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hidePivotFieldList="1"/>
  <mc:AlternateContent xmlns:mc="http://schemas.openxmlformats.org/markup-compatibility/2006">
    <mc:Choice Requires="x15">
      <x15ac:absPath xmlns:x15ac="http://schemas.microsoft.com/office/spreadsheetml/2010/11/ac" url="\\10.115.23.131\tmc\WATO Reports\SiteDB\"/>
    </mc:Choice>
  </mc:AlternateContent>
  <bookViews>
    <workbookView xWindow="0" yWindow="0" windowWidth="15345" windowHeight="5145"/>
  </bookViews>
  <sheets>
    <sheet name="Summary" sheetId="2" r:id="rId1"/>
    <sheet name="Master" sheetId="1" r:id="rId2"/>
    <sheet name="Reference" sheetId="3" r:id="rId3"/>
    <sheet name="Manning" sheetId="5" r:id="rId4"/>
  </sheets>
  <externalReferences>
    <externalReference r:id="rId5"/>
  </externalReferences>
  <definedNames>
    <definedName name="_xlnm._FilterDatabase" localSheetId="1" hidden="1">Master!$A$2:$AD$1359</definedName>
    <definedName name="AllSites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Z_3BA37210_A62E_4FEB_8689_B1427D52CA07_.wvu.FilterData" localSheetId="1" hidden="1">Master!$A$2:$AC$103</definedName>
  </definedNames>
  <calcPr calcId="171027"/>
  <pivotCaches>
    <pivotCache cacheId="10" r:id="rId6"/>
    <pivotCache cacheId="15" r:id="rId7"/>
    <pivotCache cacheId="3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162" i="1" l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D464" i="1" l="1"/>
  <c r="AD678" i="1"/>
  <c r="AD561" i="1"/>
  <c r="AD1082" i="1"/>
  <c r="AD66" i="1"/>
  <c r="AD49" i="1"/>
  <c r="AD1081" i="1"/>
  <c r="AD1080" i="1"/>
  <c r="AD677" i="1"/>
  <c r="AD1079" i="1"/>
  <c r="AD676" i="1"/>
  <c r="AD1078" i="1"/>
  <c r="AD1357" i="1"/>
  <c r="AD675" i="1"/>
  <c r="AD184" i="1"/>
  <c r="AD674" i="1"/>
  <c r="AD1077" i="1"/>
  <c r="AD1201" i="1"/>
  <c r="AD1198" i="1"/>
  <c r="AD1352" i="1"/>
  <c r="AD1089" i="1"/>
  <c r="AD1076" i="1"/>
  <c r="AD1075" i="1"/>
  <c r="AD1074" i="1"/>
  <c r="AD557" i="1"/>
  <c r="AD1096" i="1"/>
  <c r="AD1073" i="1"/>
  <c r="AD1072" i="1"/>
  <c r="AD1098" i="1"/>
  <c r="AD1097" i="1"/>
  <c r="AD1095" i="1"/>
  <c r="AD337" i="1"/>
  <c r="AD1353" i="1"/>
  <c r="AD51" i="1"/>
  <c r="AD1088" i="1"/>
  <c r="AD673" i="1"/>
  <c r="AD556" i="1"/>
  <c r="AD188" i="1"/>
  <c r="AD1094" i="1"/>
  <c r="AD341" i="1"/>
  <c r="AD672" i="1"/>
  <c r="AD1087" i="1"/>
  <c r="AD1071" i="1"/>
  <c r="AD1070" i="1"/>
  <c r="AD671" i="1"/>
  <c r="AD336" i="1"/>
  <c r="AD1069" i="1"/>
  <c r="AD187" i="1"/>
  <c r="AD670" i="1"/>
  <c r="AD669" i="1"/>
  <c r="AD1068" i="1"/>
  <c r="AD48" i="1"/>
  <c r="AD209" i="1"/>
  <c r="AD668" i="1"/>
  <c r="AD335" i="1"/>
  <c r="AD667" i="1"/>
  <c r="AD334" i="1"/>
  <c r="AD666" i="1"/>
  <c r="AD208" i="1"/>
  <c r="AD665" i="1"/>
  <c r="AD1067" i="1"/>
  <c r="AD1197" i="1"/>
  <c r="AD1356" i="1"/>
  <c r="AD555" i="1"/>
  <c r="AD1066" i="1"/>
  <c r="AD554" i="1"/>
  <c r="AD333" i="1"/>
  <c r="AD553" i="1"/>
  <c r="AD332" i="1"/>
  <c r="AD552" i="1"/>
  <c r="AD207" i="1"/>
  <c r="AD1086" i="1"/>
  <c r="AD331" i="1"/>
  <c r="AD560" i="1"/>
  <c r="AD1065" i="1"/>
  <c r="AD330" i="1"/>
  <c r="AD551" i="1"/>
  <c r="AD329" i="1"/>
  <c r="AD1180" i="1"/>
  <c r="AD550" i="1"/>
  <c r="AD328" i="1"/>
  <c r="AD563" i="1"/>
  <c r="AD463" i="1"/>
  <c r="AD1064" i="1"/>
  <c r="AD47" i="1"/>
  <c r="AD327" i="1"/>
  <c r="AD1174" i="1"/>
  <c r="AD1063" i="1"/>
  <c r="AD1351" i="1"/>
  <c r="AD1062" i="1"/>
  <c r="AD1350" i="1"/>
  <c r="AD1061" i="1"/>
  <c r="AD549" i="1"/>
  <c r="AD1349" i="1"/>
  <c r="AD326" i="1"/>
  <c r="AD1093" i="1"/>
  <c r="AD1060" i="1"/>
  <c r="AD46" i="1"/>
  <c r="AD1059" i="1"/>
  <c r="AD1058" i="1"/>
  <c r="AD1348" i="1"/>
  <c r="AD1057" i="1"/>
  <c r="AD1347" i="1"/>
  <c r="AD1346" i="1"/>
  <c r="AD1056" i="1"/>
  <c r="AD65" i="1"/>
  <c r="AD325" i="1"/>
  <c r="AD1055" i="1"/>
  <c r="AD1054" i="1"/>
  <c r="AD1053" i="1"/>
  <c r="AD1052" i="1"/>
  <c r="AD1051" i="1"/>
  <c r="AD1050" i="1"/>
  <c r="AD1049" i="1"/>
  <c r="AD1048" i="1"/>
  <c r="AD1047" i="1"/>
  <c r="AD664" i="1"/>
  <c r="AD1345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663" i="1"/>
  <c r="AD1035" i="1"/>
  <c r="AD1250" i="1"/>
  <c r="AD1034" i="1"/>
  <c r="AD1033" i="1"/>
  <c r="AD1032" i="1"/>
  <c r="AD1031" i="1"/>
  <c r="AD1355" i="1"/>
  <c r="AD1030" i="1"/>
  <c r="AD485" i="1"/>
  <c r="AD1029" i="1"/>
  <c r="AD1028" i="1"/>
  <c r="AD1027" i="1"/>
  <c r="AD548" i="1"/>
  <c r="AD1026" i="1"/>
  <c r="AD1200" i="1"/>
  <c r="AD1025" i="1"/>
  <c r="AD427" i="1"/>
  <c r="AD324" i="1"/>
  <c r="AD562" i="1"/>
  <c r="AD1024" i="1"/>
  <c r="AD1023" i="1"/>
  <c r="AD484" i="1"/>
  <c r="AD547" i="1"/>
  <c r="AD1022" i="1"/>
  <c r="AD1021" i="1"/>
  <c r="AD1020" i="1"/>
  <c r="AD1019" i="1"/>
  <c r="AD546" i="1"/>
  <c r="AD1018" i="1"/>
  <c r="AD1354" i="1"/>
  <c r="AD483" i="1"/>
  <c r="AD1017" i="1"/>
  <c r="AD1016" i="1"/>
  <c r="AD1249" i="1"/>
  <c r="AD662" i="1"/>
  <c r="AD1015" i="1"/>
  <c r="AD323" i="1"/>
  <c r="AD1014" i="1"/>
  <c r="AD545" i="1"/>
  <c r="AD322" i="1"/>
  <c r="AD661" i="1"/>
  <c r="AD1013" i="1"/>
  <c r="AD660" i="1"/>
  <c r="AD1012" i="1"/>
  <c r="AD1011" i="1"/>
  <c r="AD659" i="1"/>
  <c r="AD1010" i="1"/>
  <c r="AD162" i="1"/>
  <c r="AD1009" i="1"/>
  <c r="AD544" i="1"/>
  <c r="AD1008" i="1"/>
  <c r="AD1007" i="1"/>
  <c r="AD1006" i="1"/>
  <c r="AD1005" i="1"/>
  <c r="AD1344" i="1"/>
  <c r="AD1004" i="1"/>
  <c r="AD45" i="1"/>
  <c r="AD1003" i="1"/>
  <c r="AD64" i="1"/>
  <c r="AD206" i="1"/>
  <c r="AD658" i="1"/>
  <c r="AD1002" i="1"/>
  <c r="AD44" i="1"/>
  <c r="AD1001" i="1"/>
  <c r="AD1000" i="1"/>
  <c r="AD999" i="1"/>
  <c r="AD657" i="1"/>
  <c r="AD1343" i="1"/>
  <c r="AD998" i="1"/>
  <c r="AD997" i="1"/>
  <c r="AD996" i="1"/>
  <c r="AD995" i="1"/>
  <c r="AD543" i="1"/>
  <c r="AD1342" i="1"/>
  <c r="AD994" i="1"/>
  <c r="AD656" i="1"/>
  <c r="AD321" i="1"/>
  <c r="AD542" i="1"/>
  <c r="AD993" i="1"/>
  <c r="AD992" i="1"/>
  <c r="AD991" i="1"/>
  <c r="AD320" i="1"/>
  <c r="AD183" i="1"/>
  <c r="AD133" i="1"/>
  <c r="AD1199" i="1"/>
  <c r="AD319" i="1"/>
  <c r="AD990" i="1"/>
  <c r="AD989" i="1"/>
  <c r="AD988" i="1"/>
  <c r="AD1179" i="1"/>
  <c r="AD655" i="1"/>
  <c r="AD1341" i="1"/>
  <c r="AD987" i="1"/>
  <c r="AD318" i="1"/>
  <c r="AD986" i="1"/>
  <c r="AD161" i="1"/>
  <c r="AD985" i="1"/>
  <c r="AD984" i="1"/>
  <c r="AD462" i="1"/>
  <c r="AD317" i="1"/>
  <c r="AD983" i="1"/>
  <c r="AD982" i="1"/>
  <c r="AD541" i="1"/>
  <c r="AD482" i="1"/>
  <c r="AD205" i="1"/>
  <c r="AD419" i="1"/>
  <c r="AD1173" i="1"/>
  <c r="AD1248" i="1"/>
  <c r="AD421" i="1"/>
  <c r="AD191" i="1"/>
  <c r="AD981" i="1"/>
  <c r="AD540" i="1"/>
  <c r="AD461" i="1"/>
  <c r="AD426" i="1"/>
  <c r="AD204" i="1"/>
  <c r="AD190" i="1"/>
  <c r="AD654" i="1"/>
  <c r="AD980" i="1"/>
  <c r="AD189" i="1"/>
  <c r="AD481" i="1"/>
  <c r="AD979" i="1"/>
  <c r="AD418" i="1"/>
  <c r="AD978" i="1"/>
  <c r="AD653" i="1"/>
  <c r="AD977" i="1"/>
  <c r="AD976" i="1"/>
  <c r="AD975" i="1"/>
  <c r="AD974" i="1"/>
  <c r="AD316" i="1"/>
  <c r="AD315" i="1"/>
  <c r="AD973" i="1"/>
  <c r="AD972" i="1"/>
  <c r="AD971" i="1"/>
  <c r="AD970" i="1"/>
  <c r="AD969" i="1"/>
  <c r="AD314" i="1"/>
  <c r="AD968" i="1"/>
  <c r="AD967" i="1"/>
  <c r="AD966" i="1"/>
  <c r="AD965" i="1"/>
  <c r="AD964" i="1"/>
  <c r="AD1340" i="1"/>
  <c r="AD652" i="1"/>
  <c r="AD203" i="1"/>
  <c r="AD651" i="1"/>
  <c r="AD417" i="1"/>
  <c r="AD963" i="1"/>
  <c r="AD962" i="1"/>
  <c r="AD313" i="1"/>
  <c r="AD650" i="1"/>
  <c r="AD961" i="1"/>
  <c r="AD649" i="1"/>
  <c r="AD1339" i="1"/>
  <c r="AD960" i="1"/>
  <c r="AD959" i="1"/>
  <c r="AD958" i="1"/>
  <c r="AD648" i="1"/>
  <c r="AD647" i="1"/>
  <c r="AD539" i="1"/>
  <c r="AD646" i="1"/>
  <c r="AD957" i="1"/>
  <c r="AD1338" i="1"/>
  <c r="AD43" i="1"/>
  <c r="AD42" i="1"/>
  <c r="AD956" i="1"/>
  <c r="AD538" i="1"/>
  <c r="AD955" i="1"/>
  <c r="AD954" i="1"/>
  <c r="AD953" i="1"/>
  <c r="AD1337" i="1"/>
  <c r="AD645" i="1"/>
  <c r="AD312" i="1"/>
  <c r="AD644" i="1"/>
  <c r="AD537" i="1"/>
  <c r="AD480" i="1"/>
  <c r="AD952" i="1"/>
  <c r="AD951" i="1"/>
  <c r="AD950" i="1"/>
  <c r="AD949" i="1"/>
  <c r="AD948" i="1"/>
  <c r="AD131" i="1"/>
  <c r="AD947" i="1"/>
  <c r="AD311" i="1"/>
  <c r="AD416" i="1"/>
  <c r="AD643" i="1"/>
  <c r="AD946" i="1"/>
  <c r="AD945" i="1"/>
  <c r="AD536" i="1"/>
  <c r="AD944" i="1"/>
  <c r="AD642" i="1"/>
  <c r="AD1336" i="1"/>
  <c r="AD1127" i="1"/>
  <c r="AD943" i="1"/>
  <c r="AD310" i="1"/>
  <c r="AD535" i="1"/>
  <c r="AD1335" i="1"/>
  <c r="AD942" i="1"/>
  <c r="AD309" i="1"/>
  <c r="AD41" i="1"/>
  <c r="AD1359" i="1"/>
  <c r="AD40" i="1"/>
  <c r="AD641" i="1"/>
  <c r="AD534" i="1"/>
  <c r="AD640" i="1"/>
  <c r="AD941" i="1"/>
  <c r="AD1334" i="1"/>
  <c r="AD533" i="1"/>
  <c r="AD415" i="1"/>
  <c r="AD639" i="1"/>
  <c r="AD638" i="1"/>
  <c r="AD308" i="1"/>
  <c r="AD414" i="1"/>
  <c r="AD63" i="1"/>
  <c r="AD130" i="1"/>
  <c r="AD307" i="1"/>
  <c r="AD39" i="1"/>
  <c r="AD637" i="1"/>
  <c r="AD636" i="1"/>
  <c r="AD413" i="1"/>
  <c r="AD1196" i="1"/>
  <c r="AD412" i="1"/>
  <c r="AD129" i="1"/>
  <c r="AD635" i="1"/>
  <c r="AD160" i="1"/>
  <c r="AD634" i="1"/>
  <c r="AD940" i="1"/>
  <c r="AD38" i="1"/>
  <c r="AD939" i="1"/>
  <c r="AD633" i="1"/>
  <c r="AD479" i="1"/>
  <c r="AD1333" i="1"/>
  <c r="AD938" i="1"/>
  <c r="AD159" i="1"/>
  <c r="AD22" i="1"/>
  <c r="AD411" i="1"/>
  <c r="AD410" i="1"/>
  <c r="AD937" i="1"/>
  <c r="AD936" i="1"/>
  <c r="AD632" i="1"/>
  <c r="AD409" i="1"/>
  <c r="AD408" i="1"/>
  <c r="AD935" i="1"/>
  <c r="AD532" i="1"/>
  <c r="AD21" i="1"/>
  <c r="AD55" i="1"/>
  <c r="AD934" i="1"/>
  <c r="AD1113" i="1"/>
  <c r="AD631" i="1"/>
  <c r="AD1247" i="1"/>
  <c r="AD128" i="1"/>
  <c r="AD127" i="1"/>
  <c r="AD407" i="1"/>
  <c r="AD126" i="1"/>
  <c r="AD1126" i="1"/>
  <c r="AD630" i="1"/>
  <c r="AD933" i="1"/>
  <c r="AD1085" i="1"/>
  <c r="AD932" i="1"/>
  <c r="AD1246" i="1"/>
  <c r="AD1161" i="1"/>
  <c r="AD931" i="1"/>
  <c r="AD1195" i="1"/>
  <c r="AD20" i="1"/>
  <c r="AD125" i="1"/>
  <c r="AD124" i="1"/>
  <c r="AD478" i="1"/>
  <c r="AD1245" i="1"/>
  <c r="AD930" i="1"/>
  <c r="AD406" i="1"/>
  <c r="AD425" i="1"/>
  <c r="AD1133" i="1"/>
  <c r="AD1194" i="1"/>
  <c r="AD929" i="1"/>
  <c r="AD52" i="1"/>
  <c r="AD123" i="1"/>
  <c r="AD122" i="1"/>
  <c r="AD928" i="1"/>
  <c r="AD121" i="1"/>
  <c r="AD531" i="1"/>
  <c r="AD927" i="1"/>
  <c r="AD405" i="1"/>
  <c r="AD182" i="1"/>
  <c r="AD1244" i="1"/>
  <c r="AD530" i="1"/>
  <c r="AD926" i="1"/>
  <c r="AD529" i="1"/>
  <c r="AD477" i="1"/>
  <c r="AD925" i="1"/>
  <c r="AD924" i="1"/>
  <c r="AD923" i="1"/>
  <c r="AD306" i="1"/>
  <c r="AD158" i="1"/>
  <c r="AD157" i="1"/>
  <c r="AD1332" i="1"/>
  <c r="AD1160" i="1"/>
  <c r="AD922" i="1"/>
  <c r="AD921" i="1"/>
  <c r="AD920" i="1"/>
  <c r="AD1243" i="1"/>
  <c r="AD305" i="1"/>
  <c r="AD919" i="1"/>
  <c r="AD304" i="1"/>
  <c r="AD918" i="1"/>
  <c r="AD917" i="1"/>
  <c r="AD19" i="1"/>
  <c r="AD916" i="1"/>
  <c r="AD915" i="1"/>
  <c r="AD156" i="1"/>
  <c r="AD303" i="1"/>
  <c r="AD181" i="1"/>
  <c r="AD460" i="1"/>
  <c r="AD1331" i="1"/>
  <c r="AD302" i="1"/>
  <c r="AD629" i="1"/>
  <c r="AD914" i="1"/>
  <c r="AD913" i="1"/>
  <c r="AD912" i="1"/>
  <c r="AD628" i="1"/>
  <c r="AD911" i="1"/>
  <c r="AD910" i="1"/>
  <c r="AD1330" i="1"/>
  <c r="AD909" i="1"/>
  <c r="AD908" i="1"/>
  <c r="AD907" i="1"/>
  <c r="AD906" i="1"/>
  <c r="AD301" i="1"/>
  <c r="AD905" i="1"/>
  <c r="AD300" i="1"/>
  <c r="AD627" i="1"/>
  <c r="AD1329" i="1"/>
  <c r="AD904" i="1"/>
  <c r="AD1125" i="1"/>
  <c r="AD1124" i="1"/>
  <c r="AD903" i="1"/>
  <c r="AD902" i="1"/>
  <c r="AD459" i="1"/>
  <c r="AD458" i="1"/>
  <c r="AD476" i="1"/>
  <c r="AD147" i="1"/>
  <c r="AD146" i="1"/>
  <c r="AD901" i="1"/>
  <c r="AD1242" i="1"/>
  <c r="AD475" i="1"/>
  <c r="AD1193" i="1"/>
  <c r="AD145" i="1"/>
  <c r="AD144" i="1"/>
  <c r="AD1241" i="1"/>
  <c r="AD1112" i="1"/>
  <c r="AD143" i="1"/>
  <c r="AD1159" i="1"/>
  <c r="AD424" i="1"/>
  <c r="AD1123" i="1"/>
  <c r="AD528" i="1"/>
  <c r="AD10" i="1"/>
  <c r="AD1158" i="1"/>
  <c r="AD1328" i="1"/>
  <c r="AD1240" i="1"/>
  <c r="AD900" i="1"/>
  <c r="AD899" i="1"/>
  <c r="AD457" i="1"/>
  <c r="AD1090" i="1"/>
  <c r="AD1327" i="1"/>
  <c r="AD456" i="1"/>
  <c r="AD1239" i="1"/>
  <c r="AD1238" i="1"/>
  <c r="AD299" i="1"/>
  <c r="AD898" i="1"/>
  <c r="AD897" i="1"/>
  <c r="AD455" i="1"/>
  <c r="AD1326" i="1"/>
  <c r="AD896" i="1"/>
  <c r="AD298" i="1"/>
  <c r="AD202" i="1"/>
  <c r="AD1157" i="1"/>
  <c r="AD1237" i="1"/>
  <c r="AD626" i="1"/>
  <c r="AD1156" i="1"/>
  <c r="AD1155" i="1"/>
  <c r="AD527" i="1"/>
  <c r="AD895" i="1"/>
  <c r="AD37" i="1"/>
  <c r="AD894" i="1"/>
  <c r="AD526" i="1"/>
  <c r="AD625" i="1"/>
  <c r="AD404" i="1"/>
  <c r="AD1091" i="1"/>
  <c r="AD893" i="1"/>
  <c r="AD1154" i="1"/>
  <c r="AD9" i="1"/>
  <c r="AD142" i="1"/>
  <c r="AD1153" i="1"/>
  <c r="AD1152" i="1"/>
  <c r="AD454" i="1"/>
  <c r="AD493" i="1"/>
  <c r="AD1192" i="1"/>
  <c r="AD1236" i="1"/>
  <c r="AD1122" i="1"/>
  <c r="AD1151" i="1"/>
  <c r="AD453" i="1"/>
  <c r="AD201" i="1"/>
  <c r="AD423" i="1"/>
  <c r="AD403" i="1"/>
  <c r="AD892" i="1"/>
  <c r="AD891" i="1"/>
  <c r="AD890" i="1"/>
  <c r="AD889" i="1"/>
  <c r="AD402" i="1"/>
  <c r="AD888" i="1"/>
  <c r="AD887" i="1"/>
  <c r="AD297" i="1"/>
  <c r="AD1325" i="1"/>
  <c r="AD296" i="1"/>
  <c r="AD886" i="1"/>
  <c r="AD885" i="1"/>
  <c r="AD1324" i="1"/>
  <c r="AD1323" i="1"/>
  <c r="AD295" i="1"/>
  <c r="AD294" i="1"/>
  <c r="AD884" i="1"/>
  <c r="AD1322" i="1"/>
  <c r="AD883" i="1"/>
  <c r="AD624" i="1"/>
  <c r="AD1321" i="1"/>
  <c r="AD882" i="1"/>
  <c r="AD881" i="1"/>
  <c r="AD293" i="1"/>
  <c r="AD292" i="1"/>
  <c r="AD120" i="1"/>
  <c r="AD1320" i="1"/>
  <c r="AD36" i="1"/>
  <c r="AD1319" i="1"/>
  <c r="AD1318" i="1"/>
  <c r="AD623" i="1"/>
  <c r="AD291" i="1"/>
  <c r="AD880" i="1"/>
  <c r="AD290" i="1"/>
  <c r="AD879" i="1"/>
  <c r="AD525" i="1"/>
  <c r="AD878" i="1"/>
  <c r="AD200" i="1"/>
  <c r="AD877" i="1"/>
  <c r="AD289" i="1"/>
  <c r="AD876" i="1"/>
  <c r="AD180" i="1"/>
  <c r="AD524" i="1"/>
  <c r="AD523" i="1"/>
  <c r="AD199" i="1"/>
  <c r="AD875" i="1"/>
  <c r="AD874" i="1"/>
  <c r="AD873" i="1"/>
  <c r="AD288" i="1"/>
  <c r="AD1317" i="1"/>
  <c r="AD622" i="1"/>
  <c r="AD119" i="1"/>
  <c r="AD1316" i="1"/>
  <c r="AD621" i="1"/>
  <c r="AD872" i="1"/>
  <c r="AD1235" i="1"/>
  <c r="AD871" i="1"/>
  <c r="AD287" i="1"/>
  <c r="AD522" i="1"/>
  <c r="AD1315" i="1"/>
  <c r="AD620" i="1"/>
  <c r="AD1314" i="1"/>
  <c r="AD521" i="1"/>
  <c r="AD520" i="1"/>
  <c r="AD870" i="1"/>
  <c r="AD1313" i="1"/>
  <c r="AD519" i="1"/>
  <c r="AD286" i="1"/>
  <c r="AD285" i="1"/>
  <c r="AD1234" i="1"/>
  <c r="AD869" i="1"/>
  <c r="AD1312" i="1"/>
  <c r="AD284" i="1"/>
  <c r="AD283" i="1"/>
  <c r="AD1311" i="1"/>
  <c r="AD619" i="1"/>
  <c r="AD1310" i="1"/>
  <c r="AD518" i="1"/>
  <c r="AD1309" i="1"/>
  <c r="AD1308" i="1"/>
  <c r="AD35" i="1"/>
  <c r="AD282" i="1"/>
  <c r="AD868" i="1"/>
  <c r="AD1233" i="1"/>
  <c r="AD1092" i="1"/>
  <c r="AD1232" i="1"/>
  <c r="AD867" i="1"/>
  <c r="AD1231" i="1"/>
  <c r="AD281" i="1"/>
  <c r="AD280" i="1"/>
  <c r="AD866" i="1"/>
  <c r="AD34" i="1"/>
  <c r="AD279" i="1"/>
  <c r="AD1307" i="1"/>
  <c r="AD517" i="1"/>
  <c r="AD198" i="1"/>
  <c r="AD401" i="1"/>
  <c r="AD179" i="1"/>
  <c r="AD516" i="1"/>
  <c r="AD1150" i="1"/>
  <c r="AD1306" i="1"/>
  <c r="AD865" i="1"/>
  <c r="AD278" i="1"/>
  <c r="AD864" i="1"/>
  <c r="AD1305" i="1"/>
  <c r="AD422" i="1"/>
  <c r="AD62" i="1"/>
  <c r="AD61" i="1"/>
  <c r="AD118" i="1"/>
  <c r="AD1230" i="1"/>
  <c r="AD33" i="1"/>
  <c r="AD863" i="1"/>
  <c r="AD32" i="1"/>
  <c r="AD1304" i="1"/>
  <c r="AD1303" i="1"/>
  <c r="AD862" i="1"/>
  <c r="AD1229" i="1"/>
  <c r="AD400" i="1"/>
  <c r="AD1172" i="1"/>
  <c r="AD1121" i="1"/>
  <c r="AD399" i="1"/>
  <c r="AD1302" i="1"/>
  <c r="AD861" i="1"/>
  <c r="AD398" i="1"/>
  <c r="AD1301" i="1"/>
  <c r="AD1300" i="1"/>
  <c r="AD397" i="1"/>
  <c r="AD277" i="1"/>
  <c r="AD1299" i="1"/>
  <c r="AD860" i="1"/>
  <c r="AD1171" i="1"/>
  <c r="AD396" i="1"/>
  <c r="AD859" i="1"/>
  <c r="AD858" i="1"/>
  <c r="AD857" i="1"/>
  <c r="AD1228" i="1"/>
  <c r="AD856" i="1"/>
  <c r="AD855" i="1"/>
  <c r="AD854" i="1"/>
  <c r="AD1227" i="1"/>
  <c r="AD178" i="1"/>
  <c r="AD853" i="1"/>
  <c r="AD618" i="1"/>
  <c r="AD852" i="1"/>
  <c r="AD276" i="1"/>
  <c r="AD851" i="1"/>
  <c r="AD1191" i="1"/>
  <c r="AD850" i="1"/>
  <c r="AD1226" i="1"/>
  <c r="AD1225" i="1"/>
  <c r="AD849" i="1"/>
  <c r="AD275" i="1"/>
  <c r="AD848" i="1"/>
  <c r="AD1224" i="1"/>
  <c r="AD395" i="1"/>
  <c r="AD847" i="1"/>
  <c r="AD846" i="1"/>
  <c r="AD1223" i="1"/>
  <c r="AD845" i="1"/>
  <c r="AD844" i="1"/>
  <c r="AD274" i="1"/>
  <c r="AD515" i="1"/>
  <c r="AD514" i="1"/>
  <c r="AD843" i="1"/>
  <c r="AD842" i="1"/>
  <c r="AD1222" i="1"/>
  <c r="AD394" i="1"/>
  <c r="AD393" i="1"/>
  <c r="AD392" i="1"/>
  <c r="AD1111" i="1"/>
  <c r="AD841" i="1"/>
  <c r="AD391" i="1"/>
  <c r="AD1149" i="1"/>
  <c r="AD840" i="1"/>
  <c r="AD1221" i="1"/>
  <c r="AD1220" i="1"/>
  <c r="AD1219" i="1"/>
  <c r="AD1298" i="1"/>
  <c r="AD1218" i="1"/>
  <c r="AD1217" i="1"/>
  <c r="AD117" i="1"/>
  <c r="AD116" i="1"/>
  <c r="AD390" i="1"/>
  <c r="AD389" i="1"/>
  <c r="AD388" i="1"/>
  <c r="AD387" i="1"/>
  <c r="AD386" i="1"/>
  <c r="AD385" i="1"/>
  <c r="AD115" i="1"/>
  <c r="AD15" i="1"/>
  <c r="AD384" i="1"/>
  <c r="AD114" i="1"/>
  <c r="AD1132" i="1"/>
  <c r="AD177" i="1"/>
  <c r="AD273" i="1"/>
  <c r="AD5" i="1"/>
  <c r="AD383" i="1"/>
  <c r="AD1216" i="1"/>
  <c r="AD1120" i="1"/>
  <c r="AD1119" i="1"/>
  <c r="AD382" i="1"/>
  <c r="AD113" i="1"/>
  <c r="AD112" i="1"/>
  <c r="AD1118" i="1"/>
  <c r="AD381" i="1"/>
  <c r="AD1131" i="1"/>
  <c r="AD1215" i="1"/>
  <c r="AD1148" i="1"/>
  <c r="AD617" i="1"/>
  <c r="AD1190" i="1"/>
  <c r="AD513" i="1"/>
  <c r="AD839" i="1"/>
  <c r="AD380" i="1"/>
  <c r="AD838" i="1"/>
  <c r="AD272" i="1"/>
  <c r="AD837" i="1"/>
  <c r="AD111" i="1"/>
  <c r="AD1083" i="1"/>
  <c r="AD836" i="1"/>
  <c r="AD271" i="1"/>
  <c r="AD835" i="1"/>
  <c r="AD834" i="1"/>
  <c r="AD1214" i="1"/>
  <c r="AD833" i="1"/>
  <c r="AD832" i="1"/>
  <c r="AD831" i="1"/>
  <c r="AD830" i="1"/>
  <c r="AD829" i="1"/>
  <c r="AD828" i="1"/>
  <c r="AD827" i="1"/>
  <c r="AD826" i="1"/>
  <c r="AD270" i="1"/>
  <c r="AD825" i="1"/>
  <c r="AD824" i="1"/>
  <c r="AD31" i="1"/>
  <c r="AD30" i="1"/>
  <c r="AD823" i="1"/>
  <c r="AD822" i="1"/>
  <c r="AD339" i="1"/>
  <c r="AD269" i="1"/>
  <c r="AD54" i="1"/>
  <c r="AD821" i="1"/>
  <c r="AD268" i="1"/>
  <c r="AD267" i="1"/>
  <c r="AD820" i="1"/>
  <c r="AD266" i="1"/>
  <c r="AD819" i="1"/>
  <c r="AD29" i="1"/>
  <c r="AD1213" i="1"/>
  <c r="AD265" i="1"/>
  <c r="AD264" i="1"/>
  <c r="AD263" i="1"/>
  <c r="AD1212" i="1"/>
  <c r="AD1297" i="1"/>
  <c r="AD186" i="1"/>
  <c r="AD1211" i="1"/>
  <c r="AD262" i="1"/>
  <c r="AD261" i="1"/>
  <c r="AD60" i="1"/>
  <c r="AD512" i="1"/>
  <c r="AD185" i="1"/>
  <c r="AD558" i="1"/>
  <c r="AD176" i="1"/>
  <c r="AD28" i="1"/>
  <c r="AD1296" i="1"/>
  <c r="AD260" i="1"/>
  <c r="AD259" i="1"/>
  <c r="AD1210" i="1"/>
  <c r="AD818" i="1"/>
  <c r="AD258" i="1"/>
  <c r="AD817" i="1"/>
  <c r="AD816" i="1"/>
  <c r="AD257" i="1"/>
  <c r="AD616" i="1"/>
  <c r="AD110" i="1"/>
  <c r="AD256" i="1"/>
  <c r="AD1209" i="1"/>
  <c r="AD815" i="1"/>
  <c r="AD255" i="1"/>
  <c r="AD254" i="1"/>
  <c r="AD615" i="1"/>
  <c r="AD253" i="1"/>
  <c r="AD814" i="1"/>
  <c r="AD813" i="1"/>
  <c r="AD812" i="1"/>
  <c r="AD252" i="1"/>
  <c r="AD811" i="1"/>
  <c r="AD810" i="1"/>
  <c r="AD809" i="1"/>
  <c r="AD251" i="1"/>
  <c r="AD250" i="1"/>
  <c r="AD338" i="1"/>
  <c r="AD249" i="1"/>
  <c r="AD248" i="1"/>
  <c r="AD247" i="1"/>
  <c r="AD1295" i="1"/>
  <c r="AD808" i="1"/>
  <c r="AD807" i="1"/>
  <c r="AD806" i="1"/>
  <c r="AD1294" i="1"/>
  <c r="AD1189" i="1"/>
  <c r="AD246" i="1"/>
  <c r="AD1188" i="1"/>
  <c r="AD1130" i="1"/>
  <c r="AD1293" i="1"/>
  <c r="AD379" i="1"/>
  <c r="AD245" i="1"/>
  <c r="AD378" i="1"/>
  <c r="AD377" i="1"/>
  <c r="AD1187" i="1"/>
  <c r="AD109" i="1"/>
  <c r="AD376" i="1"/>
  <c r="AD375" i="1"/>
  <c r="AD4" i="1"/>
  <c r="AD1186" i="1"/>
  <c r="AD805" i="1"/>
  <c r="AD244" i="1"/>
  <c r="AD243" i="1"/>
  <c r="AD242" i="1"/>
  <c r="AD241" i="1"/>
  <c r="AD240" i="1"/>
  <c r="AD614" i="1"/>
  <c r="AD613" i="1"/>
  <c r="AD175" i="1"/>
  <c r="AD612" i="1"/>
  <c r="AD611" i="1"/>
  <c r="AD108" i="1"/>
  <c r="AD610" i="1"/>
  <c r="AD1110" i="1"/>
  <c r="AD1117" i="1"/>
  <c r="AD107" i="1"/>
  <c r="AD106" i="1"/>
  <c r="AD239" i="1"/>
  <c r="AD1084" i="1"/>
  <c r="AD27" i="1"/>
  <c r="AD374" i="1"/>
  <c r="AD1109" i="1"/>
  <c r="AD238" i="1"/>
  <c r="AD609" i="1"/>
  <c r="AD1108" i="1"/>
  <c r="AD105" i="1"/>
  <c r="AD26" i="1"/>
  <c r="AD104" i="1"/>
  <c r="AD103" i="1"/>
  <c r="AD237" i="1"/>
  <c r="AD340" i="1"/>
  <c r="AD102" i="1"/>
  <c r="AD420" i="1"/>
  <c r="AD1208" i="1"/>
  <c r="AD1107" i="1"/>
  <c r="AD1106" i="1"/>
  <c r="AD236" i="1"/>
  <c r="AD101" i="1"/>
  <c r="AD373" i="1"/>
  <c r="AD59" i="1"/>
  <c r="AD608" i="1"/>
  <c r="AD1292" i="1"/>
  <c r="AD804" i="1"/>
  <c r="AD607" i="1"/>
  <c r="AD1207" i="1"/>
  <c r="AD803" i="1"/>
  <c r="AD802" i="1"/>
  <c r="AD100" i="1"/>
  <c r="AD801" i="1"/>
  <c r="AD372" i="1"/>
  <c r="AD1291" i="1"/>
  <c r="AD174" i="1"/>
  <c r="AD1105" i="1"/>
  <c r="AD99" i="1"/>
  <c r="AD606" i="1"/>
  <c r="AD98" i="1"/>
  <c r="AD97" i="1"/>
  <c r="AD371" i="1"/>
  <c r="AD96" i="1"/>
  <c r="AD370" i="1"/>
  <c r="AD800" i="1"/>
  <c r="AD369" i="1"/>
  <c r="AD368" i="1"/>
  <c r="AD367" i="1"/>
  <c r="AD95" i="1"/>
  <c r="AD366" i="1"/>
  <c r="AD94" i="1"/>
  <c r="AD365" i="1"/>
  <c r="AD364" i="1"/>
  <c r="AD363" i="1"/>
  <c r="AD362" i="1"/>
  <c r="AD93" i="1"/>
  <c r="AD361" i="1"/>
  <c r="AD92" i="1"/>
  <c r="AD91" i="1"/>
  <c r="AD799" i="1"/>
  <c r="AD90" i="1"/>
  <c r="AD360" i="1"/>
  <c r="AD173" i="1"/>
  <c r="AD359" i="1"/>
  <c r="AD358" i="1"/>
  <c r="AD474" i="1"/>
  <c r="AD1104" i="1"/>
  <c r="AD798" i="1"/>
  <c r="AD797" i="1"/>
  <c r="AD796" i="1"/>
  <c r="AD795" i="1"/>
  <c r="AD794" i="1"/>
  <c r="AD793" i="1"/>
  <c r="AD792" i="1"/>
  <c r="AD14" i="1"/>
  <c r="AD791" i="1"/>
  <c r="AD790" i="1"/>
  <c r="AD1178" i="1"/>
  <c r="AD473" i="1"/>
  <c r="AD789" i="1"/>
  <c r="AD235" i="1"/>
  <c r="AD788" i="1"/>
  <c r="AD787" i="1"/>
  <c r="AD786" i="1"/>
  <c r="AD785" i="1"/>
  <c r="AD784" i="1"/>
  <c r="AD1290" i="1"/>
  <c r="AD783" i="1"/>
  <c r="AD782" i="1"/>
  <c r="AD781" i="1"/>
  <c r="AD780" i="1"/>
  <c r="AD155" i="1"/>
  <c r="AD779" i="1"/>
  <c r="AD778" i="1"/>
  <c r="AD777" i="1"/>
  <c r="AD776" i="1"/>
  <c r="AD1289" i="1"/>
  <c r="AD775" i="1"/>
  <c r="AD605" i="1"/>
  <c r="AD234" i="1"/>
  <c r="AD774" i="1"/>
  <c r="AD604" i="1"/>
  <c r="AD773" i="1"/>
  <c r="AD772" i="1"/>
  <c r="AD1288" i="1"/>
  <c r="AD1287" i="1"/>
  <c r="AD603" i="1"/>
  <c r="AD1286" i="1"/>
  <c r="AD233" i="1"/>
  <c r="AD1177" i="1"/>
  <c r="AD771" i="1"/>
  <c r="AD770" i="1"/>
  <c r="AD769" i="1"/>
  <c r="AD768" i="1"/>
  <c r="AD767" i="1"/>
  <c r="AD232" i="1"/>
  <c r="AD602" i="1"/>
  <c r="AD1285" i="1"/>
  <c r="AD766" i="1"/>
  <c r="AD231" i="1"/>
  <c r="AD765" i="1"/>
  <c r="AD1185" i="1"/>
  <c r="AD601" i="1"/>
  <c r="AD600" i="1"/>
  <c r="AD599" i="1"/>
  <c r="AD1116" i="1"/>
  <c r="AD230" i="1"/>
  <c r="AD764" i="1"/>
  <c r="AD763" i="1"/>
  <c r="AD598" i="1"/>
  <c r="AD1284" i="1"/>
  <c r="AD762" i="1"/>
  <c r="AD597" i="1"/>
  <c r="AD229" i="1"/>
  <c r="AD761" i="1"/>
  <c r="AD1283" i="1"/>
  <c r="AD596" i="1"/>
  <c r="AD1282" i="1"/>
  <c r="AD760" i="1"/>
  <c r="AD759" i="1"/>
  <c r="AD172" i="1"/>
  <c r="AD595" i="1"/>
  <c r="AD1281" i="1"/>
  <c r="AD758" i="1"/>
  <c r="AD357" i="1"/>
  <c r="AD757" i="1"/>
  <c r="AD1184" i="1"/>
  <c r="AD594" i="1"/>
  <c r="AD228" i="1"/>
  <c r="AD756" i="1"/>
  <c r="AD755" i="1"/>
  <c r="AD472" i="1"/>
  <c r="AD1183" i="1"/>
  <c r="AD171" i="1"/>
  <c r="AD89" i="1"/>
  <c r="AD511" i="1"/>
  <c r="AD510" i="1"/>
  <c r="AD88" i="1"/>
  <c r="AD754" i="1"/>
  <c r="AD356" i="1"/>
  <c r="AD753" i="1"/>
  <c r="AD87" i="1"/>
  <c r="AD86" i="1"/>
  <c r="AD85" i="1"/>
  <c r="AD355" i="1"/>
  <c r="AD84" i="1"/>
  <c r="AD83" i="1"/>
  <c r="AD452" i="1"/>
  <c r="AD227" i="1"/>
  <c r="AD82" i="1"/>
  <c r="AD752" i="1"/>
  <c r="AD1280" i="1"/>
  <c r="AD751" i="1"/>
  <c r="AD354" i="1"/>
  <c r="AD750" i="1"/>
  <c r="AD1103" i="1"/>
  <c r="AD1115" i="1"/>
  <c r="AD81" i="1"/>
  <c r="AD749" i="1"/>
  <c r="AD748" i="1"/>
  <c r="AD747" i="1"/>
  <c r="AD226" i="1"/>
  <c r="AD746" i="1"/>
  <c r="AD80" i="1"/>
  <c r="AD154" i="1"/>
  <c r="AD471" i="1"/>
  <c r="AD153" i="1"/>
  <c r="AD745" i="1"/>
  <c r="AD79" i="1"/>
  <c r="AD744" i="1"/>
  <c r="AD743" i="1"/>
  <c r="AD742" i="1"/>
  <c r="AD78" i="1"/>
  <c r="AD77" i="1"/>
  <c r="AD76" i="1"/>
  <c r="AD593" i="1"/>
  <c r="AD170" i="1"/>
  <c r="AD75" i="1"/>
  <c r="AD74" i="1"/>
  <c r="AD741" i="1"/>
  <c r="AD592" i="1"/>
  <c r="AD73" i="1"/>
  <c r="AD740" i="1"/>
  <c r="AD591" i="1"/>
  <c r="AD590" i="1"/>
  <c r="AD589" i="1"/>
  <c r="AD1279" i="1"/>
  <c r="AD225" i="1"/>
  <c r="AD72" i="1"/>
  <c r="AD588" i="1"/>
  <c r="AD197" i="1"/>
  <c r="AD1102" i="1"/>
  <c r="AD1278" i="1"/>
  <c r="AD71" i="1"/>
  <c r="AD53" i="1"/>
  <c r="AD1176" i="1"/>
  <c r="AD1101" i="1"/>
  <c r="AD1100" i="1"/>
  <c r="AD134" i="1"/>
  <c r="AD1099" i="1"/>
  <c r="AD70" i="1"/>
  <c r="AD69" i="1"/>
  <c r="AD3" i="1"/>
  <c r="AD509" i="1"/>
  <c r="AD508" i="1"/>
  <c r="AD353" i="1"/>
  <c r="AD352" i="1"/>
  <c r="AD68" i="1"/>
  <c r="AD507" i="1"/>
  <c r="AD351" i="1"/>
  <c r="AD506" i="1"/>
  <c r="AD350" i="1"/>
  <c r="AD349" i="1"/>
  <c r="AD67" i="1"/>
  <c r="AD348" i="1"/>
  <c r="AD347" i="1"/>
  <c r="AD346" i="1"/>
  <c r="AD345" i="1"/>
  <c r="AD344" i="1"/>
  <c r="AD169" i="1"/>
  <c r="AD505" i="1"/>
  <c r="AD343" i="1"/>
  <c r="AD342" i="1"/>
  <c r="AD504" i="1"/>
  <c r="AD587" i="1"/>
  <c r="AD1182" i="1"/>
  <c r="AD1277" i="1"/>
  <c r="AD1129" i="1"/>
  <c r="AD451" i="1"/>
  <c r="AD141" i="1"/>
  <c r="AD1276" i="1"/>
  <c r="AD450" i="1"/>
  <c r="AD224" i="1"/>
  <c r="AD739" i="1"/>
  <c r="AD738" i="1"/>
  <c r="AD737" i="1"/>
  <c r="AD736" i="1"/>
  <c r="AD735" i="1"/>
  <c r="AD58" i="1"/>
  <c r="AD503" i="1"/>
  <c r="AD734" i="1"/>
  <c r="AD733" i="1"/>
  <c r="AD1275" i="1"/>
  <c r="AD223" i="1"/>
  <c r="AD732" i="1"/>
  <c r="AD731" i="1"/>
  <c r="AD730" i="1"/>
  <c r="AD729" i="1"/>
  <c r="AD728" i="1"/>
  <c r="AD586" i="1"/>
  <c r="AD502" i="1"/>
  <c r="AD727" i="1"/>
  <c r="AD152" i="1"/>
  <c r="AD1274" i="1"/>
  <c r="AD726" i="1"/>
  <c r="AD25" i="1"/>
  <c r="AD1273" i="1"/>
  <c r="AD725" i="1"/>
  <c r="AD724" i="1"/>
  <c r="AD585" i="1"/>
  <c r="AD1272" i="1"/>
  <c r="AD723" i="1"/>
  <c r="AD722" i="1"/>
  <c r="AD1271" i="1"/>
  <c r="AD721" i="1"/>
  <c r="AD720" i="1"/>
  <c r="AD719" i="1"/>
  <c r="AD584" i="1"/>
  <c r="AD718" i="1"/>
  <c r="AD1270" i="1"/>
  <c r="AD196" i="1"/>
  <c r="AD470" i="1"/>
  <c r="AD717" i="1"/>
  <c r="AD716" i="1"/>
  <c r="AD222" i="1"/>
  <c r="AD715" i="1"/>
  <c r="AD501" i="1"/>
  <c r="AD583" i="1"/>
  <c r="AD582" i="1"/>
  <c r="AD714" i="1"/>
  <c r="AD1206" i="1"/>
  <c r="AD581" i="1"/>
  <c r="AD580" i="1"/>
  <c r="AD713" i="1"/>
  <c r="AD579" i="1"/>
  <c r="AD578" i="1"/>
  <c r="AD577" i="1"/>
  <c r="AD221" i="1"/>
  <c r="AD1269" i="1"/>
  <c r="AD576" i="1"/>
  <c r="AD220" i="1"/>
  <c r="AD712" i="1"/>
  <c r="AD195" i="1"/>
  <c r="AD500" i="1"/>
  <c r="AD711" i="1"/>
  <c r="AD710" i="1"/>
  <c r="AD24" i="1"/>
  <c r="AD709" i="1"/>
  <c r="AD219" i="1"/>
  <c r="AD218" i="1"/>
  <c r="AD575" i="1"/>
  <c r="AD708" i="1"/>
  <c r="AD574" i="1"/>
  <c r="AD707" i="1"/>
  <c r="AD706" i="1"/>
  <c r="AD573" i="1"/>
  <c r="AD217" i="1"/>
  <c r="AD1268" i="1"/>
  <c r="AD705" i="1"/>
  <c r="AD704" i="1"/>
  <c r="AD216" i="1"/>
  <c r="AD703" i="1"/>
  <c r="AD702" i="1"/>
  <c r="AD572" i="1"/>
  <c r="AD701" i="1"/>
  <c r="AD18" i="1"/>
  <c r="AD1267" i="1"/>
  <c r="AD1266" i="1"/>
  <c r="AD700" i="1"/>
  <c r="AD699" i="1"/>
  <c r="AD215" i="1"/>
  <c r="AD194" i="1"/>
  <c r="AD1265" i="1"/>
  <c r="AD1264" i="1"/>
  <c r="AD1263" i="1"/>
  <c r="AD498" i="1"/>
  <c r="AD497" i="1"/>
  <c r="AD1262" i="1"/>
  <c r="AD499" i="1"/>
  <c r="AD151" i="1"/>
  <c r="AD140" i="1"/>
  <c r="AD193" i="1"/>
  <c r="AD698" i="1"/>
  <c r="AD214" i="1"/>
  <c r="AD213" i="1"/>
  <c r="AD469" i="1"/>
  <c r="AD150" i="1"/>
  <c r="AD149" i="1"/>
  <c r="AD17" i="1"/>
  <c r="AD1181" i="1"/>
  <c r="AD1261" i="1"/>
  <c r="AD571" i="1"/>
  <c r="AD570" i="1"/>
  <c r="AD1114" i="1"/>
  <c r="AD1170" i="1"/>
  <c r="AD1260" i="1"/>
  <c r="AD449" i="1"/>
  <c r="AD139" i="1"/>
  <c r="AD1169" i="1"/>
  <c r="AD1168" i="1"/>
  <c r="AD1259" i="1"/>
  <c r="AD448" i="1"/>
  <c r="AD1258" i="1"/>
  <c r="AD447" i="1"/>
  <c r="AD138" i="1"/>
  <c r="AD1167" i="1"/>
  <c r="AD1166" i="1"/>
  <c r="AD1257" i="1"/>
  <c r="AD446" i="1"/>
  <c r="AD1256" i="1"/>
  <c r="AD1165" i="1"/>
  <c r="AD132" i="1"/>
  <c r="AD445" i="1"/>
  <c r="AD444" i="1"/>
  <c r="AD168" i="1"/>
  <c r="AD137" i="1"/>
  <c r="AD569" i="1"/>
  <c r="AD57" i="1"/>
  <c r="AD50" i="1"/>
  <c r="AD492" i="1"/>
  <c r="AD443" i="1"/>
  <c r="AD442" i="1"/>
  <c r="AD1147" i="1"/>
  <c r="AD136" i="1"/>
  <c r="AD491" i="1"/>
  <c r="AD490" i="1"/>
  <c r="AD441" i="1"/>
  <c r="AD1255" i="1"/>
  <c r="AD568" i="1"/>
  <c r="AD697" i="1"/>
  <c r="AD1205" i="1"/>
  <c r="AD489" i="1"/>
  <c r="AD439" i="1"/>
  <c r="AD8" i="1"/>
  <c r="AD192" i="1"/>
  <c r="AD1164" i="1"/>
  <c r="AD438" i="1"/>
  <c r="AD1163" i="1"/>
  <c r="AD148" i="1"/>
  <c r="AD13" i="1"/>
  <c r="AD12" i="1"/>
  <c r="AD437" i="1"/>
  <c r="AD1254" i="1"/>
  <c r="AD436" i="1"/>
  <c r="AD496" i="1"/>
  <c r="AD495" i="1"/>
  <c r="AD11" i="1"/>
  <c r="AD1253" i="1"/>
  <c r="AD567" i="1"/>
  <c r="AD56" i="1"/>
  <c r="AD16" i="1"/>
  <c r="AD1146" i="1"/>
  <c r="AD1204" i="1"/>
  <c r="AD212" i="1"/>
  <c r="AD1145" i="1"/>
  <c r="AD211" i="1"/>
  <c r="AD494" i="1"/>
  <c r="AD488" i="1"/>
  <c r="AD6" i="1"/>
  <c r="AD167" i="1"/>
  <c r="AD487" i="1"/>
  <c r="AD1144" i="1"/>
  <c r="AD23" i="1"/>
  <c r="AD1143" i="1"/>
  <c r="AD435" i="1"/>
  <c r="AD696" i="1"/>
  <c r="AD1203" i="1"/>
  <c r="AD1252" i="1"/>
  <c r="AD434" i="1"/>
  <c r="AD1142" i="1"/>
  <c r="AD1141" i="1"/>
  <c r="AD468" i="1"/>
  <c r="AD1140" i="1"/>
  <c r="AD1139" i="1"/>
  <c r="AD1202" i="1"/>
  <c r="AD695" i="1"/>
  <c r="AD166" i="1"/>
  <c r="AD1138" i="1"/>
  <c r="AD135" i="1"/>
  <c r="AD440" i="1"/>
  <c r="AD1137" i="1"/>
  <c r="AD433" i="1"/>
  <c r="AD432" i="1"/>
  <c r="AD431" i="1"/>
  <c r="AD1136" i="1"/>
  <c r="AD430" i="1"/>
  <c r="AD1135" i="1"/>
  <c r="AD7" i="1"/>
  <c r="AD486" i="1"/>
  <c r="AD1134" i="1"/>
  <c r="AD1128" i="1"/>
  <c r="AD165" i="1"/>
  <c r="AD164" i="1"/>
  <c r="AD1175" i="1"/>
  <c r="AD163" i="1"/>
  <c r="AD429" i="1"/>
  <c r="AD428" i="1"/>
  <c r="AD559" i="1"/>
  <c r="AD694" i="1"/>
  <c r="AD1358" i="1"/>
  <c r="AD1251" i="1"/>
  <c r="AD693" i="1"/>
  <c r="AD566" i="1"/>
  <c r="AD692" i="1"/>
  <c r="AD691" i="1"/>
  <c r="AD690" i="1"/>
  <c r="AD689" i="1"/>
  <c r="AD210" i="1"/>
  <c r="AD565" i="1"/>
  <c r="AD467" i="1"/>
  <c r="AD688" i="1"/>
  <c r="AD687" i="1"/>
  <c r="AD686" i="1"/>
  <c r="AD685" i="1"/>
  <c r="AD564" i="1"/>
  <c r="AD684" i="1"/>
  <c r="AD466" i="1"/>
  <c r="AD683" i="1"/>
  <c r="AD682" i="1"/>
  <c r="AD681" i="1"/>
  <c r="AD680" i="1"/>
  <c r="AD679" i="1"/>
  <c r="AD465" i="1"/>
  <c r="B8" i="2"/>
  <c r="C5" i="2"/>
  <c r="C4" i="2"/>
  <c r="C8" i="2"/>
  <c r="B4" i="2"/>
  <c r="C6" i="2"/>
  <c r="B10" i="2"/>
  <c r="B5" i="2"/>
  <c r="C10" i="2"/>
  <c r="C7" i="2"/>
  <c r="B9" i="2"/>
  <c r="B3" i="2"/>
  <c r="C3" i="2"/>
  <c r="B6" i="2"/>
  <c r="B7" i="2"/>
  <c r="C9" i="2"/>
  <c r="D3" i="2" l="1"/>
  <c r="B11" i="2"/>
  <c r="D7" i="2"/>
  <c r="D4" i="2"/>
  <c r="D8" i="2"/>
  <c r="D5" i="2"/>
  <c r="D9" i="2"/>
  <c r="D6" i="2"/>
  <c r="D10" i="2"/>
  <c r="C11" i="2"/>
  <c r="D11" i="2" l="1"/>
</calcChain>
</file>

<file path=xl/sharedStrings.xml><?xml version="1.0" encoding="utf-8"?>
<sst xmlns="http://schemas.openxmlformats.org/spreadsheetml/2006/main" count="30637" uniqueCount="5219">
  <si>
    <t>Site Code</t>
  </si>
  <si>
    <t>Network</t>
  </si>
  <si>
    <t>CLUSTER</t>
  </si>
  <si>
    <t>SUN/Coloc Site</t>
  </si>
  <si>
    <t>Ibase</t>
  </si>
  <si>
    <t>Barangay</t>
  </si>
  <si>
    <t>City/Municipality</t>
  </si>
  <si>
    <t>Province</t>
  </si>
  <si>
    <t>Address</t>
  </si>
  <si>
    <t>Region#</t>
  </si>
  <si>
    <t>Region</t>
  </si>
  <si>
    <t>SubBase</t>
  </si>
  <si>
    <t>AOR</t>
  </si>
  <si>
    <t>Site Lease</t>
  </si>
  <si>
    <t>Longtitude</t>
  </si>
  <si>
    <t>Latitude</t>
  </si>
  <si>
    <t>Lot/bldg</t>
  </si>
  <si>
    <t>SITE CLASS</t>
  </si>
  <si>
    <t>Tx Classification</t>
  </si>
  <si>
    <t>BTS Classification</t>
  </si>
  <si>
    <t>Site Location</t>
  </si>
  <si>
    <t>Site Owner</t>
  </si>
  <si>
    <t>Updated_at</t>
  </si>
  <si>
    <t>Site Name</t>
  </si>
  <si>
    <t>SUN</t>
  </si>
  <si>
    <t>CSL902</t>
  </si>
  <si>
    <t>Consolacion</t>
  </si>
  <si>
    <t>CEBU</t>
  </si>
  <si>
    <t>Vis</t>
  </si>
  <si>
    <t>Cebu North</t>
  </si>
  <si>
    <t>TOC-VIS-CVIS-NCEBU</t>
  </si>
  <si>
    <t>A</t>
  </si>
  <si>
    <t>Bldg</t>
  </si>
  <si>
    <t>Inhouse A</t>
  </si>
  <si>
    <t>Last Mile</t>
  </si>
  <si>
    <t>PICO</t>
  </si>
  <si>
    <t>Lowland</t>
  </si>
  <si>
    <t>Ambil, Albert</t>
  </si>
  <si>
    <t>CSL901</t>
  </si>
  <si>
    <t>SMART</t>
  </si>
  <si>
    <t>Lapu-Lapu City</t>
  </si>
  <si>
    <t>Clave, Eddie</t>
  </si>
  <si>
    <t>Efe, Rodyard</t>
  </si>
  <si>
    <t>Pescante, Ralph Ryan</t>
  </si>
  <si>
    <t>Balbuena, Lemuel</t>
  </si>
  <si>
    <t>MDE614</t>
  </si>
  <si>
    <t>Cebu Tristar Corp. , Ouano Ave. Brgy., Subangdaku, Cebu City</t>
  </si>
  <si>
    <t>Lot</t>
  </si>
  <si>
    <t>Intermediate</t>
  </si>
  <si>
    <t>Macro</t>
  </si>
  <si>
    <t>LPU009</t>
  </si>
  <si>
    <t>Siase Property, 3rD St., Block C-3, Mepza 1 Lapu-Lapu City</t>
  </si>
  <si>
    <t>MDE601</t>
  </si>
  <si>
    <t>Bakilid</t>
  </si>
  <si>
    <t>Mandaue City</t>
  </si>
  <si>
    <t>Durban Property, F. S. Rosal St., Mantuyong, Mandaue City</t>
  </si>
  <si>
    <t>Butong, Jerome</t>
  </si>
  <si>
    <t>MDE612</t>
  </si>
  <si>
    <t>Aligway, Eric Brian</t>
  </si>
  <si>
    <t>LPU003</t>
  </si>
  <si>
    <t>Mercado Prop., Mactan Airport Road, cor. Matumbo Road Pusok, Lapu-Lapu City</t>
  </si>
  <si>
    <t>Inhouse B</t>
  </si>
  <si>
    <t>MDE608</t>
  </si>
  <si>
    <t>Brgy.Labogon,Mandaue City</t>
  </si>
  <si>
    <t>LPU611</t>
  </si>
  <si>
    <t>Casquejo Property, 114 Poblacion Day as RD., Poblacion Cordova Cebu City</t>
  </si>
  <si>
    <t>Trozo, Astrobal</t>
  </si>
  <si>
    <t>CSL601</t>
  </si>
  <si>
    <t>Edwin Kaw, Brgy. Nangka, Consolacion, Cebu</t>
  </si>
  <si>
    <t>CEB020</t>
  </si>
  <si>
    <t>Teves Property, Brgy., Pit-os, Cebu City</t>
  </si>
  <si>
    <t>CEB302</t>
  </si>
  <si>
    <t>Boys Scout of the Philippines, Capitol Hills, Cebu City</t>
  </si>
  <si>
    <t>CEB709</t>
  </si>
  <si>
    <t>Brgy. Hall, Villalon Drive, OPPRA, Brgy. Capitolside, Cebu City</t>
  </si>
  <si>
    <t>CEB012</t>
  </si>
  <si>
    <t>Tan Prop., Veterans Drive, Maracasa St., Lahug, Cebu City</t>
  </si>
  <si>
    <t>Standby</t>
  </si>
  <si>
    <t>CEB609</t>
  </si>
  <si>
    <t>Waterfront Hotel, Salinas Drive, Lahug</t>
  </si>
  <si>
    <t>CEB706</t>
  </si>
  <si>
    <t>Banilad, Mandaue City, Cebu</t>
  </si>
  <si>
    <t>CEB602</t>
  </si>
  <si>
    <t>Old Banilad St., Brgy. Kasambagan, Cebu City</t>
  </si>
  <si>
    <t>CEB832</t>
  </si>
  <si>
    <t>Brgy. San Jose, Cebu City</t>
  </si>
  <si>
    <t>VCMS801-4A</t>
  </si>
  <si>
    <t>Relay</t>
  </si>
  <si>
    <t>Back bone</t>
  </si>
  <si>
    <t>Relay Only</t>
  </si>
  <si>
    <t>Highland</t>
  </si>
  <si>
    <t>Punta Engano</t>
  </si>
  <si>
    <t>Brgy. Punta Engano, Lapu-Lapu City</t>
  </si>
  <si>
    <t>Off-Grid</t>
  </si>
  <si>
    <t>Major</t>
  </si>
  <si>
    <t>Estaca</t>
  </si>
  <si>
    <t>Compostela</t>
  </si>
  <si>
    <t>Along North National Highway, Brgy. Estaca, Compostela, Cebu</t>
  </si>
  <si>
    <t>Vale, Greggy</t>
  </si>
  <si>
    <t>Calero</t>
  </si>
  <si>
    <t>Cebu City</t>
  </si>
  <si>
    <t>Brgy. Calero Liloan, Cebu City</t>
  </si>
  <si>
    <t>Danao City</t>
  </si>
  <si>
    <t>Sabang, Danao City, Cebu</t>
  </si>
  <si>
    <t>Poblacion</t>
  </si>
  <si>
    <t>Catmon</t>
  </si>
  <si>
    <t>Brgy.Poblacion, Catmon, Cebu</t>
  </si>
  <si>
    <t>Pandan</t>
  </si>
  <si>
    <t>Bogo</t>
  </si>
  <si>
    <t xml:space="preserve">Brgy. Pandan, Bogo City, Cebu </t>
  </si>
  <si>
    <t>Banilad</t>
  </si>
  <si>
    <t>Cebu</t>
  </si>
  <si>
    <t>A.S. Fortunata St. ,Banilad, Mandaue City, Cebu</t>
  </si>
  <si>
    <t>MSC</t>
  </si>
  <si>
    <t>Basik-Gisi-Agus Road,Marigondon, Mactan Island Lapu-lapu City, Cebu</t>
  </si>
  <si>
    <t>Talamban</t>
  </si>
  <si>
    <t>Sitio Cadajuan, Talamban, Cebu City</t>
  </si>
  <si>
    <t>Lot 116 A-2 Lopez Jaena Poblacion, Lapu-lapu City</t>
  </si>
  <si>
    <t>Pusok</t>
  </si>
  <si>
    <t>Brgy. Pusok, Lapu-Lapu City, Cebu</t>
  </si>
  <si>
    <t>Golden Peak Condotel, Gorordo Ave. corner Escario Street, Cebu City</t>
  </si>
  <si>
    <t>Cebu Veterans Drive, Lahug, Cebu City</t>
  </si>
  <si>
    <t>Carmen</t>
  </si>
  <si>
    <t>Dawis Sur, Carmen, Cebu</t>
  </si>
  <si>
    <t>R. Colina Extension, Barrio Li-ong, Alang-alang, Mandaue City, Cebu</t>
  </si>
  <si>
    <t>Road</t>
  </si>
  <si>
    <t>Angasil Brgy. Road, Lapu-Lapu City, Cebu</t>
  </si>
  <si>
    <t>Mantuyong</t>
  </si>
  <si>
    <t>Brgy. Mantuyong, Bakilid, Mandaue City, Cebu</t>
  </si>
  <si>
    <t>Jagobiao</t>
  </si>
  <si>
    <t>Rizal St., Brgy. Jagobiao, Mandaue City, Cebu</t>
  </si>
  <si>
    <t>Nawanao</t>
  </si>
  <si>
    <t xml:space="preserve"> Cebu North Road, Brgy.Nawanao, Cebu City, Cebu</t>
  </si>
  <si>
    <t>Lot # 2 Suba-Basbas Road, Lapu-Lapu City</t>
  </si>
  <si>
    <t>Yati</t>
  </si>
  <si>
    <t>Liloan</t>
  </si>
  <si>
    <t>North National Road, Brgy.Yati, Liloan, Cebu</t>
  </si>
  <si>
    <t>San Remigio</t>
  </si>
  <si>
    <t>Lot 393 Bungtod, San Remigio, Cebu</t>
  </si>
  <si>
    <t>Muabog</t>
  </si>
  <si>
    <t>Tabogon</t>
  </si>
  <si>
    <t>Brgy. Muabog, Tabogon, Cebu</t>
  </si>
  <si>
    <t>Careta</t>
  </si>
  <si>
    <t>M. J. Cuenco St., Bgy. Careta, Cebu City, Cebu</t>
  </si>
  <si>
    <t>Lahug</t>
  </si>
  <si>
    <t>68B Salinas Drive, Lahug, Cebu City, Cebu</t>
  </si>
  <si>
    <t>#12 Sunrise-Sunlight, Sunny Hills Subd., Talamban, Cebu City</t>
  </si>
  <si>
    <t>Tingub</t>
  </si>
  <si>
    <t>Bgy. Tingub, Mandaue City</t>
  </si>
  <si>
    <t>Maribago</t>
  </si>
  <si>
    <t>Bgy. Maribago, Lapu-lapu City, Cebu</t>
  </si>
  <si>
    <t>Pajo</t>
  </si>
  <si>
    <t>Sangi road, Bgy. Pajo, Lapu-lapu City, Cebu</t>
  </si>
  <si>
    <t>Borbon</t>
  </si>
  <si>
    <t>Poblacion, Barbon, Cebu</t>
  </si>
  <si>
    <t>Baigad</t>
  </si>
  <si>
    <t>Bantayan</t>
  </si>
  <si>
    <t>Baigad, Bantayan, Cebu</t>
  </si>
  <si>
    <t>Southern Poblacion</t>
  </si>
  <si>
    <t>Tudela</t>
  </si>
  <si>
    <t>Parola, Southern Poblacion, Tudela, Cebu</t>
  </si>
  <si>
    <t>Cabancalan</t>
  </si>
  <si>
    <t>M.L. Quezon St., Remedio Compound, Brgy. Cabancalan, Mandaue City</t>
  </si>
  <si>
    <t>Kasambagan</t>
  </si>
  <si>
    <t>M. Cuenco Ave., Brgy. Kasambagan, Banilad, Cebu City</t>
  </si>
  <si>
    <t>Maguikay</t>
  </si>
  <si>
    <t>Echavez St. Sudlon, Brgy. Maguikay, Mandaue City, Cebu</t>
  </si>
  <si>
    <t>Barangay Poblacion, Carmen, Cebu</t>
  </si>
  <si>
    <t>Aderan Hotel, Gorordo Avenue cor . Salinas Drive Ext., Brgy. Lahug, Cebu City</t>
  </si>
  <si>
    <t>Antigua</t>
  </si>
  <si>
    <t>Bgy. Antigua, Borbon, Cebu</t>
  </si>
  <si>
    <t>Caduawan</t>
  </si>
  <si>
    <t>National road, Brgy. Caduawan, Cebu</t>
  </si>
  <si>
    <t>La Paz</t>
  </si>
  <si>
    <t>Bgy. La Paz, Bogo, Cebu</t>
  </si>
  <si>
    <t>Lugo</t>
  </si>
  <si>
    <t>Bgy. Lugo, Borbon, Cebu</t>
  </si>
  <si>
    <t>#35 Paseo Lucy, Ma. Luisa Estates, Banilad, Cebu City</t>
  </si>
  <si>
    <t>Kamadrikakawan, Adlaon, Cebu City</t>
  </si>
  <si>
    <t>Cebu Piltel Warehouse, Casuntingan, Mandaue City, Cebu</t>
  </si>
  <si>
    <t>Kambinukot</t>
  </si>
  <si>
    <t>Brgy. Kambinukot, Cebu City</t>
  </si>
  <si>
    <t>Ayala Heights Subdivision, Babag, Cebu</t>
  </si>
  <si>
    <t>Basak road, Basak, Lapu-Lapu City, Cebu</t>
  </si>
  <si>
    <t>Daanbantayan</t>
  </si>
  <si>
    <t>Maya, Daanbantayan, Cebu</t>
  </si>
  <si>
    <t>MEPZ1, Airport Rd., Brgy Pusok, Lapu-Lapu City, Cebu</t>
  </si>
  <si>
    <t>Eastern Poblacion</t>
  </si>
  <si>
    <t>Poro</t>
  </si>
  <si>
    <t>Eastern Poblacion, Poro, Cebu</t>
  </si>
  <si>
    <t>Sogod</t>
  </si>
  <si>
    <t>Bgy. Poblacion, Sogod, Cebu</t>
  </si>
  <si>
    <t>Mabolo</t>
  </si>
  <si>
    <t>PLDT Mabolo, Brgy. Mabolo,  Cebu City</t>
  </si>
  <si>
    <t>Cebu Country Club, Brgy Kasambagan, cebu City</t>
  </si>
  <si>
    <t>Lahug Poblacion</t>
  </si>
  <si>
    <t>EGMA  Compound, Nivel Hills, Lahug (Pob.), Cebu City, Cebu</t>
  </si>
  <si>
    <t>ML Quezon Highway, Brgy. Maribago, Lapu-Lapu City, Cebu</t>
  </si>
  <si>
    <t>Maria Luisa Subd., Brgy Talamban, Cebu City, Cebu</t>
  </si>
  <si>
    <t>TRISTAR Building , Ouano St. Mandaue City, Cebu</t>
  </si>
  <si>
    <t>Hilton Cebu Resort &amp; Towers Mactan Island, Punta Engano, Lapu-Lapu City, Cebu</t>
  </si>
  <si>
    <t>Mactan</t>
  </si>
  <si>
    <t>Buaya, Brgy. Mactan, Lapu-Lapu City</t>
  </si>
  <si>
    <t>M. Cuenca Avenue back of Crossroads, Lahug, Cebu City</t>
  </si>
  <si>
    <t>S. Osmena Blvd corner San Jose Dela Montana Avenue, Cebu City</t>
  </si>
  <si>
    <t>Opao</t>
  </si>
  <si>
    <t>Brgy. Opao, Mandaue City, Cebu</t>
  </si>
  <si>
    <t>Luz</t>
  </si>
  <si>
    <t>Corner Archbishop Reyes Avenue and Escario St., Brgy. Luz, Cebu City</t>
  </si>
  <si>
    <t>f13</t>
  </si>
  <si>
    <t>F13</t>
  </si>
  <si>
    <t>Calumboyan</t>
  </si>
  <si>
    <t>Brgy Calumboyan, Sogod, Cebu</t>
  </si>
  <si>
    <t>f39</t>
  </si>
  <si>
    <t>F39</t>
  </si>
  <si>
    <t>Cordova</t>
  </si>
  <si>
    <t>Bgy. Poblacion, Cordova Mactan, Cebu</t>
  </si>
  <si>
    <t>f46</t>
  </si>
  <si>
    <t>F46</t>
  </si>
  <si>
    <t>Pagsabungan</t>
  </si>
  <si>
    <t>Beside Dedon Manufacturing Inc., Brgy. Pagsabungan, Mandaue City</t>
  </si>
  <si>
    <t>f50</t>
  </si>
  <si>
    <t>F50</t>
  </si>
  <si>
    <t>Nangka</t>
  </si>
  <si>
    <t>Bgy. Nangka, Consolacion, Mandaue City, Cebu</t>
  </si>
  <si>
    <t>f51</t>
  </si>
  <si>
    <t>F51</t>
  </si>
  <si>
    <t>Madridejos</t>
  </si>
  <si>
    <t>Poblacion, Madridejos, Cebu</t>
  </si>
  <si>
    <t>f53</t>
  </si>
  <si>
    <t>F53</t>
  </si>
  <si>
    <t>Logon</t>
  </si>
  <si>
    <t>Brgy. Logon, Malapascua, Daanbantayan, Cebu</t>
  </si>
  <si>
    <t>Extreme</t>
  </si>
  <si>
    <t>f54</t>
  </si>
  <si>
    <t>F54</t>
  </si>
  <si>
    <t>Santa Fe</t>
  </si>
  <si>
    <t>Poblacion, Santa Fe, Cebu</t>
  </si>
  <si>
    <t>f55</t>
  </si>
  <si>
    <t>F55</t>
  </si>
  <si>
    <t>Plazaville Subd., Busay Hills, Cebu City</t>
  </si>
  <si>
    <t>f58</t>
  </si>
  <si>
    <t>F58</t>
  </si>
  <si>
    <t>Pit-os</t>
  </si>
  <si>
    <t>Bgy. Pit-os, Talamban, Cebu City</t>
  </si>
  <si>
    <t>f59</t>
  </si>
  <si>
    <t>F59</t>
  </si>
  <si>
    <t>Bacayan</t>
  </si>
  <si>
    <t>Brgy Bacayan, Cebu City</t>
  </si>
  <si>
    <t>f60</t>
  </si>
  <si>
    <t>F60</t>
  </si>
  <si>
    <t>Lamac</t>
  </si>
  <si>
    <t>Brgy. Lamac, Consolacion, Cebu</t>
  </si>
  <si>
    <t>f62</t>
  </si>
  <si>
    <t>F62</t>
  </si>
  <si>
    <t>8th St., San Antonio Village, Apas, Lahug, Cebu City, Cebu</t>
  </si>
  <si>
    <t>f63</t>
  </si>
  <si>
    <t>F63</t>
  </si>
  <si>
    <t xml:space="preserve">Boy Scouts Compound, Capitol Hills, Scout Camp, Cebu City </t>
  </si>
  <si>
    <t>f67</t>
  </si>
  <si>
    <t>F67</t>
  </si>
  <si>
    <t>Looc</t>
  </si>
  <si>
    <t>Rock XII Bldg. Catalino Ouano St., Brgy. Looc, Mandaue, Cebu</t>
  </si>
  <si>
    <t>f68</t>
  </si>
  <si>
    <t>F68</t>
  </si>
  <si>
    <t>Pajak</t>
  </si>
  <si>
    <t>Bgy. Pajak, Lapu-Lapu City, Cebu</t>
  </si>
  <si>
    <t>f70</t>
  </si>
  <si>
    <t>F70</t>
  </si>
  <si>
    <t>Catarman</t>
  </si>
  <si>
    <t>Arañas Riverbend Project, Barangay Catarman, Liloan, Cebu</t>
  </si>
  <si>
    <t>f71</t>
  </si>
  <si>
    <t>F71</t>
  </si>
  <si>
    <t>Monte Allegre</t>
  </si>
  <si>
    <t>San Francisco</t>
  </si>
  <si>
    <t>Bgy. Monte Allegre, Camotes Island</t>
  </si>
  <si>
    <t>f89</t>
  </si>
  <si>
    <t>F89</t>
  </si>
  <si>
    <t>Tuburan</t>
  </si>
  <si>
    <t>Brgy. Poblacion, Tuburan, Cebu</t>
  </si>
  <si>
    <t>f90</t>
  </si>
  <si>
    <t>F90</t>
  </si>
  <si>
    <t>Tabuelan</t>
  </si>
  <si>
    <t>Bgy. Poblacion, Tabuelan, Cebu</t>
  </si>
  <si>
    <t>f92</t>
  </si>
  <si>
    <t>F92</t>
  </si>
  <si>
    <t>Labogon</t>
  </si>
  <si>
    <t>Bgy. Labogon, Mandaue, Cebu</t>
  </si>
  <si>
    <t>f93</t>
  </si>
  <si>
    <t>F93</t>
  </si>
  <si>
    <t>Don Sergio Suico St., Mandaue City, Cebu</t>
  </si>
  <si>
    <t>f94</t>
  </si>
  <si>
    <t>F94</t>
  </si>
  <si>
    <t>Babag</t>
  </si>
  <si>
    <t>Brgy. Babag, Lapu-Lapu City (Opon), Cebu</t>
  </si>
  <si>
    <t>f98</t>
  </si>
  <si>
    <t>F98</t>
  </si>
  <si>
    <t>Medellin</t>
  </si>
  <si>
    <t>Bgy. Poblacion, Medelln, Cebu</t>
  </si>
  <si>
    <t>F99</t>
  </si>
  <si>
    <t>PLDT Compund, Bgy. Poblacion, Daanbantayan, Cebu</t>
  </si>
  <si>
    <t>i23</t>
  </si>
  <si>
    <t>I23</t>
  </si>
  <si>
    <t>Waterfront Hotel Mactan, Lapu-lapu City, Cebu</t>
  </si>
  <si>
    <t>j53</t>
  </si>
  <si>
    <t>J53</t>
  </si>
  <si>
    <t>Luyang</t>
  </si>
  <si>
    <t>Tabuelan, Brgy. luyang, San Remigio, Cebu City</t>
  </si>
  <si>
    <t>j71</t>
  </si>
  <si>
    <t>J71</t>
  </si>
  <si>
    <t>Gun-ob</t>
  </si>
  <si>
    <t>Brgy. Gun-ob, Lapu-Lapu City</t>
  </si>
  <si>
    <t>j77</t>
  </si>
  <si>
    <t>J77</t>
  </si>
  <si>
    <t>South Poblacion</t>
  </si>
  <si>
    <t>Brgy South Poblacion, San Francisco, Camotes</t>
  </si>
  <si>
    <t>k27</t>
  </si>
  <si>
    <t>V9016</t>
  </si>
  <si>
    <t>K27</t>
  </si>
  <si>
    <t>2/F North Reclamation Area, SM Cebu, Cebu City</t>
  </si>
  <si>
    <t>k37</t>
  </si>
  <si>
    <t>K37</t>
  </si>
  <si>
    <t>PLDT Mactan Business Office</t>
  </si>
  <si>
    <t>k89</t>
  </si>
  <si>
    <t>K89</t>
  </si>
  <si>
    <t>Port Area, Cebu City</t>
  </si>
  <si>
    <t>k92</t>
  </si>
  <si>
    <t>K92</t>
  </si>
  <si>
    <t>Sitio Panagdait, Brgy. Mabolo, Cebu City</t>
  </si>
  <si>
    <t>l23</t>
  </si>
  <si>
    <t>L23</t>
  </si>
  <si>
    <t>Monte de Piedad Bldg., Brgy Mabolo, Cebu City</t>
  </si>
  <si>
    <t>p38</t>
  </si>
  <si>
    <t>P38</t>
  </si>
  <si>
    <t>Nivel Hills, Lahug Cebu City</t>
  </si>
  <si>
    <t>p40</t>
  </si>
  <si>
    <t>P40</t>
  </si>
  <si>
    <t>Cebu Mactan International Airport, Lapu-lapu City, Cebu</t>
  </si>
  <si>
    <t>p50</t>
  </si>
  <si>
    <t>P50</t>
  </si>
  <si>
    <t>Bohol St. cor. Luzon Ave., Cebu Business Park, Cebu City, Cebu</t>
  </si>
  <si>
    <t>p65</t>
  </si>
  <si>
    <t>P65</t>
  </si>
  <si>
    <t>Punta Engaño Road, Lapu-Lapu City, Cebu</t>
  </si>
  <si>
    <t>p74</t>
  </si>
  <si>
    <t>P74</t>
  </si>
  <si>
    <t>J. Luna Ave. Ext. Cebu Reclamation Area, Cebu City</t>
  </si>
  <si>
    <t>r01</t>
  </si>
  <si>
    <t>R01</t>
  </si>
  <si>
    <t>Arinasa's Lot, Purok 3, Tabor Hills., Talamban , Cebu City</t>
  </si>
  <si>
    <t>u93</t>
  </si>
  <si>
    <t>U93</t>
  </si>
  <si>
    <t>Nailon Beach, Bogo City, Cebu</t>
  </si>
  <si>
    <t>v0002</t>
  </si>
  <si>
    <t>V0002</t>
  </si>
  <si>
    <t>G&amp;G Suites, J. Panis St., Brgy. Banilad, Cebu City</t>
  </si>
  <si>
    <t>v0010</t>
  </si>
  <si>
    <t>V0010</t>
  </si>
  <si>
    <t>PLDT Plant Office, A. S. Fortuna, Brgy. Bakilid, Mandaue City</t>
  </si>
  <si>
    <t>v0025</t>
  </si>
  <si>
    <t>V0025</t>
  </si>
  <si>
    <t>Anapog</t>
  </si>
  <si>
    <t>Smart Anapog Relay, Brgy. Anapog, San Remigio, Cebu</t>
  </si>
  <si>
    <t>v0026</t>
  </si>
  <si>
    <t>V0026</t>
  </si>
  <si>
    <t>Antipolo</t>
  </si>
  <si>
    <t>Antipolo Relay, Brgy. Antipolo, Tuburan, Cebu</t>
  </si>
  <si>
    <t>v0039</t>
  </si>
  <si>
    <t>V0039</t>
  </si>
  <si>
    <t>Bil-at, Esperanza, San Francisco, Camotes,Cebu</t>
  </si>
  <si>
    <t>v0055</t>
  </si>
  <si>
    <t>V0055</t>
  </si>
  <si>
    <t>Southern Poblacion, San Francisco, Cebu</t>
  </si>
  <si>
    <t>v0066</t>
  </si>
  <si>
    <t>V0066</t>
  </si>
  <si>
    <t>Poblacion 1</t>
  </si>
  <si>
    <t>Barangay I (Pob.), Tuburan, Cebu</t>
  </si>
  <si>
    <t>v0072</t>
  </si>
  <si>
    <t>V0072</t>
  </si>
  <si>
    <t>Capitol Site</t>
  </si>
  <si>
    <t>A. Villalon Drive, Brgy. Capitol Site, Cebu City, Cebu</t>
  </si>
  <si>
    <t>v0077</t>
  </si>
  <si>
    <t>V0077</t>
  </si>
  <si>
    <t>Umapad</t>
  </si>
  <si>
    <t>Brgy. Umapad, Mandaue City</t>
  </si>
  <si>
    <t>v0086</t>
  </si>
  <si>
    <t>V0086</t>
  </si>
  <si>
    <t>Casili</t>
  </si>
  <si>
    <t>Brgy. Casili, Mandaue City</t>
  </si>
  <si>
    <t>v0098</t>
  </si>
  <si>
    <t>CEB999</t>
  </si>
  <si>
    <t>Keppel Bldg., Cebu Business Park, Cebu City</t>
  </si>
  <si>
    <t>v0684</t>
  </si>
  <si>
    <t>CEB939</t>
  </si>
  <si>
    <t>V0684</t>
  </si>
  <si>
    <t xml:space="preserve">1 DR P.V. Larrazabal Jr. Avenue, North Reclamation Area, Mandaue City </t>
  </si>
  <si>
    <t>v0686</t>
  </si>
  <si>
    <t>CEB941</t>
  </si>
  <si>
    <t>V0686</t>
  </si>
  <si>
    <t>Kauswagan Rd., Brgy. Talamban, Cebu City</t>
  </si>
  <si>
    <t>v0855</t>
  </si>
  <si>
    <t>V0855</t>
  </si>
  <si>
    <t>Binongkolan</t>
  </si>
  <si>
    <t>North National highway, Brgy. Binongkolan, Catmon,  Cebu</t>
  </si>
  <si>
    <t>V0874</t>
  </si>
  <si>
    <t>LPU002</t>
  </si>
  <si>
    <t xml:space="preserve">Ganzon Prop 1, No. 20 J. Tabura St. Pardo Cebu City                              </t>
  </si>
  <si>
    <t>v0907</t>
  </si>
  <si>
    <t>V0907</t>
  </si>
  <si>
    <t>SM Consolacion, National Highway, Brgy. Lamac, Consolacion, Cebu</t>
  </si>
  <si>
    <t>v0917</t>
  </si>
  <si>
    <t>LPU004</t>
  </si>
  <si>
    <t>V0917</t>
  </si>
  <si>
    <t>Mactan 3</t>
  </si>
  <si>
    <t>Brgy Mactan 3, Lapu Lapu City, Cebu</t>
  </si>
  <si>
    <t>v1724</t>
  </si>
  <si>
    <t>V1724</t>
  </si>
  <si>
    <t>TV5, Sitio Liko-liko, Babag 1, Cebu City</t>
  </si>
  <si>
    <t>v25</t>
  </si>
  <si>
    <t>V25</t>
  </si>
  <si>
    <t>Arch. Reyes-Apitong (PLDT pole), Hippodromo, Cebu City</t>
  </si>
  <si>
    <t>v26</t>
  </si>
  <si>
    <t>V26</t>
  </si>
  <si>
    <t>Arch. Reyes-Luzon (PLDT pole), Hippodromo, Cebu City</t>
  </si>
  <si>
    <t>v3427</t>
  </si>
  <si>
    <t>CEB825</t>
  </si>
  <si>
    <t>E Block1 Bldg. IT Park Lahug, Cebu City</t>
  </si>
  <si>
    <t>v3432</t>
  </si>
  <si>
    <t>MDE005</t>
  </si>
  <si>
    <t xml:space="preserve">Ouano Prop., No.869 a.s. Fortuna St. Banilad, Mandaue City                                 </t>
  </si>
  <si>
    <t>v3444</t>
  </si>
  <si>
    <t>LPU606</t>
  </si>
  <si>
    <t>Bangkal</t>
  </si>
  <si>
    <t>Narciso Mangubat, Brgy. Bangkal, Lapu Lapu City</t>
  </si>
  <si>
    <t>v3445</t>
  </si>
  <si>
    <t>LPU607</t>
  </si>
  <si>
    <t>Basak Lapu-lapu City</t>
  </si>
  <si>
    <t>v3446</t>
  </si>
  <si>
    <t>LPU617</t>
  </si>
  <si>
    <t>Amodia Property Basak Mercado, Lapu-Lapu City, Cebu</t>
  </si>
  <si>
    <t>v3447</t>
  </si>
  <si>
    <t>MDE604</t>
  </si>
  <si>
    <t>Basak</t>
  </si>
  <si>
    <t>Alison St. Brgy., Basak, Mandaue City, Cebu</t>
  </si>
  <si>
    <t>v3448</t>
  </si>
  <si>
    <t>CEB829</t>
  </si>
  <si>
    <t>Capitol Hills Lahug Cebu City</t>
  </si>
  <si>
    <t>v3449</t>
  </si>
  <si>
    <t>V3449</t>
  </si>
  <si>
    <t>Bungtod (Pob.), Bogo City, Cebu</t>
  </si>
  <si>
    <t>v3450</t>
  </si>
  <si>
    <t>LPU615</t>
  </si>
  <si>
    <t>V3450</t>
  </si>
  <si>
    <t>Buaya, Lapu-Lapu City (Opon), Cebu</t>
  </si>
  <si>
    <t>v3451</t>
  </si>
  <si>
    <t>LPU609</t>
  </si>
  <si>
    <t>V3451</t>
  </si>
  <si>
    <t>Babag, Lapu-Lapu City (Opon), Cebu</t>
  </si>
  <si>
    <t>v3452</t>
  </si>
  <si>
    <t>CRM821</t>
  </si>
  <si>
    <t>V3452</t>
  </si>
  <si>
    <t>Cogon East, Carmen, Cebu</t>
  </si>
  <si>
    <t>v3453</t>
  </si>
  <si>
    <t>V3453</t>
  </si>
  <si>
    <t>Poblacion, Carmen, Cebu</t>
  </si>
  <si>
    <t>v3454</t>
  </si>
  <si>
    <t>CMN601</t>
  </si>
  <si>
    <t>V3454</t>
  </si>
  <si>
    <t>Flores (Pob.), Catmon, Cebu</t>
  </si>
  <si>
    <t>v3456</t>
  </si>
  <si>
    <t>CEB610</t>
  </si>
  <si>
    <t>v3459</t>
  </si>
  <si>
    <t>CEB605</t>
  </si>
  <si>
    <t>Dy Bldg. Joquino St. Brgy. Mabolo Cebu City</t>
  </si>
  <si>
    <t>v3461</t>
  </si>
  <si>
    <t>CEB826</t>
  </si>
  <si>
    <t>Busay</t>
  </si>
  <si>
    <t>Brgy. Busay, Cebu City</t>
  </si>
  <si>
    <t>v3470</t>
  </si>
  <si>
    <t>CEB010</t>
  </si>
  <si>
    <t xml:space="preserve">Cebu Liok Kui Bldg., No. 6 Humabon Ave., North Reclamation Area, Cebu City </t>
  </si>
  <si>
    <t>v3473</t>
  </si>
  <si>
    <t>CEB016</t>
  </si>
  <si>
    <t>Tawason</t>
  </si>
  <si>
    <t>Patigas Property Sitio Hilltop Brgy. Tawason Mandaue City</t>
  </si>
  <si>
    <t>v3474</t>
  </si>
  <si>
    <t>CEB018</t>
  </si>
  <si>
    <t xml:space="preserve">Alesna Property Sitio Paray Mabolo, Cebu City </t>
  </si>
  <si>
    <t>v3478</t>
  </si>
  <si>
    <t>CEB626</t>
  </si>
  <si>
    <t>Marvin C. Colina, F. Cabahug St., Mandaue City</t>
  </si>
  <si>
    <t>v3479</t>
  </si>
  <si>
    <t>MDE613</t>
  </si>
  <si>
    <t>Ancajas Property, Brgy. Looc, Mandaue City</t>
  </si>
  <si>
    <t>v3480</t>
  </si>
  <si>
    <t>CMP001</t>
  </si>
  <si>
    <t>V3480</t>
  </si>
  <si>
    <t>Poblacion, Compostela, Cebu</t>
  </si>
  <si>
    <t>v3481</t>
  </si>
  <si>
    <t>CSL001</t>
  </si>
  <si>
    <t>Quiapo Property, Pitogo, Consolacion, Cebu</t>
  </si>
  <si>
    <t>v3482</t>
  </si>
  <si>
    <t>LPU610</t>
  </si>
  <si>
    <t>Posperidad Orayan, Gabi, Cordova</t>
  </si>
  <si>
    <t>v3483</t>
  </si>
  <si>
    <t>V3483</t>
  </si>
  <si>
    <t>Lanao, Daanbantayan, Cebu</t>
  </si>
  <si>
    <t>v3484</t>
  </si>
  <si>
    <t>V3484</t>
  </si>
  <si>
    <t>Lbitoon</t>
  </si>
  <si>
    <t>Brgy. Bitoon Daanbantayan Cebu</t>
  </si>
  <si>
    <t>v3486</t>
  </si>
  <si>
    <t>V3486</t>
  </si>
  <si>
    <t>Dunggoan, Danao City, Cebu</t>
  </si>
  <si>
    <t>v3487</t>
  </si>
  <si>
    <t>V3487</t>
  </si>
  <si>
    <t>Taytay, Danao City, Cebu</t>
  </si>
  <si>
    <t>v3488</t>
  </si>
  <si>
    <t>V3488</t>
  </si>
  <si>
    <t>Looc, Danao City, Cebu</t>
  </si>
  <si>
    <t>v3491</t>
  </si>
  <si>
    <t>MDE603</t>
  </si>
  <si>
    <t>Alex Du, Brgy.Jagobiao, Mandaue City</t>
  </si>
  <si>
    <t>v3492</t>
  </si>
  <si>
    <t>LPU821</t>
  </si>
  <si>
    <t>Marigondon</t>
  </si>
  <si>
    <t>Brgy. Marigondon, Lapu-Lapu City</t>
  </si>
  <si>
    <t>v3494</t>
  </si>
  <si>
    <t>LPU005</t>
  </si>
  <si>
    <t>Agus</t>
  </si>
  <si>
    <t>Nazareno Prop 2, Sitio Ibabaw, Brgy. Agus, lapu-Lapu City</t>
  </si>
  <si>
    <t>v3495</t>
  </si>
  <si>
    <t>LPU007</t>
  </si>
  <si>
    <t>Wahing Property, Cogon, Cardoba</t>
  </si>
  <si>
    <t>v3497</t>
  </si>
  <si>
    <t>V3497</t>
  </si>
  <si>
    <t>Poblacion, Liloan, Cebu</t>
  </si>
  <si>
    <t>v3498</t>
  </si>
  <si>
    <t>LIL301</t>
  </si>
  <si>
    <t>Jalang's Lot, Tayud, Liloan, Cebu</t>
  </si>
  <si>
    <t>v3499</t>
  </si>
  <si>
    <t>LPU603</t>
  </si>
  <si>
    <t>Pino Property, Suba_Masulog,Basak, Lapu-Lapu City</t>
  </si>
  <si>
    <t>v3500</t>
  </si>
  <si>
    <t>LPU619</t>
  </si>
  <si>
    <t>Enriqueta Ochea, Caltex Road Salvage, Brgy. Looc, Lapu-Lapu City</t>
  </si>
  <si>
    <t>v3501</t>
  </si>
  <si>
    <t>LPU601</t>
  </si>
  <si>
    <t>Alex Coo, Humay Humay Road,LapuLapu City</t>
  </si>
  <si>
    <t>v3504</t>
  </si>
  <si>
    <t>MDE009</t>
  </si>
  <si>
    <t>Casuntingan</t>
  </si>
  <si>
    <t>Brgy. Casuntingan, Mandaue City, Cebu</t>
  </si>
  <si>
    <t>v3505</t>
  </si>
  <si>
    <t>MDE704</t>
  </si>
  <si>
    <t>Subangdaku</t>
  </si>
  <si>
    <t>Simplex Bldg., Brgy. Subangdaku, Mandaue City, Cebu</t>
  </si>
  <si>
    <t>v3506</t>
  </si>
  <si>
    <t>LPU612</t>
  </si>
  <si>
    <t>V3506</t>
  </si>
  <si>
    <t>Marigondon, Lapu-Lapu City (Opon), Cebu</t>
  </si>
  <si>
    <t>v3507</t>
  </si>
  <si>
    <t>MDE501</t>
  </si>
  <si>
    <t>Ouano's Lot; Sacris Road Ext. Banilad, Mandaue City</t>
  </si>
  <si>
    <t>v3508</t>
  </si>
  <si>
    <t>MDE616</t>
  </si>
  <si>
    <t>Mrs. Estrella Alda</t>
  </si>
  <si>
    <t>v3509</t>
  </si>
  <si>
    <t>V3509</t>
  </si>
  <si>
    <t>Luy-a</t>
  </si>
  <si>
    <t>Brgy. Luy-a, Medellin, Cebu</t>
  </si>
  <si>
    <t>v3512</t>
  </si>
  <si>
    <t>LPU608</t>
  </si>
  <si>
    <t>Kagudoy Rd., Basak, Lapu-Lapu City</t>
  </si>
  <si>
    <t>v3513</t>
  </si>
  <si>
    <t>LPU613</t>
  </si>
  <si>
    <t>Godornes property Sitio Abuno, Pajac, Lapu-Lapu City, Cebu</t>
  </si>
  <si>
    <t>v3514</t>
  </si>
  <si>
    <t>V3514</t>
  </si>
  <si>
    <t>Poblacion, San Remigio, Cebu</t>
  </si>
  <si>
    <t>v3517</t>
  </si>
  <si>
    <t>MDE611</t>
  </si>
  <si>
    <t>Pontico Fortuna, Brgy. Maguikay, Mandaue City</t>
  </si>
  <si>
    <t>v3530</t>
  </si>
  <si>
    <t>DNO701</t>
  </si>
  <si>
    <t>V3530</t>
  </si>
  <si>
    <t>Poblacion, Danao City, Cebu</t>
  </si>
  <si>
    <t>v3552</t>
  </si>
  <si>
    <t>LPU822</t>
  </si>
  <si>
    <t>Purok Kapayas, Kinalum-san, Canjulao, Lapu-Lapu City</t>
  </si>
  <si>
    <t>v3553</t>
  </si>
  <si>
    <t>LPU905</t>
  </si>
  <si>
    <t>Pajo, Brgy. Mactan, Lapu-Lapu City</t>
  </si>
  <si>
    <t>v3596</t>
  </si>
  <si>
    <t>V3596</t>
  </si>
  <si>
    <t>La Paz , Bogo City, Cebu</t>
  </si>
  <si>
    <t>V3597</t>
  </si>
  <si>
    <t>LPU616</t>
  </si>
  <si>
    <t>Shangrila Mactan Resort &amp; Spa, Lapu-Lapu City, Cebu</t>
  </si>
  <si>
    <t>v3604</t>
  </si>
  <si>
    <t>V3604</t>
  </si>
  <si>
    <t>v3675</t>
  </si>
  <si>
    <t>SGD601</t>
  </si>
  <si>
    <t>V3675</t>
  </si>
  <si>
    <t>Poblacion, Sogod, Cebu</t>
  </si>
  <si>
    <t>v3676</t>
  </si>
  <si>
    <t>CEB827</t>
  </si>
  <si>
    <t>Globe Coloc., Talamban, Cebu City</t>
  </si>
  <si>
    <t>v3687</t>
  </si>
  <si>
    <t>MDE610</t>
  </si>
  <si>
    <t>Alang-alang</t>
  </si>
  <si>
    <t>Stropor Bldg. Plaridel St. Brgy. Alang-alang, Mandaue City</t>
  </si>
  <si>
    <t>v3692</t>
  </si>
  <si>
    <t>CEB017</t>
  </si>
  <si>
    <t>JY Square Mall, Brgy. Lahug, Cebu City, Cebu</t>
  </si>
  <si>
    <t>v3695</t>
  </si>
  <si>
    <t>LPU605</t>
  </si>
  <si>
    <t>Yap Property, Punta Princesa Gun-ob Lapu Lapu City</t>
  </si>
  <si>
    <t>v3699</t>
  </si>
  <si>
    <t>MDE703</t>
  </si>
  <si>
    <t xml:space="preserve">Brgy. Opao, Mandaue City, Cebu </t>
  </si>
  <si>
    <t>v3700</t>
  </si>
  <si>
    <t>MDE701</t>
  </si>
  <si>
    <t>#49 Kadauhan, Cabancalan, Mandaue City</t>
  </si>
  <si>
    <t>v3701</t>
  </si>
  <si>
    <t>MDE602</t>
  </si>
  <si>
    <t>Melona Pillo</t>
  </si>
  <si>
    <t>v3702</t>
  </si>
  <si>
    <t>MDE002</t>
  </si>
  <si>
    <t>Tacder Bldg No 488 MC Briones St. Tipolo Mandaue City</t>
  </si>
  <si>
    <t>v3703</t>
  </si>
  <si>
    <t>MDE702</t>
  </si>
  <si>
    <t>Cabangcalan</t>
  </si>
  <si>
    <t xml:space="preserve">Brgy. Cabangcalan, Tingub,  Mandaue City, Cebu </t>
  </si>
  <si>
    <t>v3716</t>
  </si>
  <si>
    <t>MDE004</t>
  </si>
  <si>
    <t>Ceniza Prop., M.L. Quezon St. Casuntingan, Mandaue City</t>
  </si>
  <si>
    <t>v3722</t>
  </si>
  <si>
    <t>LPU602</t>
  </si>
  <si>
    <t>Ruel Luis Bonganciso, Purok Butterfly, Babag, Lapu-Lapu City</t>
  </si>
  <si>
    <t>v3723</t>
  </si>
  <si>
    <t>LPU970</t>
  </si>
  <si>
    <t>Mactan Doctors Hospital (lLapu-Lapu, Cebu City)</t>
  </si>
  <si>
    <t>v3726</t>
  </si>
  <si>
    <t>LPU614</t>
  </si>
  <si>
    <t>Atty. Rodrigo Cortes_x000D_
(4952432), Leon Cortes Mactan-Maribago Rd., Brgy. Maribago, Lapu-Lapu City</t>
  </si>
  <si>
    <t>v5073</t>
  </si>
  <si>
    <t>TBG701</t>
  </si>
  <si>
    <t>V5073</t>
  </si>
  <si>
    <t>Brgy. Poblacion, Tabogon Cebu</t>
  </si>
  <si>
    <t>v5083</t>
  </si>
  <si>
    <t>V5083</t>
  </si>
  <si>
    <t>Patao, Bantayan Island, Cebu</t>
  </si>
  <si>
    <t>V5100</t>
  </si>
  <si>
    <t>Crimson Hotel, Lapu Lapu City</t>
  </si>
  <si>
    <t>v5128</t>
  </si>
  <si>
    <t>V5128</t>
  </si>
  <si>
    <t>Lamac, Consolacion, Cebu</t>
  </si>
  <si>
    <t>v5137</t>
  </si>
  <si>
    <t>V5137</t>
  </si>
  <si>
    <t>Apple 1 Building, Cebu Business Park, Brgy Mabolo, Cebu City, Cebu</t>
  </si>
  <si>
    <t>v5139</t>
  </si>
  <si>
    <t>MDE003</t>
  </si>
  <si>
    <t>V5139</t>
  </si>
  <si>
    <t>Pakna-an</t>
  </si>
  <si>
    <t>Brgy Pakna-an, Mandaue City, Cebu</t>
  </si>
  <si>
    <t>v5155</t>
  </si>
  <si>
    <t>CEB627</t>
  </si>
  <si>
    <t>Camputhaw</t>
  </si>
  <si>
    <t>Camputhaw (Pob.), Cebu City, Cebu</t>
  </si>
  <si>
    <t>v5267</t>
  </si>
  <si>
    <t>V5267</t>
  </si>
  <si>
    <t>Hippodromo</t>
  </si>
  <si>
    <t>Blk18 Lot1-7, Archbishop Reyes cor Apitong, Brgy. Hippodromo, Cebu City</t>
  </si>
  <si>
    <t>V5272</t>
  </si>
  <si>
    <t>V0909</t>
  </si>
  <si>
    <t>CEB988</t>
  </si>
  <si>
    <t>v5273</t>
  </si>
  <si>
    <t>V5273</t>
  </si>
  <si>
    <t>Skyrise Bldg. 2, Asiatown IT Park, Lahug, Cebu City</t>
  </si>
  <si>
    <t>v5306</t>
  </si>
  <si>
    <t>V5306</t>
  </si>
  <si>
    <t>Waterfront Hotel, Salinas Drive, Lahug, Cebu City</t>
  </si>
  <si>
    <t>v5308</t>
  </si>
  <si>
    <t>V5308</t>
  </si>
  <si>
    <t>J Center Mall, A.S. Fortuna st., Bakilid, Mandaue City, Cebu</t>
  </si>
  <si>
    <t>v5311</t>
  </si>
  <si>
    <t>CEB019</t>
  </si>
  <si>
    <t>V5311</t>
  </si>
  <si>
    <t>Apas</t>
  </si>
  <si>
    <t>Brgy. Apas, Cebu City, Cebu</t>
  </si>
  <si>
    <t>v5312</t>
  </si>
  <si>
    <t>V5312</t>
  </si>
  <si>
    <t>Sitio Tagaytay Kalunasan Guadalupe Cebu City</t>
  </si>
  <si>
    <t>v5314</t>
  </si>
  <si>
    <t>CEB014</t>
  </si>
  <si>
    <t>Georfo Bldg., kalinao St. Brgy. Luz Cebu City</t>
  </si>
  <si>
    <t>v5364</t>
  </si>
  <si>
    <t>LPU618</t>
  </si>
  <si>
    <t>V5364</t>
  </si>
  <si>
    <t>Brgy. Pusok, Lapu Lapu City, Cebu</t>
  </si>
  <si>
    <t>v5851</t>
  </si>
  <si>
    <t>LPU001</t>
  </si>
  <si>
    <t>Buzon Prop., A. Tumulak St., Gun-OB, Lapu-Lapu City</t>
  </si>
  <si>
    <t>v6602</t>
  </si>
  <si>
    <t>v6604</t>
  </si>
  <si>
    <t>v6605</t>
  </si>
  <si>
    <t>v6606</t>
  </si>
  <si>
    <t>V6608</t>
  </si>
  <si>
    <t>w74</t>
  </si>
  <si>
    <t>W74</t>
  </si>
  <si>
    <t>Cogon</t>
  </si>
  <si>
    <t>Brgy. Cogon, Compostela, Cebu</t>
  </si>
  <si>
    <t>w90</t>
  </si>
  <si>
    <t>W90</t>
  </si>
  <si>
    <t>Malbago</t>
  </si>
  <si>
    <t>Sitio Buhisan, Brgy. Malbago, Daanbantayan, Cebu</t>
  </si>
  <si>
    <t>w93</t>
  </si>
  <si>
    <t>W93</t>
  </si>
  <si>
    <t>Sitio Sudtungan, Brgy Basak, Lapu-Lapu City</t>
  </si>
  <si>
    <t>z23</t>
  </si>
  <si>
    <t>Z23</t>
  </si>
  <si>
    <t>Tungasan</t>
  </si>
  <si>
    <t>Brgy. Tungasan, Olango Island, Lapu-Lapu City, Cebu</t>
  </si>
  <si>
    <t>z38</t>
  </si>
  <si>
    <t>Z38</t>
  </si>
  <si>
    <t>Kawit</t>
  </si>
  <si>
    <t>Brgy. Kawit, Medellin, Cebu</t>
  </si>
  <si>
    <t>z85</t>
  </si>
  <si>
    <t>Z85</t>
  </si>
  <si>
    <t>Quezon National Highway, Lapu-Lapu City, Cebu</t>
  </si>
  <si>
    <t>z90</t>
  </si>
  <si>
    <t>Z90</t>
  </si>
  <si>
    <t>Juan Luna Ave. near PLDT bldg, Mabolo, Cebu City</t>
  </si>
  <si>
    <t>SMB701</t>
  </si>
  <si>
    <t>Samboan, Cebu</t>
  </si>
  <si>
    <t>Cebu South</t>
  </si>
  <si>
    <t>TOC-VIS-CVIS-SCEBU</t>
  </si>
  <si>
    <t>VLAY801</t>
  </si>
  <si>
    <t>Mt. Luay, Camp 7, Minglanilla, Cebu</t>
  </si>
  <si>
    <t>DMG601</t>
  </si>
  <si>
    <t>Renero Asentista, Barangay Ilaya, Dumanjug, Cebu</t>
  </si>
  <si>
    <t>Cayanong, Joseph Elias Redillas</t>
  </si>
  <si>
    <t>TALISAY CITY</t>
  </si>
  <si>
    <t>Biasong Road, Talisay City, Cebu</t>
  </si>
  <si>
    <t>Servas, Jesse O.</t>
  </si>
  <si>
    <t>Valladolid</t>
  </si>
  <si>
    <t>CARCAR CITY</t>
  </si>
  <si>
    <t>Brgy. Valladolid, Carcar City</t>
  </si>
  <si>
    <t>ARGAO</t>
  </si>
  <si>
    <t>#6 A. Luna St., Brgy. Poblacion, Argao, Cebu</t>
  </si>
  <si>
    <t>Casaya</t>
  </si>
  <si>
    <t>DALAGUETE</t>
  </si>
  <si>
    <t>Lot 8431, Brgy. Casaya, Dalaguete, Cebu</t>
  </si>
  <si>
    <t xml:space="preserve">Fernandez, Ricardo Allanic </t>
  </si>
  <si>
    <t>Bato</t>
  </si>
  <si>
    <t>TOLEDO CITY</t>
  </si>
  <si>
    <t>Brgy Bato, Toledo City, Cebu</t>
  </si>
  <si>
    <t xml:space="preserve">Genson, Sedfrey C. </t>
  </si>
  <si>
    <t>Luray II</t>
  </si>
  <si>
    <t>F.Trocio Ext. Rd., Brgy. Luray II, Toledo City, Cebu</t>
  </si>
  <si>
    <t>CEBU CITY</t>
  </si>
  <si>
    <t>Ganciang cor Nangka St., Punta Princesa, Cebu City</t>
  </si>
  <si>
    <t>Ermita</t>
  </si>
  <si>
    <t>J. King Building II, 168-170 Magallanes Street, Ermita (Pob), Cebu City</t>
  </si>
  <si>
    <t>Along V. Ramundo St.,Cogon Ramos, Cebu City</t>
  </si>
  <si>
    <t xml:space="preserve">Rosalinda, Ervin Paangay </t>
  </si>
  <si>
    <t>Poblacion Ward II</t>
  </si>
  <si>
    <t>MINGLANILLA</t>
  </si>
  <si>
    <t>National Road, Poblacion Ward II, Minglanilla</t>
  </si>
  <si>
    <t>Poblacion Ilaya</t>
  </si>
  <si>
    <t>DUMANJUG</t>
  </si>
  <si>
    <t>Brgy Poblacion Ilaya, Dumanjug, Cebu</t>
  </si>
  <si>
    <t>Libao</t>
  </si>
  <si>
    <t>RONDA</t>
  </si>
  <si>
    <t>Libao Hill Brgy Libao, Ronda, Cebu</t>
  </si>
  <si>
    <t>SAMBOAN</t>
  </si>
  <si>
    <t>Brgy poblacion, Samboan, Cebu</t>
  </si>
  <si>
    <t>BANAWA</t>
  </si>
  <si>
    <t>239 R. Duerte St., Guadalupe, Cebu City</t>
  </si>
  <si>
    <t>Dumolong</t>
  </si>
  <si>
    <t>SIBONGA</t>
  </si>
  <si>
    <t>National Highway, Brgy. Dumolong, Sibonga, Cebu</t>
  </si>
  <si>
    <t>U. Alvida St., T. Padilla, Tejero (Villa Gonzalo), Cebu City</t>
  </si>
  <si>
    <t>Tuble</t>
  </si>
  <si>
    <t>MOALBOAL</t>
  </si>
  <si>
    <t>Brgy. Tuble, Moalboal, Cebu</t>
  </si>
  <si>
    <t>Pondol</t>
  </si>
  <si>
    <t>BALAMBAN</t>
  </si>
  <si>
    <t>Lot 1259 Brgy Pondol, Balamban Cebu</t>
  </si>
  <si>
    <t>NAGA CITY</t>
  </si>
  <si>
    <t>Bgy. South Poblacion, Naga City, Cebu</t>
  </si>
  <si>
    <t>OSLOB</t>
  </si>
  <si>
    <t>National Highway, Lagunde, Oslob, Cebu</t>
  </si>
  <si>
    <t>Gaisano Main, Jakosalem St., cor Colon St., Cebu City, Cebu</t>
  </si>
  <si>
    <t>B. Rodriguez St. cor V. Rama Ave., Cebu City, Cebu</t>
  </si>
  <si>
    <t>University of Cebu, L. Kilat St., Cebu City</t>
  </si>
  <si>
    <t>PLDT Building, N. Bacalso Avenue, Cebu City, Cebu</t>
  </si>
  <si>
    <t>PILTEL-compound, Mambaling, Pardo, Cebu City</t>
  </si>
  <si>
    <t>Sitio Kalmar, Talisay City, Cebu</t>
  </si>
  <si>
    <t>SAN FERNANDO</t>
  </si>
  <si>
    <t>Poblacion North</t>
  </si>
  <si>
    <t>ASTURIAS</t>
  </si>
  <si>
    <t>Bgy. Poblacion, Asturias, Cebu</t>
  </si>
  <si>
    <t>Asuncion St., Sambag II, Cebu City, Cebu</t>
  </si>
  <si>
    <t>ALEGRIA</t>
  </si>
  <si>
    <t>Brgy Poblacion, Alegria, Cebu</t>
  </si>
  <si>
    <t>Bonbon</t>
  </si>
  <si>
    <t>ALOGUINSAN</t>
  </si>
  <si>
    <t>Brgy Bonbon, Aloguinsan, Cebu</t>
  </si>
  <si>
    <t>GINATILAN</t>
  </si>
  <si>
    <t>Brgy Poblacion, Ginatilan, Cebu</t>
  </si>
  <si>
    <t>MALABUYOC</t>
  </si>
  <si>
    <t>Armena (Cansilongan), Malabuyoc, Cebu</t>
  </si>
  <si>
    <t>Buanoy</t>
  </si>
  <si>
    <t>Brgy Buanoy,Tsuneishi, Balamban</t>
  </si>
  <si>
    <t>Inayagan</t>
  </si>
  <si>
    <t>Sitio Bayong, Brgy. Inayagan, Naga, Cebu</t>
  </si>
  <si>
    <t>Mantalongon</t>
  </si>
  <si>
    <t>Brgy. Mantalongon, Dalaguete, Cebu</t>
  </si>
  <si>
    <t>Sangat</t>
  </si>
  <si>
    <t>Sitio Buloc-Buloc, Brgy Sangat. San Fernando, Cebu</t>
  </si>
  <si>
    <t>ALCOY</t>
  </si>
  <si>
    <t>Brgy Poblacion, Alcoy, Cebu</t>
  </si>
  <si>
    <t>Caceres</t>
  </si>
  <si>
    <t>Poblacioin</t>
  </si>
  <si>
    <t>SANTANDER</t>
  </si>
  <si>
    <t>Brgy Poblacion, Santander, Cebu</t>
  </si>
  <si>
    <t>PINAMUNGAHAN</t>
  </si>
  <si>
    <t>Brgy. Poblacion, Pinamungahan, Cebu</t>
  </si>
  <si>
    <t>Lutopan</t>
  </si>
  <si>
    <t>Don Andres Soriano High School, Bgy. Lutopan, Toledo, Cebu</t>
  </si>
  <si>
    <t>BOLJOON</t>
  </si>
  <si>
    <t>Lower Becerril Boljoon, Cebu</t>
  </si>
  <si>
    <t>Inayawan</t>
  </si>
  <si>
    <t>Near CBD School, Brgy. Inayawan, Talisay City, Cebu</t>
  </si>
  <si>
    <t>Matab-ang</t>
  </si>
  <si>
    <t>Brgy. Matab-ang, Toledo City, Cebu</t>
  </si>
  <si>
    <t>Lipata</t>
  </si>
  <si>
    <t>Bgy. Lipata, Minglanilla, Cebu</t>
  </si>
  <si>
    <t>Casay, Dalaguete, Cebu</t>
  </si>
  <si>
    <t>Pleasant Homes Subd., Punta Princesa Labangon, Cebu City, Cebu</t>
  </si>
  <si>
    <t>Lot 6132-J-4 Bellaville Homes, Salvador St., Labangon, Cebu City</t>
  </si>
  <si>
    <t>Sapang  Dako</t>
  </si>
  <si>
    <t>Clarity St. St. Martin Heights Subd., Brgy. Sapang Dako, Guadalupe, Cebu City</t>
  </si>
  <si>
    <t>Sanciangko St., Cebu City</t>
  </si>
  <si>
    <t>Gaisano Metro, Colon St. corner Pres. Osmena Blvd., Cebu City, Cebu</t>
  </si>
  <si>
    <t>San Antonio Poblacion</t>
  </si>
  <si>
    <t>Pres. Osmena Blvd., Brgy. San Antonio Pob, Cebu City</t>
  </si>
  <si>
    <t>ALCANTARA</t>
  </si>
  <si>
    <t>Brgy Poblacion, Alcantara, Cebu</t>
  </si>
  <si>
    <t>TransAsia, San Roque (Ciudad), Cebu City</t>
  </si>
  <si>
    <t>Leon Kikat St., cor P. del Rosario St., Pahina Central, Cebu City</t>
  </si>
  <si>
    <t>Santa Cruz-Santo Nino</t>
  </si>
  <si>
    <t>Brgy. Santa Cruz-Santo Niño (Poblacion), Balamban</t>
  </si>
  <si>
    <t>San Miguel</t>
  </si>
  <si>
    <t>JT Montesclaros Dormitory, cor. P. del Rosario &amp; Pelaez Sts., Cebu City</t>
  </si>
  <si>
    <t>Perpetual Succour Hospital, brgy. Camputhaw (Pob), Cebu City</t>
  </si>
  <si>
    <t>Pres. Osmeña Ave cor. J. Avila, brgy. Capitol Site, Cebu City</t>
  </si>
  <si>
    <t>Kalubihan</t>
  </si>
  <si>
    <t>Colon St., Brgy. Kalubihan (Pob), Cebu City, Cebu</t>
  </si>
  <si>
    <t>Sambag</t>
  </si>
  <si>
    <t>Villa Aznar, Urgello St., Brgy. Sambag I, Cebu City</t>
  </si>
  <si>
    <t>Robinsons Cybergate Bldg, Fuente Circle, Brgy. Capitol Site, Cebu City</t>
  </si>
  <si>
    <t>Bitoon</t>
  </si>
  <si>
    <t>Brgy Bitoon, Damanjug, Cebu</t>
  </si>
  <si>
    <t>PLDT Jones Bldg., Osmena Blvd, Cebu City</t>
  </si>
  <si>
    <t>Cucina Jonas, C. Padilla St., Taboan, Cebu City</t>
  </si>
  <si>
    <t>F12</t>
  </si>
  <si>
    <t>Piltel Site Santander, Cebu</t>
  </si>
  <si>
    <t>F25</t>
  </si>
  <si>
    <t>Basdiot</t>
  </si>
  <si>
    <t>Niki Lodge, Brgy. Basdiot, Moalboal, Cebu</t>
  </si>
  <si>
    <t>F38</t>
  </si>
  <si>
    <t>ESCARIO</t>
  </si>
  <si>
    <t>The Professional Group Building, Escario St. cor. F. Ramos Ext. Capitol Site, Cebu City</t>
  </si>
  <si>
    <t>F47</t>
  </si>
  <si>
    <t>R. Bacaltos St. Brgy Poblacion, Sibonga, Cebu</t>
  </si>
  <si>
    <t>F48</t>
  </si>
  <si>
    <t>BADIAN</t>
  </si>
  <si>
    <t>Brgy Poblacion, Badian, Cebu</t>
  </si>
  <si>
    <t>F64</t>
  </si>
  <si>
    <t>Guadalupe</t>
  </si>
  <si>
    <t>Forest Hills Subdivision, Bgy. Guadalupe, Cebu City</t>
  </si>
  <si>
    <t>V1565</t>
  </si>
  <si>
    <t>Tapul</t>
  </si>
  <si>
    <t>Sitio Napo, Brgy. Tapul, Talisay City</t>
  </si>
  <si>
    <t>f69</t>
  </si>
  <si>
    <t>TSY903</t>
  </si>
  <si>
    <t>F69</t>
  </si>
  <si>
    <t>Old dog Poblacion, Talisay city</t>
  </si>
  <si>
    <t>F91</t>
  </si>
  <si>
    <t>Candugan</t>
  </si>
  <si>
    <t>BARILI</t>
  </si>
  <si>
    <t>Bgy. Candugan, Barili, Cebu</t>
  </si>
  <si>
    <t>F95</t>
  </si>
  <si>
    <t>LINAO</t>
  </si>
  <si>
    <t>Jesuit Retreat House, Banawa Hills, Cebu City, Cebu</t>
  </si>
  <si>
    <t>F96</t>
  </si>
  <si>
    <t>V. Rama Ave., Bgy. Guadalupe, Cebu City, Cebu</t>
  </si>
  <si>
    <t>I22</t>
  </si>
  <si>
    <t>Osmeña Circle, Cebu City, Cebu</t>
  </si>
  <si>
    <t>J50</t>
  </si>
  <si>
    <t>Miraflor, Bgry. Mantalongon, Barili, Cebu</t>
  </si>
  <si>
    <t>K02</t>
  </si>
  <si>
    <t>TKC Bldg. N. Bacalso South Expressway, Bulacao, Cebu City</t>
  </si>
  <si>
    <t>K05</t>
  </si>
  <si>
    <t>4/F Gaisano Main Bldg.Colon St. cor Jakosalem St., Cebu City</t>
  </si>
  <si>
    <t>P95</t>
  </si>
  <si>
    <t>C. Padilla St., Mambaling, Cebu City</t>
  </si>
  <si>
    <t>T31</t>
  </si>
  <si>
    <t>Tisa</t>
  </si>
  <si>
    <t>G. Quijada St., Brgy. Tisa, Cebu City</t>
  </si>
  <si>
    <t>V0005</t>
  </si>
  <si>
    <t>Cebu State College of Science &amp; Technology, Cebu City, Cebu</t>
  </si>
  <si>
    <t>V0011</t>
  </si>
  <si>
    <t>Mt. Lanaya, Brgy Lo-oc, Malabuyoc</t>
  </si>
  <si>
    <t>v0028</t>
  </si>
  <si>
    <t>Camp 6, Brgy. Campinsa, Talisay City</t>
  </si>
  <si>
    <t>V0048</t>
  </si>
  <si>
    <t>Fuente-Osmeña Avenue, Cebu City</t>
  </si>
  <si>
    <t>V0073</t>
  </si>
  <si>
    <t>Mantayupan</t>
  </si>
  <si>
    <t>Sitio Kan-undo, Brgy. Mantayupan, Barili, Cebu</t>
  </si>
  <si>
    <t>V0115</t>
  </si>
  <si>
    <t>03MHY512TA</t>
  </si>
  <si>
    <t>Sitio Mahayhay, Bgy. Toong, Cebu City</t>
  </si>
  <si>
    <t>V0677</t>
  </si>
  <si>
    <t>R. Duterte St., Cebu City, Cebu</t>
  </si>
  <si>
    <t>V0683</t>
  </si>
  <si>
    <t>CEB907</t>
  </si>
  <si>
    <t>Don Mariano Cui St., Fuente Osmena, Cebu City</t>
  </si>
  <si>
    <t>V0687</t>
  </si>
  <si>
    <t>CEB942</t>
  </si>
  <si>
    <t>Tuyan, Naga City, Cebu</t>
  </si>
  <si>
    <t>V0691</t>
  </si>
  <si>
    <t>CEB981</t>
  </si>
  <si>
    <t>Sambag 1</t>
  </si>
  <si>
    <t>R. Rodriguez St., Brgy. Sambag I (Pob) Cebu City</t>
  </si>
  <si>
    <t>v0808</t>
  </si>
  <si>
    <t>DLG001</t>
  </si>
  <si>
    <t>Navarrete Property, Burgos St., Poblacion, Dalaguete</t>
  </si>
  <si>
    <t>V0904</t>
  </si>
  <si>
    <t>03SDN514TA</t>
  </si>
  <si>
    <t>Cam IV</t>
  </si>
  <si>
    <t>Brgy. CampIV, Talisay City, Cebu</t>
  </si>
  <si>
    <t>V11</t>
  </si>
  <si>
    <t>Maegan Bldg. (Cebuana L'huiller), Colon cor Kilat St., Cebu City</t>
  </si>
  <si>
    <t>V1540</t>
  </si>
  <si>
    <t>TSY701</t>
  </si>
  <si>
    <t>Camella Homes, Talisay, Cebu</t>
  </si>
  <si>
    <t>V20</t>
  </si>
  <si>
    <t>P.C. Chan Bldg., Magallanes cor. Plaridel St., Cebu City</t>
  </si>
  <si>
    <t>V3322</t>
  </si>
  <si>
    <t>MNG601</t>
  </si>
  <si>
    <t>Lourda Alferan, Brgy. Inayagan, Naga, Cebu</t>
  </si>
  <si>
    <t>v3329</t>
  </si>
  <si>
    <t>ACY001</t>
  </si>
  <si>
    <t>Poblacion, Alcoy, Cebu</t>
  </si>
  <si>
    <t>V3387</t>
  </si>
  <si>
    <t>STR001</t>
  </si>
  <si>
    <t>Brgy. Poblacion Santander Cebu City</t>
  </si>
  <si>
    <t>V3429</t>
  </si>
  <si>
    <t>CEB833</t>
  </si>
  <si>
    <t>N. Bacalso Ave., Mambaling, Cebu City</t>
  </si>
  <si>
    <t>V3433</t>
  </si>
  <si>
    <t>CEB621</t>
  </si>
  <si>
    <t>Sambag 2</t>
  </si>
  <si>
    <t>Jarapan Bldg. Brgy. Sambag 2 Cebu City</t>
  </si>
  <si>
    <t>v3435</t>
  </si>
  <si>
    <t>OSB002</t>
  </si>
  <si>
    <t>V3435</t>
  </si>
  <si>
    <t>Looc, Oslob, Cebu</t>
  </si>
  <si>
    <t>V3437</t>
  </si>
  <si>
    <t>CEB013</t>
  </si>
  <si>
    <t>JN Pharma Bldg., V. Rama st., Brgy Guadalupe, Cebu City</t>
  </si>
  <si>
    <t>V3441</t>
  </si>
  <si>
    <t>ARG821</t>
  </si>
  <si>
    <t>Sitio Tikoy Brgy Bogo Argao Cebu</t>
  </si>
  <si>
    <t>V3442</t>
  </si>
  <si>
    <t>Poblacion, Asturias, Cebu</t>
  </si>
  <si>
    <t>V3443</t>
  </si>
  <si>
    <t>CEB619</t>
  </si>
  <si>
    <t>29 N. Bacalso St., Brgy. Cogon, Pardo, Cebu City</t>
  </si>
  <si>
    <t>V3455</t>
  </si>
  <si>
    <t>CEB603</t>
  </si>
  <si>
    <t xml:space="preserve">Don Avila St. cor Don Gil Garcia St. Brgy. Capitol Cebu City </t>
  </si>
  <si>
    <t>V3457</t>
  </si>
  <si>
    <t>CEB606</t>
  </si>
  <si>
    <t>Buena Hills Subdivision, Brgy. Guadalupe, Cebu City</t>
  </si>
  <si>
    <t>V3458</t>
  </si>
  <si>
    <t>CEB702</t>
  </si>
  <si>
    <t>Kalunasan</t>
  </si>
  <si>
    <t>Brgy. Kalunasan, Cebu City</t>
  </si>
  <si>
    <t>V3460</t>
  </si>
  <si>
    <t>CEB613</t>
  </si>
  <si>
    <t>Eduardo Rama, Rama's Lot Compound, Basak, San Nicholas, Cebu City</t>
  </si>
  <si>
    <t>v3462</t>
  </si>
  <si>
    <t>CEB704</t>
  </si>
  <si>
    <t>Pardo, Cebu City</t>
  </si>
  <si>
    <t>v3463</t>
  </si>
  <si>
    <t>CEB607</t>
  </si>
  <si>
    <t>Michael Eric Go, Don Sulpicio Go Bldg. - Sulpicio Go St., Reclamation Area, Cebu City</t>
  </si>
  <si>
    <t>V3464</t>
  </si>
  <si>
    <t>CEB830</t>
  </si>
  <si>
    <t>Near Setio Tahna, Katipunan ST. Tisa, Cebu City</t>
  </si>
  <si>
    <t>V3466</t>
  </si>
  <si>
    <t>CEB003</t>
  </si>
  <si>
    <t>Cebu Midtown Hotel, Fuente Osmeña Blvd., Cebu City</t>
  </si>
  <si>
    <t>v3467</t>
  </si>
  <si>
    <t>CEB004</t>
  </si>
  <si>
    <t>Rallon Property Natalio Bacalso Ave. Cebu City</t>
  </si>
  <si>
    <t>V3468</t>
  </si>
  <si>
    <t>CEB006</t>
  </si>
  <si>
    <t>Richmond Hotel, Cebu City</t>
  </si>
  <si>
    <t>V3469</t>
  </si>
  <si>
    <t>CEB009</t>
  </si>
  <si>
    <t>IBC Property, Banawa, Cebu City</t>
  </si>
  <si>
    <t>v3472</t>
  </si>
  <si>
    <t>CEB015</t>
  </si>
  <si>
    <t>Kandulawan</t>
  </si>
  <si>
    <t>Gabriel Yap Prop., Crosan Brgy. Kandulawan Talisay City</t>
  </si>
  <si>
    <t>v3477</t>
  </si>
  <si>
    <t>CEB823</t>
  </si>
  <si>
    <t>F. Jaca St., Tugas, Brgy. Inayawan, Cebu City</t>
  </si>
  <si>
    <t>V3485</t>
  </si>
  <si>
    <t>DLG701</t>
  </si>
  <si>
    <t>Coro, Dalaguete, Cebu</t>
  </si>
  <si>
    <t>V3489</t>
  </si>
  <si>
    <t>MNG821</t>
  </si>
  <si>
    <t>Tungkil</t>
  </si>
  <si>
    <t>Tenessee Feedmill Compound, 402 Bgy. Tungkil,Minglanilla,Cebu</t>
  </si>
  <si>
    <t>v3490</t>
  </si>
  <si>
    <t>CCR701</t>
  </si>
  <si>
    <t>Poblacion 3</t>
  </si>
  <si>
    <t>CARCAR</t>
  </si>
  <si>
    <t>Brgy. Poblacion 3, Carcar City, Cebu</t>
  </si>
  <si>
    <t>v3511</t>
  </si>
  <si>
    <t>MBL601</t>
  </si>
  <si>
    <t>Poblacion East</t>
  </si>
  <si>
    <t>Gwenetta Carmela manzon (032) 4745523, O Tapales St., Poblacion East, Moalboal, Cebu</t>
  </si>
  <si>
    <t>v3515</t>
  </si>
  <si>
    <t>SBG821</t>
  </si>
  <si>
    <t>Simala</t>
  </si>
  <si>
    <t>Sitio Manga, Brgy. Simala, Sibonga, Cebu</t>
  </si>
  <si>
    <t>v3518</t>
  </si>
  <si>
    <t>TSY601</t>
  </si>
  <si>
    <t>Lower Lipata, Minglanilla, Cebu</t>
  </si>
  <si>
    <t>v3519</t>
  </si>
  <si>
    <t>CEB618</t>
  </si>
  <si>
    <t>Sitio Sta. Ana, Brgy. Tisa, Cebu City</t>
  </si>
  <si>
    <t>V3520</t>
  </si>
  <si>
    <t>TOL821</t>
  </si>
  <si>
    <t>Lutopan, Toledo City, Cebu</t>
  </si>
  <si>
    <t>v3521</t>
  </si>
  <si>
    <t>TSY821</t>
  </si>
  <si>
    <t>San Roque</t>
  </si>
  <si>
    <t>RT, Brgy. Hall, Brgy. San Roque, Talisay City, Cebu</t>
  </si>
  <si>
    <t>v3522</t>
  </si>
  <si>
    <t>TSY602</t>
  </si>
  <si>
    <t>Tabunok</t>
  </si>
  <si>
    <t>Exuperio,Lupena, Brgy. Tabunok, Cebu, Talisay City</t>
  </si>
  <si>
    <t>v3524</t>
  </si>
  <si>
    <t>TSY001</t>
  </si>
  <si>
    <t>Lawaan 2</t>
  </si>
  <si>
    <t>Niadas Prop, Sito Calachuchi Brgy. Lawaan 2 Talisay City</t>
  </si>
  <si>
    <t>V3525</t>
  </si>
  <si>
    <t>STR003</t>
  </si>
  <si>
    <t>Cortez Property, Palamene,Mainit, oslob</t>
  </si>
  <si>
    <t>V3526</t>
  </si>
  <si>
    <t>ARG002</t>
  </si>
  <si>
    <t>Sitio Canohoy Argao, Cebu</t>
  </si>
  <si>
    <t>V3527</t>
  </si>
  <si>
    <t>DLG002</t>
  </si>
  <si>
    <t>Tuba, Dalaguete, Cebu</t>
  </si>
  <si>
    <t>v3528</t>
  </si>
  <si>
    <t>BJN003</t>
  </si>
  <si>
    <t>Gumera Property, El Pardo, Boljoon</t>
  </si>
  <si>
    <t>v3529</t>
  </si>
  <si>
    <t>BJN002</t>
  </si>
  <si>
    <t>Gonesto Property, Gawik,Oslob</t>
  </si>
  <si>
    <t>V3682</t>
  </si>
  <si>
    <t>TOL822</t>
  </si>
  <si>
    <t>Inside Carmen Copper Corp. Property, Brgy. Lutopan, Toledo City, Cebu</t>
  </si>
  <si>
    <t>V3689</t>
  </si>
  <si>
    <t>CEB601</t>
  </si>
  <si>
    <t>Calamba</t>
  </si>
  <si>
    <t>Estralla Property 495 V. Rama Ave. Brgy. Calamba, Cebu City</t>
  </si>
  <si>
    <t>v3690</t>
  </si>
  <si>
    <t>CEB608</t>
  </si>
  <si>
    <t>Pahina</t>
  </si>
  <si>
    <t>Borromeo St. Brgy Pahina Central Cebu City</t>
  </si>
  <si>
    <t>V3693</t>
  </si>
  <si>
    <t>CEB824</t>
  </si>
  <si>
    <t>Zapatera</t>
  </si>
  <si>
    <t>Jakosalem St., Brgy. Zapatera, Cebu City</t>
  </si>
  <si>
    <t>V3698</t>
  </si>
  <si>
    <t>CEB516</t>
  </si>
  <si>
    <t>Chong Hua Medical Arts</t>
  </si>
  <si>
    <t>V3704</t>
  </si>
  <si>
    <t>TSY704</t>
  </si>
  <si>
    <t>Brgy. Inayawan, Pardo, Cebu City</t>
  </si>
  <si>
    <t>v3720</t>
  </si>
  <si>
    <t>CEB612</t>
  </si>
  <si>
    <t>Labangon</t>
  </si>
  <si>
    <t>Katipunan St., cor. A Lopez, Brgy. Labangon Cebu City</t>
  </si>
  <si>
    <t>V3721</t>
  </si>
  <si>
    <t>CEB982</t>
  </si>
  <si>
    <t>Tower 1, Fuente Towers, Osmena Boulevard, Sta. Cruz, Cebu City</t>
  </si>
  <si>
    <t>V3724</t>
  </si>
  <si>
    <t>CEB983</t>
  </si>
  <si>
    <t>Don Gil Garcia St., Cebu City</t>
  </si>
  <si>
    <t>V3725</t>
  </si>
  <si>
    <t>CEB940</t>
  </si>
  <si>
    <t>Southwestern University, Urgello St., Cebu City.</t>
  </si>
  <si>
    <t>V3734</t>
  </si>
  <si>
    <t>STR002</t>
  </si>
  <si>
    <t>Luka</t>
  </si>
  <si>
    <t>Brgy. Luka, Oslob, Cebu</t>
  </si>
  <si>
    <t>v4223</t>
  </si>
  <si>
    <t>na</t>
  </si>
  <si>
    <t>Derama Property Lower Becerril Boljoon</t>
  </si>
  <si>
    <t>V4287</t>
  </si>
  <si>
    <t>MNG822</t>
  </si>
  <si>
    <t>Pakigne</t>
  </si>
  <si>
    <t>Little Baguio, Brgy. Pakigne, Minglanilla, Cebu</t>
  </si>
  <si>
    <t>V5009</t>
  </si>
  <si>
    <t>CEB954</t>
  </si>
  <si>
    <t xml:space="preserve">Colon corner Juan Luna Sts., Cebu City, Cebu </t>
  </si>
  <si>
    <t>V5196</t>
  </si>
  <si>
    <t>Sitio Anislagan, Brgy. Guadalupe, Carcar, Cebu</t>
  </si>
  <si>
    <t>V5197</t>
  </si>
  <si>
    <t>Ocana</t>
  </si>
  <si>
    <t>Brgy. Ocana, Carcar, Cebu</t>
  </si>
  <si>
    <t>V5198</t>
  </si>
  <si>
    <t>Media Once</t>
  </si>
  <si>
    <t>Brgy Media Once, Toledo City</t>
  </si>
  <si>
    <t>V5199</t>
  </si>
  <si>
    <t>Talavera</t>
  </si>
  <si>
    <t>National Road, Brgy. Talavera, Toledo City</t>
  </si>
  <si>
    <t>V5200</t>
  </si>
  <si>
    <t>Brgy. Nangka, Balamban, Cebu</t>
  </si>
  <si>
    <t>V5201</t>
  </si>
  <si>
    <t>Magdugo</t>
  </si>
  <si>
    <t>Sitio 77, Brgy. Magdugo, Toledo City</t>
  </si>
  <si>
    <t>V5280</t>
  </si>
  <si>
    <t>Sampaguita Suites, Cor. P. Burgos St., Cebu City</t>
  </si>
  <si>
    <t>V5281</t>
  </si>
  <si>
    <t>Quiot</t>
  </si>
  <si>
    <t>Brgy. Hall Quiot, Pardo, Cebu City</t>
  </si>
  <si>
    <t>V5282</t>
  </si>
  <si>
    <t>Lower Lipata</t>
  </si>
  <si>
    <t>Municipal road, sitio fatima, brgy lower lipata, minglanilla</t>
  </si>
  <si>
    <t>V5283</t>
  </si>
  <si>
    <t>Tungkop</t>
  </si>
  <si>
    <t>Brgy. Tungkop, Minglanilla, Cebu</t>
  </si>
  <si>
    <t>V5285</t>
  </si>
  <si>
    <t>CEB822</t>
  </si>
  <si>
    <t>Basak Pardo</t>
  </si>
  <si>
    <t>Brgy. Basak Pardo, Cebu City, Cebu</t>
  </si>
  <si>
    <t>v5286</t>
  </si>
  <si>
    <t>V5286</t>
  </si>
  <si>
    <t>Bulacao, Talisay City, Cebu</t>
  </si>
  <si>
    <t>V5287</t>
  </si>
  <si>
    <t>CEB008</t>
  </si>
  <si>
    <t>Brgy. Tisa, Cebu City, Cebu</t>
  </si>
  <si>
    <t>V5313</t>
  </si>
  <si>
    <t>CEB980</t>
  </si>
  <si>
    <t>Sambag II (Pob.), Cebu City, Cebu</t>
  </si>
  <si>
    <t>V5355</t>
  </si>
  <si>
    <t>STR004</t>
  </si>
  <si>
    <t>Tan-awan</t>
  </si>
  <si>
    <t>Oslob</t>
  </si>
  <si>
    <t>Brgy. Tan-awan, Oslob, Cebu</t>
  </si>
  <si>
    <t>V5363</t>
  </si>
  <si>
    <t>CEB001</t>
  </si>
  <si>
    <t>Tinago</t>
  </si>
  <si>
    <t>Brgy. Tinago, Cebu City, Cebu</t>
  </si>
  <si>
    <t>V5852</t>
  </si>
  <si>
    <t>Cebu doctors hospital, Cebu City</t>
  </si>
  <si>
    <t>V6618</t>
  </si>
  <si>
    <t>SM seaside city Cebu</t>
  </si>
  <si>
    <t>V6626</t>
  </si>
  <si>
    <t>V98</t>
  </si>
  <si>
    <t>No.225J E. Don Ramon Aboitiz St., Camputhaw (Pob),  Cebu City</t>
  </si>
  <si>
    <t>W15</t>
  </si>
  <si>
    <t>Taloot</t>
  </si>
  <si>
    <t>TALO</t>
  </si>
  <si>
    <t>Bgry. Taloot, Argao, Cebu</t>
  </si>
  <si>
    <t>W92</t>
  </si>
  <si>
    <t>Sitio Lunos, Brgy. Madridejos, Alegria, Cebu</t>
  </si>
  <si>
    <t>Z35</t>
  </si>
  <si>
    <t>Tubod</t>
  </si>
  <si>
    <t>Brgy. Tubod, Minglanilla, Cebu</t>
  </si>
  <si>
    <t>Z78</t>
  </si>
  <si>
    <t>Brgy. Poblacion 1, Sitio Cogon, Carcar City, Cebu</t>
  </si>
  <si>
    <t>z88</t>
  </si>
  <si>
    <t>Z88</t>
  </si>
  <si>
    <t>Gaisano Fiesta Mall, Talisay, Cebu</t>
  </si>
  <si>
    <t>Tabucan</t>
  </si>
  <si>
    <t>Iloilo City</t>
  </si>
  <si>
    <t>ILOILO</t>
  </si>
  <si>
    <t>Barangay Tabucan, Mandurriao, Iloilo</t>
  </si>
  <si>
    <t>Iloilo</t>
  </si>
  <si>
    <t>TOC-VIS-WVIS-ILOILO</t>
  </si>
  <si>
    <t xml:space="preserve">Detablan, Airam Tañoso </t>
  </si>
  <si>
    <t>Jibolo</t>
  </si>
  <si>
    <t>Janiuay</t>
  </si>
  <si>
    <t xml:space="preserve">Dreo, Salvy Mark Coloso </t>
  </si>
  <si>
    <t>Passi</t>
  </si>
  <si>
    <t>Sara Rd., Brgy. Poblacion, Iloilo</t>
  </si>
  <si>
    <t>Pototan</t>
  </si>
  <si>
    <t>Plaza Food Lane, theresa Magbanua, Poblacion,Pototan, Iloilo</t>
  </si>
  <si>
    <t xml:space="preserve">Nebria, Clifford Barliso </t>
  </si>
  <si>
    <t>Buray</t>
  </si>
  <si>
    <t>Oton</t>
  </si>
  <si>
    <t>Brgy. Buray, Oton, Iloilo</t>
  </si>
  <si>
    <t xml:space="preserve">Entes, Anjo Gabito </t>
  </si>
  <si>
    <t>Pobalcioin</t>
  </si>
  <si>
    <t>Jordan</t>
  </si>
  <si>
    <t>GUIMARAS</t>
  </si>
  <si>
    <t>Sta Teresa, Jordan, Guimaras</t>
  </si>
  <si>
    <t xml:space="preserve">Rivera, Von Ryan Talabero </t>
  </si>
  <si>
    <t>Damo-ong</t>
  </si>
  <si>
    <t>Brgy. Damo-ong, Janiuay Iloilo</t>
  </si>
  <si>
    <t>Mat-y</t>
  </si>
  <si>
    <t>Miagao</t>
  </si>
  <si>
    <t>Barangay Mat-y, Poblacion, Miagao, Iloilo</t>
  </si>
  <si>
    <t xml:space="preserve">Gabawa, Denmark Ydemne </t>
  </si>
  <si>
    <t>San Jose</t>
  </si>
  <si>
    <t>ANTIQUE</t>
  </si>
  <si>
    <t>San Jose, Antique</t>
  </si>
  <si>
    <t xml:space="preserve">Urbano, Joemarie Aguillon </t>
  </si>
  <si>
    <t>Santa Barbara</t>
  </si>
  <si>
    <t>Zone 4 Castilla St. Sta. Barbara Iloilo</t>
  </si>
  <si>
    <t>122°32'0.25"E</t>
  </si>
  <si>
    <t xml:space="preserve"> 10°49'27.28"N</t>
  </si>
  <si>
    <t>Leganes</t>
  </si>
  <si>
    <t>Sitio Bulangan, Leganes, Iloilo</t>
  </si>
  <si>
    <t>SMART Cellsite, Guzman St. Mandurriao, Iloilo City</t>
  </si>
  <si>
    <t>Lopez Jaena St., Molo, Iloilo City</t>
  </si>
  <si>
    <t>San Isidro</t>
  </si>
  <si>
    <t>Casa de Rosario Building , No. 104 Lopez Jaena St., Brgy. San Isidro</t>
  </si>
  <si>
    <t>Oguis, Jonathan Airel J.</t>
  </si>
  <si>
    <t>Amigo Terrace Hotel cor. Izmart-Delgado St., Danao, Iloilo City, Iloilo</t>
  </si>
  <si>
    <t>Sara</t>
  </si>
  <si>
    <t>Don Victorino Salcedo St., Brgy. Poblacion Ilaya, Sarra, Iloilo</t>
  </si>
  <si>
    <t xml:space="preserve">Biñas, Lemuel Alorsabes </t>
  </si>
  <si>
    <t>Barotac Nuevo</t>
  </si>
  <si>
    <t>Brgy. Poblacion, Barotac Nuevo, Iloilo</t>
  </si>
  <si>
    <t>Liboon</t>
  </si>
  <si>
    <t>Guimbal</t>
  </si>
  <si>
    <t>Brgy. Liboon corner Gonzales Street, Guimbal, Iloilo</t>
  </si>
  <si>
    <t>Brgy Sta. Felomina, Villa Arevalo, Iloilo city</t>
  </si>
  <si>
    <t>Tigbauan</t>
  </si>
  <si>
    <t>Tupan St., Bgy Poblacion, Tigbaun, Iloilo</t>
  </si>
  <si>
    <t>Ajuy</t>
  </si>
  <si>
    <t>Real St., Brgy. Poblacion, Ajuy, Iloilo</t>
  </si>
  <si>
    <t>San Joaquin</t>
  </si>
  <si>
    <t>Bgy. Poblacion, San Joaquin, Iloilo</t>
  </si>
  <si>
    <t>Fatima</t>
  </si>
  <si>
    <t>Jaime St. near E. Lopez St., Bgy. Fatima, Iloilo City</t>
  </si>
  <si>
    <t>Pavia</t>
  </si>
  <si>
    <t>Leon</t>
  </si>
  <si>
    <t>E. Calosing St., Bgy. Poblacion, Leon, Iloilo</t>
  </si>
  <si>
    <t>Bgy. Poblacion, San Miguel, Iloilo</t>
  </si>
  <si>
    <t>Calaparan, Iloilo City, Iloilo</t>
  </si>
  <si>
    <t>Dumangas</t>
  </si>
  <si>
    <t>Bonifacion St., Pobacion, Dumangas, Iloilo</t>
  </si>
  <si>
    <t>Kirayan</t>
  </si>
  <si>
    <t>Brgy. Kirayan Norte, Miagao, Iloilo</t>
  </si>
  <si>
    <t>Sibalom</t>
  </si>
  <si>
    <t>Sibalom, Antique</t>
  </si>
  <si>
    <t>Brgy Poblacion, San Remigio, Antique</t>
  </si>
  <si>
    <t>Funda Dalipe</t>
  </si>
  <si>
    <t>brgy.Funda DAlipe, San Jose, Antique</t>
  </si>
  <si>
    <t>Suclaran</t>
  </si>
  <si>
    <t>San Lorenzo</t>
  </si>
  <si>
    <t>Barangay Suclaran, San  Lorenzo, Guimaras</t>
  </si>
  <si>
    <t>Gen. Luna Ave., cor Jalandoni St., Iloilo City</t>
  </si>
  <si>
    <t>San rafael</t>
  </si>
  <si>
    <t>Brgy. Poblacion, San Rafael, Iloilo</t>
  </si>
  <si>
    <t>Abilay Norte</t>
  </si>
  <si>
    <t>Brgy. Abilay norte, Oton, Iloilo</t>
  </si>
  <si>
    <t>Brgy. Sto. Rosario, Ajuy, Iloilo</t>
  </si>
  <si>
    <t>Sabang</t>
  </si>
  <si>
    <t>Bugasong</t>
  </si>
  <si>
    <t>Brgy. Sabang, Bugasong, Antique</t>
  </si>
  <si>
    <t>Belison</t>
  </si>
  <si>
    <t>National Highway, Poblacion, Belison, Antique</t>
  </si>
  <si>
    <t>Anini-y</t>
  </si>
  <si>
    <t>Near Public Market, Poblacion, Anini-y, Antique</t>
  </si>
  <si>
    <t>Patnongon</t>
  </si>
  <si>
    <t>Patnongon, Antique</t>
  </si>
  <si>
    <t>Omlot</t>
  </si>
  <si>
    <t>Laua-an</t>
  </si>
  <si>
    <t>Barangay Omlot, Laua-an, Antique</t>
  </si>
  <si>
    <t>Ayaman</t>
  </si>
  <si>
    <t>Cabatuan</t>
  </si>
  <si>
    <t>Sitio Takas, Brgy. Ayaman, Cabatuan, Iloilo</t>
  </si>
  <si>
    <t>Valderama Compound, Lopez Jaena St., La Paz, Iloilo City, Iloilo</t>
  </si>
  <si>
    <t>Lemery</t>
  </si>
  <si>
    <t>South East Zone, Lemery, Iloilo</t>
  </si>
  <si>
    <t>Zarraga</t>
  </si>
  <si>
    <t>Poblacion Ilawod, Poblacion, Iloilo</t>
  </si>
  <si>
    <t>Anilao</t>
  </si>
  <si>
    <t>Barangay Poblacion, Anilao, Iloilo</t>
  </si>
  <si>
    <t>Brgy. Poblacion, Nueva Valencia, Guimaras</t>
  </si>
  <si>
    <t>PLDT Compound, Quezon St., Iloilo City</t>
  </si>
  <si>
    <t>WVCST, Burgos St., La Paz, Iloilo City, Iloilo</t>
  </si>
  <si>
    <t>Binalungan</t>
  </si>
  <si>
    <t>Valderrama</t>
  </si>
  <si>
    <t>Brgy. Binalungan, Valderama Antique</t>
  </si>
  <si>
    <t>Lawigan</t>
  </si>
  <si>
    <t>Barangay Lawigan, San Joaquin, Iloilo</t>
  </si>
  <si>
    <t>Narat-an</t>
  </si>
  <si>
    <t>Brgy. Narat-an, Miag-ao, Iloilo</t>
  </si>
  <si>
    <t>Banate</t>
  </si>
  <si>
    <t>Carmelo, Banate, Iloilo</t>
  </si>
  <si>
    <t>Igbaras</t>
  </si>
  <si>
    <t>Barangay 1 Poblacion, Igbaras, Iloilo</t>
  </si>
  <si>
    <t>Del-Car</t>
  </si>
  <si>
    <t>Maasin</t>
  </si>
  <si>
    <t>Brgy. Delcar, Maasin, Iloilo</t>
  </si>
  <si>
    <t>Brgy. Poblacion, Mina Iloilo</t>
  </si>
  <si>
    <t>San Dionisio</t>
  </si>
  <si>
    <t>JM Basa St., ADA Hill Subd., San Dionisio, Iloilo</t>
  </si>
  <si>
    <t>Tubungan</t>
  </si>
  <si>
    <t>Brgy. Poblacion, Tubungan, Iloilo</t>
  </si>
  <si>
    <t>Orchard Dormitory, B.S. Aquino Ave., Brgy. Sambag, Jaro, Iloilo City</t>
  </si>
  <si>
    <t>Balabago</t>
  </si>
  <si>
    <t>Smart Cell Site, Brgy. Balabago, Jaro, Iloilo City</t>
  </si>
  <si>
    <t>PD Monfort</t>
  </si>
  <si>
    <t>Brgy. PD Monfort, Dumangas, Iloilo</t>
  </si>
  <si>
    <t>Magsaysay</t>
  </si>
  <si>
    <t>Palawan</t>
  </si>
  <si>
    <t>PALAWAN</t>
  </si>
  <si>
    <t>Brgy Magsaysay, Cagayancillo,  Palawan</t>
  </si>
  <si>
    <t>E.Soraino Bldg., West Diversion Road, Molo, IloIlo City</t>
  </si>
  <si>
    <t>E19</t>
  </si>
  <si>
    <t>101 General Luna Street, Iloilo City</t>
  </si>
  <si>
    <t>F01</t>
  </si>
  <si>
    <t>Sto. Rosario</t>
  </si>
  <si>
    <t>Zamora St., Brgy. Sto. Rosario, Iloilo City, Iloilo</t>
  </si>
  <si>
    <t>122°34'31.48"E</t>
  </si>
  <si>
    <t>10°41'35.45"N</t>
  </si>
  <si>
    <t>f02</t>
  </si>
  <si>
    <t>F03</t>
  </si>
  <si>
    <t>Barotac Viejo</t>
  </si>
  <si>
    <t>Brgy. Poblacion, Varotac Viejo, Iloilo</t>
  </si>
  <si>
    <t>F05</t>
  </si>
  <si>
    <t>Loong</t>
  </si>
  <si>
    <t xml:space="preserve">Concepcion </t>
  </si>
  <si>
    <t>Bgy. Loong, Concepcion, Iloilo</t>
  </si>
  <si>
    <t>F06</t>
  </si>
  <si>
    <t>Alimodian</t>
  </si>
  <si>
    <t>Taban-Manguining, Alimodian, Iloilo</t>
  </si>
  <si>
    <t>F07</t>
  </si>
  <si>
    <t>Bingawan</t>
  </si>
  <si>
    <t>Barangay Poblacion, Bingawan</t>
  </si>
  <si>
    <t>F08</t>
  </si>
  <si>
    <t>Calibot</t>
  </si>
  <si>
    <t>Calinog</t>
  </si>
  <si>
    <t>Bgy. Calibot, Calinog, Iloilo</t>
  </si>
  <si>
    <t>F09</t>
  </si>
  <si>
    <t>San Matias</t>
  </si>
  <si>
    <t>Dingle</t>
  </si>
  <si>
    <t>Aportadera St., Brgy. San Matias, Dingle, Iloilo</t>
  </si>
  <si>
    <t>F10</t>
  </si>
  <si>
    <t>Dueñas</t>
  </si>
  <si>
    <t>Cocjin St., Brgy. Poblacion B, Duenas, Iloilo</t>
  </si>
  <si>
    <t>F11</t>
  </si>
  <si>
    <t>Lambunao</t>
  </si>
  <si>
    <t>Poblacion lambunao, Lambunao, Iloilo</t>
  </si>
  <si>
    <t>F27</t>
  </si>
  <si>
    <t>Buntatala</t>
  </si>
  <si>
    <t>Smart Cell Site, Near Metropolis Subdivision, Brgy. Buntatala, Jaro, Iloilo City</t>
  </si>
  <si>
    <t>F33</t>
  </si>
  <si>
    <t>Tapaz</t>
  </si>
  <si>
    <t>CAPIZ</t>
  </si>
  <si>
    <t>Villareal St., Dawes Poblacion, Tapaz, Capiz</t>
  </si>
  <si>
    <t>Roxas</t>
  </si>
  <si>
    <t>F52</t>
  </si>
  <si>
    <t>Sta. Barbara</t>
  </si>
  <si>
    <t>Sta. Barbara Airport, Brgy. Poblacion, Cabatuan, Iloilo</t>
  </si>
  <si>
    <t>F66</t>
  </si>
  <si>
    <t>Barroc</t>
  </si>
  <si>
    <t>Brgy. Barroc, Tigbauan, Iloilo</t>
  </si>
  <si>
    <t>I20</t>
  </si>
  <si>
    <t>Days Hotel Iloilo/Atrium Mall</t>
  </si>
  <si>
    <t>j07</t>
  </si>
  <si>
    <t>J07</t>
  </si>
  <si>
    <t>Brgy. Poblacion, Jordan, Guimaras Island</t>
  </si>
  <si>
    <t>J09</t>
  </si>
  <si>
    <t>Constancia</t>
  </si>
  <si>
    <t>Sibunag</t>
  </si>
  <si>
    <t>Brgy. Constancia, San Lorenzo, Guimaras Island</t>
  </si>
  <si>
    <t>J12</t>
  </si>
  <si>
    <t>Jaro</t>
  </si>
  <si>
    <t>Jaro, Iloilo City, Iloilo</t>
  </si>
  <si>
    <t>J15</t>
  </si>
  <si>
    <t>Buhang Jaro</t>
  </si>
  <si>
    <t>Brgy. Buhang Jaro, Iloilo City</t>
  </si>
  <si>
    <t>J28</t>
  </si>
  <si>
    <t>Villavert-Jimenez</t>
  </si>
  <si>
    <t>Hamtic</t>
  </si>
  <si>
    <t>J64</t>
  </si>
  <si>
    <t>Mansaya-Lapuz</t>
  </si>
  <si>
    <t>Brgy. Mansaya-Lapuz, Iloilo City</t>
  </si>
  <si>
    <t>K84</t>
  </si>
  <si>
    <t>Mapili</t>
  </si>
  <si>
    <t>San Enrique</t>
  </si>
  <si>
    <t>Mt. Caniapasan, Brgy. Mapili, San Enrique, Iloilo</t>
  </si>
  <si>
    <t>P34</t>
  </si>
  <si>
    <t>Sen. Benigno Aquino Jr. Ave., Mandurriao, Iloilo City</t>
  </si>
  <si>
    <t>U66</t>
  </si>
  <si>
    <t>Bungko</t>
  </si>
  <si>
    <t>Brgy. Bungko, Zarraga, Iloilo</t>
  </si>
  <si>
    <t>U74</t>
  </si>
  <si>
    <t>Jayobo</t>
  </si>
  <si>
    <t>Brgy. Jayobo, Inca, Lambunao, Iloilo</t>
  </si>
  <si>
    <t>U87</t>
  </si>
  <si>
    <t>Brgy. Buyan, Tigbauan, Iloilo</t>
  </si>
  <si>
    <t>V0018</t>
  </si>
  <si>
    <t>Maabay</t>
  </si>
  <si>
    <t>Sitio Liningwan, Brgy. Maabay, Sibunag, Guimaras</t>
  </si>
  <si>
    <t>V0040</t>
  </si>
  <si>
    <t>PLDT La Paz Exchange, Juan Luna St., La Paz, Iloilo</t>
  </si>
  <si>
    <t>V0061</t>
  </si>
  <si>
    <t>Languanan</t>
  </si>
  <si>
    <t>Mt. Salogwayan, Brgy Languanan, San Joaquin, Iloilo</t>
  </si>
  <si>
    <t>V0179</t>
  </si>
  <si>
    <t>V04</t>
  </si>
  <si>
    <t>General Luna</t>
  </si>
  <si>
    <t>Brgy General Luna, Barotac Viejo, Iloilo</t>
  </si>
  <si>
    <t>v0675</t>
  </si>
  <si>
    <t>V0675</t>
  </si>
  <si>
    <t>Luna St., Lapaz, Iloilo City</t>
  </si>
  <si>
    <t>V0696</t>
  </si>
  <si>
    <t>Danao</t>
  </si>
  <si>
    <t>Gen. Luna St., Brgy Danao, Iloilo City, Iloilo</t>
  </si>
  <si>
    <t>V0959</t>
  </si>
  <si>
    <t>Fundidor</t>
  </si>
  <si>
    <t>Bgry. Fundidor, Molo, Iloilo City</t>
  </si>
  <si>
    <t>V0991</t>
  </si>
  <si>
    <t>V1040</t>
  </si>
  <si>
    <t>Calumpang</t>
  </si>
  <si>
    <t>Brgy. Calumpang, Iloilo City</t>
  </si>
  <si>
    <t>V1102</t>
  </si>
  <si>
    <t>Tacas</t>
  </si>
  <si>
    <t>Brgy. Tacas, Jaro, Iloilo City</t>
  </si>
  <si>
    <t>V1103</t>
  </si>
  <si>
    <t>Buhang</t>
  </si>
  <si>
    <t>Brgy. Buhang Taft North, Iloilo City</t>
  </si>
  <si>
    <t>V1105</t>
  </si>
  <si>
    <t>Brgy. Tagbak, Jaro, Iloilo City</t>
  </si>
  <si>
    <t>V1106</t>
  </si>
  <si>
    <t>Ingore</t>
  </si>
  <si>
    <t>Brgy. Ingore, Iloilo City, Iloilo</t>
  </si>
  <si>
    <t>V1504</t>
  </si>
  <si>
    <t>NWL821</t>
  </si>
  <si>
    <t>New Lucena</t>
  </si>
  <si>
    <t>Brgy. Poblacion, New Lucena, Iloilo</t>
  </si>
  <si>
    <t>V3337</t>
  </si>
  <si>
    <t>BDG821</t>
  </si>
  <si>
    <t>Badiangan</t>
  </si>
  <si>
    <t>RC Tabiana St. Brgy. Poblacion, Badiangan Iloilo</t>
  </si>
  <si>
    <t>V3414</t>
  </si>
  <si>
    <t>Mapatag</t>
  </si>
  <si>
    <t>Brgy. Mapatag, Hamtic, Antique</t>
  </si>
  <si>
    <t>V3415</t>
  </si>
  <si>
    <t>Brgy. Poblacion, Patnongon, Antique</t>
  </si>
  <si>
    <t>V3416</t>
  </si>
  <si>
    <t>Bagong Bayan, San Jose, Antique</t>
  </si>
  <si>
    <t>V3533</t>
  </si>
  <si>
    <t>AJU821</t>
  </si>
  <si>
    <t>Tipacia</t>
  </si>
  <si>
    <t>Brgy. Tipacia, Ajuy, Iloilo</t>
  </si>
  <si>
    <t>V3534</t>
  </si>
  <si>
    <t>ALM821</t>
  </si>
  <si>
    <t>Brgy. Poblacion, Alimodian, Iloilo</t>
  </si>
  <si>
    <t>V3536</t>
  </si>
  <si>
    <t>BNT821</t>
  </si>
  <si>
    <t>Poblacion, Banate, Iloilo</t>
  </si>
  <si>
    <t>V3537</t>
  </si>
  <si>
    <t>DIG701</t>
  </si>
  <si>
    <t>Dayo St. Brgy Poblacion Dingle Iloilo</t>
  </si>
  <si>
    <t>V3539</t>
  </si>
  <si>
    <t>DMS601</t>
  </si>
  <si>
    <t>Brgy. Tabucan, Dumangas, Iloilo</t>
  </si>
  <si>
    <t>V3542</t>
  </si>
  <si>
    <t>ILL604</t>
  </si>
  <si>
    <t>Sitio Amalia Anagaran, Brgy., Balabago, Jaro, Iloilo City</t>
  </si>
  <si>
    <t>V3544</t>
  </si>
  <si>
    <t>v3544</t>
  </si>
  <si>
    <t>Ledesco Village, Iloilo City</t>
  </si>
  <si>
    <t>V3546</t>
  </si>
  <si>
    <t>ILL821</t>
  </si>
  <si>
    <t>Tanza Baybay</t>
  </si>
  <si>
    <t>Brgy. Tanza Baybay, Iloilo City</t>
  </si>
  <si>
    <t>V3547</t>
  </si>
  <si>
    <t>ILL832</t>
  </si>
  <si>
    <t>Concepcion</t>
  </si>
  <si>
    <t>Brgy. Concepcion, Iloilo City</t>
  </si>
  <si>
    <t>V3548</t>
  </si>
  <si>
    <t>ILL823</t>
  </si>
  <si>
    <t>Brgy., Sta. Cruz, Iloilo City</t>
  </si>
  <si>
    <t>V3549</t>
  </si>
  <si>
    <t>Brgy. Buntatala, Jaro, Iloilo City</t>
  </si>
  <si>
    <t>V3550</t>
  </si>
  <si>
    <t>ILL004</t>
  </si>
  <si>
    <t>Robinsons Mall Ledesma cor. Mabini St., Iloilo City</t>
  </si>
  <si>
    <t>V3551</t>
  </si>
  <si>
    <t>ILL005</t>
  </si>
  <si>
    <t>Lopez Jaena Sur</t>
  </si>
  <si>
    <t>Brgy. Lopez Jaena Sur, Iloilo City, Iloilo</t>
  </si>
  <si>
    <t>V3554</t>
  </si>
  <si>
    <t>LAM821</t>
  </si>
  <si>
    <t>Cor. Loberiza / Coalition St., Brgy. Poblacion, Lambunao, Iloilo</t>
  </si>
  <si>
    <t>V3555</t>
  </si>
  <si>
    <t>LGS601</t>
  </si>
  <si>
    <t>Local Government Unit, Brgy. Poblacion, Leganes, Iloilo</t>
  </si>
  <si>
    <t>V3556</t>
  </si>
  <si>
    <t>MGO821</t>
  </si>
  <si>
    <t>San Rafael</t>
  </si>
  <si>
    <t>Brgy. San Rafael, Miagao, Iloilo</t>
  </si>
  <si>
    <t>V3559</t>
  </si>
  <si>
    <t>OTN821</t>
  </si>
  <si>
    <t>Cabanbanan</t>
  </si>
  <si>
    <t>Brgy. Cabanbanan, Oton, Iloilo</t>
  </si>
  <si>
    <t>V3560</t>
  </si>
  <si>
    <t>PSS821</t>
  </si>
  <si>
    <t>City of Passi</t>
  </si>
  <si>
    <t>Brgy. Man-t, Passi City, Iloilo</t>
  </si>
  <si>
    <t>V3561</t>
  </si>
  <si>
    <t>PAV001</t>
  </si>
  <si>
    <t>Arenas Property Compound, Brgy. Anilao, Pavia, Iloilo</t>
  </si>
  <si>
    <t>V3562</t>
  </si>
  <si>
    <t>PAV821</t>
  </si>
  <si>
    <t>Jibao-an</t>
  </si>
  <si>
    <t>Brgy. Jibao-an, Pavia, Iloilo City</t>
  </si>
  <si>
    <t>V3563</t>
  </si>
  <si>
    <t>PTN821</t>
  </si>
  <si>
    <t>Zaragi</t>
  </si>
  <si>
    <t>Brgy. Zaragi, Pototan, Iloilo</t>
  </si>
  <si>
    <t>V3564</t>
  </si>
  <si>
    <t>SMI701</t>
  </si>
  <si>
    <t>Brgy. Poblacion, San Miguel, Iloilo</t>
  </si>
  <si>
    <t>V3565</t>
  </si>
  <si>
    <t>TBN601</t>
  </si>
  <si>
    <t>Poblacion 7</t>
  </si>
  <si>
    <t>Brgy. 7 Poblacion Tigbauan, Iloilo</t>
  </si>
  <si>
    <t>V3663</t>
  </si>
  <si>
    <t>HAM701</t>
  </si>
  <si>
    <t>Brgy. Poblacion, Hamtic, Antique</t>
  </si>
  <si>
    <t>V3691</t>
  </si>
  <si>
    <t>OTN822</t>
  </si>
  <si>
    <t>V3709</t>
  </si>
  <si>
    <t>LAU821</t>
  </si>
  <si>
    <t>Brgy. Cabariwan, LAUA-AN</t>
  </si>
  <si>
    <t>V3727</t>
  </si>
  <si>
    <t>ILL705</t>
  </si>
  <si>
    <t>Brgy. San Isidro, Lapaz, Iloilo City</t>
  </si>
  <si>
    <t>V3728</t>
  </si>
  <si>
    <t>ILL824</t>
  </si>
  <si>
    <t>Jereos Dike, Brgy. Jereos, Lapaz, Iloilo</t>
  </si>
  <si>
    <t>V3729</t>
  </si>
  <si>
    <t>ILL702</t>
  </si>
  <si>
    <t>North Avancena</t>
  </si>
  <si>
    <t xml:space="preserve">Iloilo Supermart, Locsin St., Brgy. North Avancena, Molo, Iloilo City </t>
  </si>
  <si>
    <t>V3730</t>
  </si>
  <si>
    <t>ILL831</t>
  </si>
  <si>
    <t>Brgy. Sto. Nino Sur, Arevalo, Iloilo City</t>
  </si>
  <si>
    <t>V3731</t>
  </si>
  <si>
    <t>ILL001</t>
  </si>
  <si>
    <t>Onate de Leon</t>
  </si>
  <si>
    <t>Penaredondo Compound Brgy Onate de Leon Manduriao Iloilo</t>
  </si>
  <si>
    <t>V3732</t>
  </si>
  <si>
    <t>ILL002</t>
  </si>
  <si>
    <t>Daroca Proper, Quezon St., Arevalo, Iloilo City</t>
  </si>
  <si>
    <t>V3733</t>
  </si>
  <si>
    <t>ILL3733</t>
  </si>
  <si>
    <t>West Avenue, Molo, Iloilo City</t>
  </si>
  <si>
    <t>V4279</t>
  </si>
  <si>
    <t>Poblacion Calingao</t>
  </si>
  <si>
    <t>Buenavista</t>
  </si>
  <si>
    <t>New Poblacion (Calingao), Buenavista, Guimaras</t>
  </si>
  <si>
    <t>V4315</t>
  </si>
  <si>
    <t>TFR701</t>
  </si>
  <si>
    <t>Poblacion Norte</t>
  </si>
  <si>
    <t>Tobias Fornier (Dao)</t>
  </si>
  <si>
    <t>POBLACION TOBIAS FORNIER</t>
  </si>
  <si>
    <t>V4316</t>
  </si>
  <si>
    <t>SJB701</t>
  </si>
  <si>
    <t>San Pedro, San Jose De Buenavista, Antique</t>
  </si>
  <si>
    <t>V4355</t>
  </si>
  <si>
    <t>SEQ821</t>
  </si>
  <si>
    <t>[</t>
  </si>
  <si>
    <t>Garrido St. SaN Enrique, Iloilo</t>
  </si>
  <si>
    <t>V4395</t>
  </si>
  <si>
    <t>Located at San Juan St. Corner Palmares  St., Brgy. Poblacion, Passi City</t>
  </si>
  <si>
    <t>V5063</t>
  </si>
  <si>
    <t>Nagdayao</t>
  </si>
  <si>
    <t>Brgy. Nagdayao, Sibalom, Antique</t>
  </si>
  <si>
    <t>v5082</t>
  </si>
  <si>
    <t>V5082</t>
  </si>
  <si>
    <t>North Avacena., Manduriao, Iloilo City</t>
  </si>
  <si>
    <t>V5086</t>
  </si>
  <si>
    <t>Salvacion, Anini-y, Antique</t>
  </si>
  <si>
    <t>V5087</t>
  </si>
  <si>
    <t>Cabugao Sur., Pavia, Iloilo</t>
  </si>
  <si>
    <t>V5088</t>
  </si>
  <si>
    <t>Quintin Salas, Hechanova, Jaro, Iloilo City</t>
  </si>
  <si>
    <t>V5089</t>
  </si>
  <si>
    <t>Timawa 2</t>
  </si>
  <si>
    <t>Brgy. Timawa 2, Tanza, Iloilo City</t>
  </si>
  <si>
    <t>v5094</t>
  </si>
  <si>
    <t>V5094</t>
  </si>
  <si>
    <t>Brgy Ingore, Iloilo City</t>
  </si>
  <si>
    <t>V5097</t>
  </si>
  <si>
    <t>Brgy. San Miguel, Jordan, Guimaras</t>
  </si>
  <si>
    <t>v5129</t>
  </si>
  <si>
    <t>V5129</t>
  </si>
  <si>
    <t>Bantud, Iloilo City, Iloilo</t>
  </si>
  <si>
    <t>V5133</t>
  </si>
  <si>
    <t>NO</t>
  </si>
  <si>
    <t>ILOILO AIRPORT, CABATUAN, ILOILO</t>
  </si>
  <si>
    <t>V5174</t>
  </si>
  <si>
    <t>MIN821</t>
  </si>
  <si>
    <t>Brgy. Tulurucan, Mina, Iloilo</t>
  </si>
  <si>
    <t>V5203</t>
  </si>
  <si>
    <t>Malayu-an, Ajuy, Iloilo</t>
  </si>
  <si>
    <t>V5204</t>
  </si>
  <si>
    <t>Tiwi</t>
  </si>
  <si>
    <t>Brgy. Tiwi, Barotac Nuevo, Iloilo</t>
  </si>
  <si>
    <t>V5205</t>
  </si>
  <si>
    <t>Sta. Rita</t>
  </si>
  <si>
    <t>Brgy. Sta. Rita, Oton, Iloilo</t>
  </si>
  <si>
    <t>V5206</t>
  </si>
  <si>
    <t>Bagacay</t>
  </si>
  <si>
    <t>Brgy. Bagacay, San Dionisio, Iloilo</t>
  </si>
  <si>
    <t>V5207</t>
  </si>
  <si>
    <t>Tiolas</t>
  </si>
  <si>
    <t>Brgy. Tiolas, San Joaquin, Iloilo</t>
  </si>
  <si>
    <t>V5208</t>
  </si>
  <si>
    <t>Palanguia</t>
  </si>
  <si>
    <t>Brgy. Palanguia, Pototan, Iloilo</t>
  </si>
  <si>
    <t>V5209</t>
  </si>
  <si>
    <t>Zaragoza</t>
  </si>
  <si>
    <t>V5210</t>
  </si>
  <si>
    <t>Brgy. Sambag, National highway, Iloilo City</t>
  </si>
  <si>
    <t>V5211</t>
  </si>
  <si>
    <t>Sulangan</t>
  </si>
  <si>
    <t>Brgy. Sulangan, Dumangas, Iloilo</t>
  </si>
  <si>
    <t>v5213</t>
  </si>
  <si>
    <t>V5213</t>
  </si>
  <si>
    <t>Rizal St., Lapaz, Iloilo City</t>
  </si>
  <si>
    <t>V5215</t>
  </si>
  <si>
    <t>North Fundidor</t>
  </si>
  <si>
    <t>Brgy. North Fundidor, Molo, Iloilo City</t>
  </si>
  <si>
    <t>V5216</t>
  </si>
  <si>
    <t>Barangay Balabag, Pavia, Iloilo</t>
  </si>
  <si>
    <t>V5270</t>
  </si>
  <si>
    <t>cor. J.M. Basa - Aldeguer St., Iloilo City</t>
  </si>
  <si>
    <t>122° 34' 14.0862"</t>
  </si>
  <si>
    <t>10° 41' 43.585"</t>
  </si>
  <si>
    <t>v5271</t>
  </si>
  <si>
    <t>V5271</t>
  </si>
  <si>
    <t>Pison St., Mandurriao, Iloilo City</t>
  </si>
  <si>
    <t>V5279</t>
  </si>
  <si>
    <t>Iloilo R3 Rd, Sta Barbara, Iloilo</t>
  </si>
  <si>
    <t>V5297</t>
  </si>
  <si>
    <t>Cabalagnan</t>
  </si>
  <si>
    <t>Nueva Valencia</t>
  </si>
  <si>
    <t>Brgy. Cabalagnan, Nueva Valencia, Guimaras</t>
  </si>
  <si>
    <t>v5303</t>
  </si>
  <si>
    <t>Igdalaguit</t>
  </si>
  <si>
    <t>Brgy. Igdalaguit, Tobias Fornier, Antique</t>
  </si>
  <si>
    <t>V5304</t>
  </si>
  <si>
    <t>Brgy. Magsaysay, Salvacion, Guimaras</t>
  </si>
  <si>
    <t>V5305</t>
  </si>
  <si>
    <t>Lucmayan</t>
  </si>
  <si>
    <t>Brgy. Lucmayan, Nueva Valencia, Guimaras</t>
  </si>
  <si>
    <t>V5316</t>
  </si>
  <si>
    <t>General Luna St., Iloilo City</t>
  </si>
  <si>
    <t>V5337</t>
  </si>
  <si>
    <t>Cor. T. Fornier &amp; Salazar Sts., San Jose de Buenavista, Antique</t>
  </si>
  <si>
    <t>V5600</t>
  </si>
  <si>
    <t>Lapuz Norte</t>
  </si>
  <si>
    <t>Brgy. Lapuz Norte, Iloilo City</t>
  </si>
  <si>
    <t>v5601</t>
  </si>
  <si>
    <t>V5601</t>
  </si>
  <si>
    <t>Taytay 2</t>
  </si>
  <si>
    <t>Brgy. Taytay2, Jaro, IloIlo City</t>
  </si>
  <si>
    <t>V5602</t>
  </si>
  <si>
    <t>P.Gomez St.,Iloilo City</t>
  </si>
  <si>
    <t>V5603</t>
  </si>
  <si>
    <t>Progreso-Lapuz, Iloilo City, Iloilo</t>
  </si>
  <si>
    <t>V5801</t>
  </si>
  <si>
    <t>SEN BENIGNO AQUINO AVE MANDURRIAO ILOILO CITY</t>
  </si>
  <si>
    <t>W67</t>
  </si>
  <si>
    <t>Brgy. Tinicuan, Dingle, Iloilo</t>
  </si>
  <si>
    <t>122° 37' 42.8"</t>
  </si>
  <si>
    <t>11° 1' 43.5"</t>
  </si>
  <si>
    <t>MNP001</t>
  </si>
  <si>
    <t>Patag</t>
  </si>
  <si>
    <t>Faelmarin Property; Lot 91-B-4-C-1, B. Gallo St., Barangay 1-A, Manapla Negros Occidental</t>
  </si>
  <si>
    <t>Bacolod</t>
  </si>
  <si>
    <t>TOC-VIS-WVIS-NEGOCC</t>
  </si>
  <si>
    <t>Oyco, Joycnn Rey</t>
  </si>
  <si>
    <t>VKBL801</t>
  </si>
  <si>
    <t>Briones, Paul John Velasco</t>
  </si>
  <si>
    <t>ISN701</t>
  </si>
  <si>
    <t>Smith St., Brgy. 3, Isabela, Negros Occidental</t>
  </si>
  <si>
    <t>Kabankalan</t>
  </si>
  <si>
    <t>Montaus, Neil Peter I.</t>
  </si>
  <si>
    <t>BNB001</t>
  </si>
  <si>
    <t>Famoso Lot, PHIB-HIK Subd. Brgy. San Teodoro Binalbagan</t>
  </si>
  <si>
    <t>BAC711</t>
  </si>
  <si>
    <t>Lirio St., Brgy. Taculing, Bacolod City</t>
  </si>
  <si>
    <t>Taculing</t>
  </si>
  <si>
    <t>Bacolod City</t>
  </si>
  <si>
    <t>NEGROS OCCIDENTAL</t>
  </si>
  <si>
    <t>Libertad St., Extension, Brgy. Taculing</t>
  </si>
  <si>
    <t>Bago City</t>
  </si>
  <si>
    <t>Araneta St., Purok Balinghoy, Brgy. Poblacion, Bago City</t>
  </si>
  <si>
    <t xml:space="preserve">Villa, Wilbert Soliman </t>
  </si>
  <si>
    <t>Guinhalaran</t>
  </si>
  <si>
    <t>Silay City</t>
  </si>
  <si>
    <t>Sawmill St., Brgy. Guinhalaran, Silay City, Negros Occidental</t>
  </si>
  <si>
    <t>City of Victorias</t>
  </si>
  <si>
    <t>Lot 38 Roxas cor. Fermin St., Victorias City, Negros Occidental</t>
  </si>
  <si>
    <t>Crossing Ubos</t>
  </si>
  <si>
    <t>Manapla</t>
  </si>
  <si>
    <t>Barangay Crossing Ubos, Manapla Negros Occidental</t>
  </si>
  <si>
    <t>Cadiz City</t>
  </si>
  <si>
    <t>Lot 1306-A Hacienda Bayabas, Tinampa-an, Cadiz City, Negros Occidental</t>
  </si>
  <si>
    <t>City of Kabankalan</t>
  </si>
  <si>
    <t>Lot 33, G. Cordova St., Kabankalan City, Negros Occidental</t>
  </si>
  <si>
    <t>La Carlota City</t>
  </si>
  <si>
    <t>Lot 41, Blk 1, National Road, Uriate Subd., La Carlota City</t>
  </si>
  <si>
    <t>Mabigo</t>
  </si>
  <si>
    <t>Canlaon City</t>
  </si>
  <si>
    <t>NEGROS ORIENTAL</t>
  </si>
  <si>
    <t>Sitio Lucap, Barangay Mabigo, Canloan City, Negros Oriental</t>
  </si>
  <si>
    <t>Angela Bldg., Bata Subdivision, Mandalagan Hi-way</t>
  </si>
  <si>
    <t>Fernandez, Reymund Gamo</t>
  </si>
  <si>
    <t>Bangga Tumaro, Sum-ag</t>
  </si>
  <si>
    <t xml:space="preserve">Sa-onoy, Jay Gonzaga </t>
  </si>
  <si>
    <t>Toboso</t>
  </si>
  <si>
    <t>City of Escalante</t>
  </si>
  <si>
    <t>PLDT Escalante Sub-exchange, Brgy. Toboso, Poblacion, Escalante City, Neg.Occ.</t>
  </si>
  <si>
    <t>Antiquiera, Anthony Roy Rivera</t>
  </si>
  <si>
    <t>Sagay City</t>
  </si>
  <si>
    <t>Quezon Street, New Sagay, Sagay City, Negros Occidental</t>
  </si>
  <si>
    <t>V5242</t>
  </si>
  <si>
    <t>San Teodoro</t>
  </si>
  <si>
    <t>Binalbagan City</t>
  </si>
  <si>
    <t>Brgy Biak Na Bato, La Castellana, Negros Occidental</t>
  </si>
  <si>
    <t>Piltel Bacolod Site, 13th St., Lacson, Bacolod City</t>
  </si>
  <si>
    <t>Charlie's Trading Building, Luzurriaga St.</t>
  </si>
  <si>
    <t>City of Talisay</t>
  </si>
  <si>
    <t>Mabini Highway, Zone 8, Carmela Subd., Talisay City, Negros Occidental</t>
  </si>
  <si>
    <t>City of Himamaylan</t>
  </si>
  <si>
    <t>Jimenez St., Brgy. 1 Poblacion, Himamaylan City</t>
  </si>
  <si>
    <t>Tabao Baybay</t>
  </si>
  <si>
    <t>National Highway - Crossing Guimoy, Brgy. Tabao Baybay, San Enrique</t>
  </si>
  <si>
    <t>Hinigaran</t>
  </si>
  <si>
    <t>National Highway, Brgy. Poblacion, Hinigaran</t>
  </si>
  <si>
    <t>Granada</t>
  </si>
  <si>
    <t>Sta. Fe Resort, Burgos Extension, Brgy. Granada</t>
  </si>
  <si>
    <t>Kundutel, Goldenfields Commercial Complex, Singcang, Bacolod City</t>
  </si>
  <si>
    <t>PLDT Tangub RSU, Gen. Araneta St., Brgy. Tangub, Bacolod City, Negros Occidental</t>
  </si>
  <si>
    <t>Villamonte</t>
  </si>
  <si>
    <t>Sion cor. Berne Sts., Helvetia Heights, Brgy. Villamonte, Bacolod City</t>
  </si>
  <si>
    <t>cor. Alunan and Yulo street, Bacolod City, Negros Occidental</t>
  </si>
  <si>
    <t>Mansilingan</t>
  </si>
  <si>
    <t>Handumanan road Hillside Subd., Brgy. Mansilingan Bacolod City, Negros Occidental</t>
  </si>
  <si>
    <t>Poblacion 2</t>
  </si>
  <si>
    <t>City of Sipalay</t>
  </si>
  <si>
    <t>Alejano St., Brgy. 2, Poblacion, Sipalay City, Negros Occidental</t>
  </si>
  <si>
    <t>Villanueva, Manuel Jose S.</t>
  </si>
  <si>
    <t>Calatrava</t>
  </si>
  <si>
    <t>San Pedro St. Purok Lo-ok, Calatrava Negros Occidental</t>
  </si>
  <si>
    <t>Poblacion, Toboso, Negros Occidental</t>
  </si>
  <si>
    <t>Paraiso</t>
  </si>
  <si>
    <t>Hacienda Paraiso, Brgy. Paraiso, Fabrica, Negros Occidental</t>
  </si>
  <si>
    <t>Moises Padilla (Magallon)</t>
  </si>
  <si>
    <t>2 Isabela</t>
  </si>
  <si>
    <t>Isabela</t>
  </si>
  <si>
    <t>Rizal st. Brgy. 2 Isabela, Isabela Negros Occidental</t>
  </si>
  <si>
    <t>La Castellana</t>
  </si>
  <si>
    <t>Robles (Pob.), La Castellana, Negros Occidental</t>
  </si>
  <si>
    <t>Zone 4</t>
  </si>
  <si>
    <t>Murcia</t>
  </si>
  <si>
    <t>Corner Miranda and Delarama St., Brgy. Zone 4, Murcia, Negros Occidental</t>
  </si>
  <si>
    <t>Mandalagan</t>
  </si>
  <si>
    <t>Victoria st. Eroreco Subd. Brgy. Mandalagan Bacolod City, Negros Occidental</t>
  </si>
  <si>
    <t>Estefania</t>
  </si>
  <si>
    <t>Back of Celine Subdivision., Brgy. Estefania, Bacolod City</t>
  </si>
  <si>
    <t>Masilingan</t>
  </si>
  <si>
    <t>Punay ext. JJ Gonzaga Village Bakyas, Barangay Masilingan Bacolod, Negros Occidental</t>
  </si>
  <si>
    <t>BS Aquino Drive, Riverside Medical Center, Bacolod City,Negros Occidental</t>
  </si>
  <si>
    <t>Reclamation Area, Bacolod City</t>
  </si>
  <si>
    <t>Aguisan</t>
  </si>
  <si>
    <t>Purok#4 Brgy. Aguisan, Himaymaylan City, Negros Occidental</t>
  </si>
  <si>
    <t>Bulata</t>
  </si>
  <si>
    <t>Cauayan</t>
  </si>
  <si>
    <t>Sitio Karorohan, Brgy. Bulata, Cauwayan, Negros Occidental</t>
  </si>
  <si>
    <t>Old Sagay</t>
  </si>
  <si>
    <t>Lopez Jaena St., Barangay Old Sagay, Sagay City, Negros Occidental</t>
  </si>
  <si>
    <t>San Carlos City</t>
  </si>
  <si>
    <t>Locsin St., San Carlos City, Negros Occidental</t>
  </si>
  <si>
    <t>Nabulao</t>
  </si>
  <si>
    <t>Km. 181, National Highway, Barangay, Nabulao, Sipalay, Negros Occidental (co-located with proposed A</t>
  </si>
  <si>
    <t>Quezon</t>
  </si>
  <si>
    <t>Sitio Balabag, Brgy. Quezon, San Carlos, Negros Occidental (co-located with proposed Balabag Relay)</t>
  </si>
  <si>
    <t>Vito</t>
  </si>
  <si>
    <t>Purok Iba, Barangay Vito, Sagay City, Negros Occidental</t>
  </si>
  <si>
    <t>Masaling</t>
  </si>
  <si>
    <t>Brgy. Masaling, Cuayan, Negros Occidental</t>
  </si>
  <si>
    <t>Barangay Concepcion, Talisay City, Negros Occidental</t>
  </si>
  <si>
    <t>Purok 3, Brgy. Bantayan, Kabankalan City, Negros Occ</t>
  </si>
  <si>
    <t>Calumangan</t>
  </si>
  <si>
    <t>Brgy. Calumangan, Bago City, Negros Occ.</t>
  </si>
  <si>
    <t>RSB</t>
  </si>
  <si>
    <t>Central Azucarera de La Carlota, Brgy. RSB, La Carlota City</t>
  </si>
  <si>
    <t>Suay</t>
  </si>
  <si>
    <t>Sitio Naga, Brgy.Suay, Himamaylan, Negros Occidental</t>
  </si>
  <si>
    <t>Cabacungan</t>
  </si>
  <si>
    <t>Brgy. Cabacungan, La Castellana, Negros Occidental</t>
  </si>
  <si>
    <t>Charito Heights Subdivision 2, Brgy. Granada, Bacolod, Negros Occidental</t>
  </si>
  <si>
    <t>XVIII-A</t>
  </si>
  <si>
    <t>Hacienda Florencia, Brgy. XVIII-A, Victorias City, Negros Occ.</t>
  </si>
  <si>
    <t>Caduhaan</t>
  </si>
  <si>
    <t>Along National Highway, Baranggay Caduhaan, Cadiz City, Negros Occidental</t>
  </si>
  <si>
    <t>Old Escalante, Escalante City, Negros Occidental</t>
  </si>
  <si>
    <t>Mambulac</t>
  </si>
  <si>
    <t>City Eng'g Office, Zamora St., Brgy. Mambulac, Silay City, Negros Occidental</t>
  </si>
  <si>
    <t>Poblacion West</t>
  </si>
  <si>
    <t>Candoni</t>
  </si>
  <si>
    <t>Poblacion West, Candoni, Negros Occidental</t>
  </si>
  <si>
    <t>Canlandog Relay Station, Murcia, Negros Occidental</t>
  </si>
  <si>
    <t>National Road, Barangay Bato, Sagay City, Negros Occidental</t>
  </si>
  <si>
    <t>Engineering Bldg., University of St. La Salle, La Salle Avenue</t>
  </si>
  <si>
    <t>University of Negros Occidental - Recoletos, Lizares Extension</t>
  </si>
  <si>
    <t>TUP Visayas, Capt. Sabi St., Poblacion, Talisay City, Negros Occidental</t>
  </si>
  <si>
    <t>Pontevedra</t>
  </si>
  <si>
    <t>Brgy. Antipolo, Pontevedra, Negros Occidental</t>
  </si>
  <si>
    <t>PLDT Cadiz Exchange, Cadiz City, Negros Occidental</t>
  </si>
  <si>
    <t>Guijungan</t>
  </si>
  <si>
    <t>Purok 4, Brgy. Guiljungan, Cauayan, Negros Occidental</t>
  </si>
  <si>
    <t>Punta Kulacauayan, Brgy. Inayawan, Cauayan, Negros Occidental</t>
  </si>
  <si>
    <t>La Granja</t>
  </si>
  <si>
    <t>Hda. Maria, Brgy. La Granja, La Carlota City, Negros Occidental</t>
  </si>
  <si>
    <t>Minapasuk</t>
  </si>
  <si>
    <t>Purok GreenHills, Barangay Minapasuk, Calatrava, Negros Occidental</t>
  </si>
  <si>
    <t>Oringao</t>
  </si>
  <si>
    <t>Sitio Badiangay Brgy. Oringao, Kabankalan City, Negros Occ.</t>
  </si>
  <si>
    <t>Brgy. San Jose, Sipalay City, Negros Occidental</t>
  </si>
  <si>
    <t>Talacdan</t>
  </si>
  <si>
    <t>Brgy. Talacdan, Cauayan, Negros Occidental</t>
  </si>
  <si>
    <t>Lumbangan</t>
  </si>
  <si>
    <t>Mabinay</t>
  </si>
  <si>
    <t>Barangay Lumbangan, Mabinay, Negros Oriental</t>
  </si>
  <si>
    <t>Sum-ag</t>
  </si>
  <si>
    <t>Near Punta Taytay Cemetery, Brgy. Sum-ag, Bacolod City</t>
  </si>
  <si>
    <t>2/F Robinsons Mall Bacolod, Lacson, St, Bacolod City, Negros Occidental</t>
  </si>
  <si>
    <t>Miranda, Pontevedra, Negros Occidental</t>
  </si>
  <si>
    <t>Cansilayan, Murcia, Negros Occidental</t>
  </si>
  <si>
    <t>Pontevedra, Negros Occidental</t>
  </si>
  <si>
    <t>Reclamation Area, Bacolod City, Negros Occidental</t>
  </si>
  <si>
    <t>Hawaiian IV</t>
  </si>
  <si>
    <t>Hacienda Malisbog, Brgy Hawaiian IV, Silay City, Negros Occidental</t>
  </si>
  <si>
    <t>Isio</t>
  </si>
  <si>
    <t>Along Natl Hway, beside Public Market, Brgy. Isio</t>
  </si>
  <si>
    <t>BAC007</t>
  </si>
  <si>
    <t>C5</t>
  </si>
  <si>
    <t>E28</t>
  </si>
  <si>
    <t>E. Lopez</t>
  </si>
  <si>
    <t>Brgy. E.Lopez, Silay City, Negros Occidental</t>
  </si>
  <si>
    <t>E75</t>
  </si>
  <si>
    <t>Guimbalaon</t>
  </si>
  <si>
    <t>near Cemetery, Brgy. Guimbalaon, Silay City, Negros Occidental</t>
  </si>
  <si>
    <t>F14</t>
  </si>
  <si>
    <t>Poblacion Zone 1</t>
  </si>
  <si>
    <t>Pulupandan</t>
  </si>
  <si>
    <t>Barangay Zone 1 (Pob.), Pulupandan, Negros Occidental</t>
  </si>
  <si>
    <t>F18</t>
  </si>
  <si>
    <t>PLDT Compound, Galo St., Bacolod City, Negros Occidental</t>
  </si>
  <si>
    <t>F20</t>
  </si>
  <si>
    <t>Bacolod - Handuman</t>
  </si>
  <si>
    <t>F23</t>
  </si>
  <si>
    <t>Magsaysay St., Brgy. Poblacion, Valladolid, Negros Occidental</t>
  </si>
  <si>
    <t>f31</t>
  </si>
  <si>
    <t>F31</t>
  </si>
  <si>
    <t>Poblacion Cauayan</t>
  </si>
  <si>
    <t>San Nicolas st. Brgy. Poblacion Cauayan, Negros Occidental</t>
  </si>
  <si>
    <t>f32</t>
  </si>
  <si>
    <t>F32</t>
  </si>
  <si>
    <t>Hinoba-an (Asia)</t>
  </si>
  <si>
    <t>Purok 3, Brgy. 1 Poblacion, Hinoba-an, Negros Occidental</t>
  </si>
  <si>
    <t>f97</t>
  </si>
  <si>
    <t>F97</t>
  </si>
  <si>
    <t>Banquerohan</t>
  </si>
  <si>
    <t>San Andres St., Brgy. Banquerohan, Cadiz City, Negros Occ</t>
  </si>
  <si>
    <t>j39</t>
  </si>
  <si>
    <t>J39</t>
  </si>
  <si>
    <t>Punta Ballo</t>
  </si>
  <si>
    <t>Brgy. Punta Ballo, Sipalay, Negros Occidental</t>
  </si>
  <si>
    <t>J44</t>
  </si>
  <si>
    <t>L' Fisher Hotel, Bacolod City, Negros Occidental</t>
  </si>
  <si>
    <t>j59</t>
  </si>
  <si>
    <t>J59</t>
  </si>
  <si>
    <t>Magballo</t>
  </si>
  <si>
    <t>Sitio Landing, Purok Gamao, Brgy. Magballo, Kabankalan City, Negros Occidental</t>
  </si>
  <si>
    <t>J61</t>
  </si>
  <si>
    <t>Atipuluhan</t>
  </si>
  <si>
    <t>Brgy. Atipuluhan, Bago City Negros Occidental</t>
  </si>
  <si>
    <t>J94</t>
  </si>
  <si>
    <t>Palampas</t>
  </si>
  <si>
    <t>Hacienda Sta. Ana, Brgy. Palampas. San Carlos City, Negros Occidental</t>
  </si>
  <si>
    <t>P35</t>
  </si>
  <si>
    <t>Lacson St., Brgy. Mandalagan, Bacolod City, Negros Occidental</t>
  </si>
  <si>
    <t>V0050</t>
  </si>
  <si>
    <t>Tapi</t>
  </si>
  <si>
    <t>Along National Hi-way, Poblacion Brgy. Tapi, Kabankalan City, Negros Occidental</t>
  </si>
  <si>
    <t>V0085</t>
  </si>
  <si>
    <t>Minuyan</t>
  </si>
  <si>
    <t>Mambukal Summer Resort, Brgy. Minuyan, Murcia, Negros Occidental</t>
  </si>
  <si>
    <t>V0109</t>
  </si>
  <si>
    <t>BAC001</t>
  </si>
  <si>
    <t>Jayme Prop., No. 24 13th St. East Side, Capitol Subd.  Bacolod City</t>
  </si>
  <si>
    <t>V0676</t>
  </si>
  <si>
    <t>Tayum St. Brgy. 8, Kabankalan City, Negros Occidental</t>
  </si>
  <si>
    <t>V0679</t>
  </si>
  <si>
    <t>Gonzaga-Locsin Streets, Bacolod City, Negros Occidental</t>
  </si>
  <si>
    <t>V0680</t>
  </si>
  <si>
    <t>V5099</t>
  </si>
  <si>
    <t>Eroreco Subd., Brgy. Mandalagan, Bacolod City</t>
  </si>
  <si>
    <t>V0681</t>
  </si>
  <si>
    <t>B.S. Aquino Drive, Bacolod City, Negros Occidental</t>
  </si>
  <si>
    <t>v0698</t>
  </si>
  <si>
    <t>KBN901</t>
  </si>
  <si>
    <t>V0698</t>
  </si>
  <si>
    <t xml:space="preserve">Gaisano Kabankalan Negros, Bacolod City, Negros Occidental </t>
  </si>
  <si>
    <t>V0769</t>
  </si>
  <si>
    <t>BAC011</t>
  </si>
  <si>
    <t>Ascon Property, Purok Sta. Fe, Brgy. Granada</t>
  </si>
  <si>
    <t>V0776</t>
  </si>
  <si>
    <t>BAC006</t>
  </si>
  <si>
    <t xml:space="preserve">Gonzaga St., Brgy.  Mansilingan, Bacolod City  </t>
  </si>
  <si>
    <t>V0777</t>
  </si>
  <si>
    <t>BMG001</t>
  </si>
  <si>
    <t>EB Magalona</t>
  </si>
  <si>
    <t>Brgy. 2, Luis Cauyong St, EB Magalona</t>
  </si>
  <si>
    <t>V0778</t>
  </si>
  <si>
    <t>Brgy. 1 Poblacion, Pontevedra, Negros Occidental</t>
  </si>
  <si>
    <t>v0886</t>
  </si>
  <si>
    <t>MOP701</t>
  </si>
  <si>
    <t>Rizal St., Brgy. 5, Moises Padilla, Negros Occidental</t>
  </si>
  <si>
    <t>V0887</t>
  </si>
  <si>
    <t>Ilog</t>
  </si>
  <si>
    <t>Barangay I (Pob.), Ilog, Negros Occidental</t>
  </si>
  <si>
    <t>V0951</t>
  </si>
  <si>
    <t xml:space="preserve">123A Cabahug St. Zone 6 Cadiz City Negros Occidental </t>
  </si>
  <si>
    <t>V0952</t>
  </si>
  <si>
    <t>Alicante</t>
  </si>
  <si>
    <t>Enrique B. Magalona (Saravia)</t>
  </si>
  <si>
    <t>Brgy. Alicante, E.B.Magalona, Negros Occidental</t>
  </si>
  <si>
    <t>V0953</t>
  </si>
  <si>
    <t>Brgy. Granada, Gonzaga's Lot, Bacolod City, Negros Occidental</t>
  </si>
  <si>
    <t>V0956</t>
  </si>
  <si>
    <t>Brgy 19, Bacolod City</t>
  </si>
  <si>
    <t>V0974</t>
  </si>
  <si>
    <t>Camandang</t>
  </si>
  <si>
    <t>Brgy. Camandang, La Castellana, Negros Occidental</t>
  </si>
  <si>
    <t>V0977</t>
  </si>
  <si>
    <t>Brgy. Mandalagan, Bacolod City, Negros Occidental</t>
  </si>
  <si>
    <t>V0978</t>
  </si>
  <si>
    <t>BAC829</t>
  </si>
  <si>
    <t>Winston Kho Lot, Brgy. Villamonte, Bacolod City, Negros Occidental</t>
  </si>
  <si>
    <t>v1113</t>
  </si>
  <si>
    <t>V1528</t>
  </si>
  <si>
    <t>MBA701</t>
  </si>
  <si>
    <t>Brgy, Poblacion Mabinay, Mabinay Negros Oriental</t>
  </si>
  <si>
    <t>v3350</t>
  </si>
  <si>
    <t>BNB701</t>
  </si>
  <si>
    <t>V3350</t>
  </si>
  <si>
    <t>Payao</t>
  </si>
  <si>
    <t>Zone# 5 Brgy. Payao, Binalbagan, Negros Occidental</t>
  </si>
  <si>
    <t>V3412</t>
  </si>
  <si>
    <t>VBAC601</t>
  </si>
  <si>
    <t>Box601, Kasilingan, Tangub, Bacolod City, Negros Occidental</t>
  </si>
  <si>
    <t>V3557</t>
  </si>
  <si>
    <t>Panubigan</t>
  </si>
  <si>
    <t>Brgy. Panubigan, Canlaon City, Negros Oriental</t>
  </si>
  <si>
    <t>V3618</t>
  </si>
  <si>
    <t>BAC821</t>
  </si>
  <si>
    <t>Alijis, Bacolod City, Negros Occidental</t>
  </si>
  <si>
    <t>v3619</t>
  </si>
  <si>
    <t>V3620</t>
  </si>
  <si>
    <t>BAC607</t>
  </si>
  <si>
    <t>Bata</t>
  </si>
  <si>
    <t>Noemi P. Treyes, Bata Highway Corner Rose Lawn St., Brgy Bata, Bacolod City Negros Occidental</t>
  </si>
  <si>
    <t>V3621</t>
  </si>
  <si>
    <t>BAC602</t>
  </si>
  <si>
    <t>Encarnacion st. Brgy. Granada, Bacolod City</t>
  </si>
  <si>
    <t>V3622</t>
  </si>
  <si>
    <t>BAC606</t>
  </si>
  <si>
    <t>Benares St. Phase 1 Capitol Heights Subd. Bacolod City Negros Occidental</t>
  </si>
  <si>
    <t>V3623</t>
  </si>
  <si>
    <t>BAC701</t>
  </si>
  <si>
    <t>Banago 2</t>
  </si>
  <si>
    <t>Brgy 2 Banago Bacolod City Negros Occidental</t>
  </si>
  <si>
    <t>V3624</t>
  </si>
  <si>
    <t>BAC706</t>
  </si>
  <si>
    <t>SAL Cement Bldg. Brgy. Taculing, Bacolod City</t>
  </si>
  <si>
    <t>V3625</t>
  </si>
  <si>
    <t>BAC828</t>
  </si>
  <si>
    <t>Alijis</t>
  </si>
  <si>
    <t>Macainan Lot Brgy. Alijis Bacolod City Negros Occidental</t>
  </si>
  <si>
    <t>V3626</t>
  </si>
  <si>
    <t>BAC704</t>
  </si>
  <si>
    <t>Tangub</t>
  </si>
  <si>
    <t>Purok Punta Bato, Brgy. Tangub, Bacolod City</t>
  </si>
  <si>
    <t>V3627</t>
  </si>
  <si>
    <t>BAC825</t>
  </si>
  <si>
    <t>Pahanocoy, Bacolod City, Negros Occidental</t>
  </si>
  <si>
    <t>V3628</t>
  </si>
  <si>
    <t>BAC702</t>
  </si>
  <si>
    <t>Isadora Centre, Burgos st., Bacolod City, Negros Occdental</t>
  </si>
  <si>
    <t>V3629</t>
  </si>
  <si>
    <t>BAC710</t>
  </si>
  <si>
    <t>Purok Malinong, Brgy. Taculing, Bacolod City, Negros Occidental</t>
  </si>
  <si>
    <t>V3630</t>
  </si>
  <si>
    <t>BAC002</t>
  </si>
  <si>
    <t>CIT BLDG. Lacson-Luzuriaga St., Bacolod City</t>
  </si>
  <si>
    <t>V3632</t>
  </si>
  <si>
    <t>Lag-asan</t>
  </si>
  <si>
    <t>Luna St. Brgy. Lag-asan, Bago City, Negros Occidental</t>
  </si>
  <si>
    <t>V3633</t>
  </si>
  <si>
    <t>CDZ821</t>
  </si>
  <si>
    <t>Poblacion 6</t>
  </si>
  <si>
    <t>Brgy. 6 Poblacion Cadiz City, Negros Occidental</t>
  </si>
  <si>
    <t>V3634</t>
  </si>
  <si>
    <t>CDZ001</t>
  </si>
  <si>
    <t>Poblacion 4</t>
  </si>
  <si>
    <t>Cadiz City Brgy. 4 Poblacion, Negros Occidental</t>
  </si>
  <si>
    <t>V3635</t>
  </si>
  <si>
    <t>CLT701</t>
  </si>
  <si>
    <t>Suba</t>
  </si>
  <si>
    <t>Brgy. Suba, Calatrava, Negros Occidental</t>
  </si>
  <si>
    <t>V3636</t>
  </si>
  <si>
    <t>ESC821</t>
  </si>
  <si>
    <t>Balintawak</t>
  </si>
  <si>
    <t>Brgy. Balintawak, Escalante, Negros Occidental</t>
  </si>
  <si>
    <t>V3637</t>
  </si>
  <si>
    <t>HMM001</t>
  </si>
  <si>
    <t>Brgy 4 Purok 1 Cemetery Road Himamaylan, Negros Occidental</t>
  </si>
  <si>
    <t>v3638</t>
  </si>
  <si>
    <t>HGN001</t>
  </si>
  <si>
    <t>V3638</t>
  </si>
  <si>
    <t>Brgy III Poblacion Hinigaran, Negros Occidental</t>
  </si>
  <si>
    <t>V3639</t>
  </si>
  <si>
    <t>HGN821</t>
  </si>
  <si>
    <t>Paticui</t>
  </si>
  <si>
    <t>Barangay Paticui, Hinigaran, Negros Occidental</t>
  </si>
  <si>
    <t>V3640</t>
  </si>
  <si>
    <t>KBN001</t>
  </si>
  <si>
    <t>Barangay 2 (Pob.), Kabankalan City, Negros Occidental</t>
  </si>
  <si>
    <t>v3641</t>
  </si>
  <si>
    <t>KBN821</t>
  </si>
  <si>
    <t>V3641</t>
  </si>
  <si>
    <t>Camansi</t>
  </si>
  <si>
    <t>Sonedco Compound Brgy. Camansi Kabankalan City, Negros Occidental</t>
  </si>
  <si>
    <t>V3642</t>
  </si>
  <si>
    <t>III</t>
  </si>
  <si>
    <t>Brgy. III La Carlota City, Negros Occidental</t>
  </si>
  <si>
    <t>V3643</t>
  </si>
  <si>
    <t>MRA601</t>
  </si>
  <si>
    <t>Enrico jingco, Zone 3 Rizal St. Murcia, Negros Occidental</t>
  </si>
  <si>
    <t>V3644</t>
  </si>
  <si>
    <t>Blumentritt, Murcia, Negros Occidental</t>
  </si>
  <si>
    <t>V3645</t>
  </si>
  <si>
    <t>PNS001</t>
  </si>
  <si>
    <t>Purok Caingin  Brgy III Poblacion, Pontevedra, Negros Occidental</t>
  </si>
  <si>
    <t>V3646</t>
  </si>
  <si>
    <t>SCS702</t>
  </si>
  <si>
    <t xml:space="preserve">National Highway, San Carlos City, Negros Occidental </t>
  </si>
  <si>
    <t>V3647</t>
  </si>
  <si>
    <t>SCS001</t>
  </si>
  <si>
    <t xml:space="preserve">Trinidad Lot, Azucena St. cor Jasmin St., San Carlos CityAzucena </t>
  </si>
  <si>
    <t>V3648</t>
  </si>
  <si>
    <t>SEQ001</t>
  </si>
  <si>
    <t>Rizal St. Brgy. Poblacion San Enrique, Negros Occidental</t>
  </si>
  <si>
    <t>V3649</t>
  </si>
  <si>
    <t>SLY001</t>
  </si>
  <si>
    <t>Brgy. 4, Zulueta st., Silay City, Negros Occidental</t>
  </si>
  <si>
    <t>V3650</t>
  </si>
  <si>
    <t>SLY701</t>
  </si>
  <si>
    <t>Brgy. Guinhalaran, Silay City, Negros Occidental</t>
  </si>
  <si>
    <t>V3651</t>
  </si>
  <si>
    <t>SLY702</t>
  </si>
  <si>
    <t>Brgy. 14, Silay City, Negros Occidental</t>
  </si>
  <si>
    <t>V3652</t>
  </si>
  <si>
    <t>Carmella Valley, Talisay City, Negros Occidental</t>
  </si>
  <si>
    <t>V3653</t>
  </si>
  <si>
    <t>Zone 1 (Pob.), Talisay City, Negros Occidental</t>
  </si>
  <si>
    <t>V3654</t>
  </si>
  <si>
    <t>TSN001</t>
  </si>
  <si>
    <t>Zone 8</t>
  </si>
  <si>
    <t xml:space="preserve">Brgy. Poblacion Toboso Negros Occidental </t>
  </si>
  <si>
    <t>V3655</t>
  </si>
  <si>
    <t>VIC821</t>
  </si>
  <si>
    <t>Cane town</t>
  </si>
  <si>
    <t>Brgy. Cane town Victorias City, Negros Occidental</t>
  </si>
  <si>
    <t>V3656</t>
  </si>
  <si>
    <t>VIC001</t>
  </si>
  <si>
    <t>Poblacion 13</t>
  </si>
  <si>
    <t>Brgy. XIII Poblacion Victorias City, Negros Occidental</t>
  </si>
  <si>
    <t>v3657</t>
  </si>
  <si>
    <t>HGN002</t>
  </si>
  <si>
    <t>V3657</t>
  </si>
  <si>
    <t>Cambaog</t>
  </si>
  <si>
    <t>Brgy. Cambaog, Hinigaran, Negros Occidental</t>
  </si>
  <si>
    <t>V3658</t>
  </si>
  <si>
    <t>BAC005</t>
  </si>
  <si>
    <t>Sombero Lot. Cora Ville Subd., Brgy. Sum-ag, Bacolod City, Negros Occidental</t>
  </si>
  <si>
    <t>V3659</t>
  </si>
  <si>
    <t>MNP002</t>
  </si>
  <si>
    <t>Burgos</t>
  </si>
  <si>
    <t>Cadiz city</t>
  </si>
  <si>
    <t>Hacienda Sagrado Brgy. Burgos cadiz City, Negros Occidental</t>
  </si>
  <si>
    <t>V3694</t>
  </si>
  <si>
    <t>VLD601</t>
  </si>
  <si>
    <t>Burgos St. Brgy Poblacion, Valladolid, Negros Occidental</t>
  </si>
  <si>
    <t>V3696</t>
  </si>
  <si>
    <t>VIC822</t>
  </si>
  <si>
    <t>Brgy. IV Poblacion Victorias City, Negros Occidental</t>
  </si>
  <si>
    <t>V3717</t>
  </si>
  <si>
    <t>BAC708</t>
  </si>
  <si>
    <t>Brgy. Villamonte La Salle Ave. Bacolod City, Negros Occidental</t>
  </si>
  <si>
    <t>V3735</t>
  </si>
  <si>
    <t>BAC709</t>
  </si>
  <si>
    <t>Banago</t>
  </si>
  <si>
    <t>Brgy. Banago, Bacolod City, Negros Occidental</t>
  </si>
  <si>
    <t>V3736</t>
  </si>
  <si>
    <t>BAC824</t>
  </si>
  <si>
    <t>CL Montelibano St. Brgy. Villamonte, Bacolod City</t>
  </si>
  <si>
    <t>V3738</t>
  </si>
  <si>
    <t>BAC009</t>
  </si>
  <si>
    <t>Estefania, Bacolod City, Negros Occidental</t>
  </si>
  <si>
    <t>V3739</t>
  </si>
  <si>
    <t>BAC008</t>
  </si>
  <si>
    <t>Handuman</t>
  </si>
  <si>
    <t>Hacienda Nueva Benares, Brgy. Handuman, Bacolod City</t>
  </si>
  <si>
    <t>V4373</t>
  </si>
  <si>
    <t>PNS701</t>
  </si>
  <si>
    <t>V4375</t>
  </si>
  <si>
    <t>VBGO701</t>
  </si>
  <si>
    <t>Ma-ao</t>
  </si>
  <si>
    <t>Ma-ao, Mailum Road, Barangay Ma-ao, Negros Occidental</t>
  </si>
  <si>
    <t>V4377</t>
  </si>
  <si>
    <t>KBN702</t>
  </si>
  <si>
    <t>Kabankalan City</t>
  </si>
  <si>
    <t>v4383</t>
  </si>
  <si>
    <t>KBN701</t>
  </si>
  <si>
    <t>V4383</t>
  </si>
  <si>
    <t>Sitio Badiangay Brgy. Oringao, Kabankalan City, Negros Occidental</t>
  </si>
  <si>
    <t>V4392</t>
  </si>
  <si>
    <t>Vallehermoso</t>
  </si>
  <si>
    <t>National highway near Mormons church Poblacion, Vallehermoso, Negros Oriental</t>
  </si>
  <si>
    <t>V5081</t>
  </si>
  <si>
    <t>Zone 15 Lopue's Lot Talisay City, Neg. Occidental</t>
  </si>
  <si>
    <t>V5084</t>
  </si>
  <si>
    <t>Dancalan</t>
  </si>
  <si>
    <t>Brgy. Dancalan, Ilog, Negros Occidental</t>
  </si>
  <si>
    <t>V5085</t>
  </si>
  <si>
    <t>Etabag Lots, Brgy. Tangub, Bacolod City, Negros Occidental</t>
  </si>
  <si>
    <t>V5127</t>
  </si>
  <si>
    <t>Reclamation Area Bacolod City</t>
  </si>
  <si>
    <t>V5232</t>
  </si>
  <si>
    <t>Tampalon</t>
  </si>
  <si>
    <t>Brgy. Tampalon, Kabankalan City, Negros Occidental</t>
  </si>
  <si>
    <t>v5233</t>
  </si>
  <si>
    <t>V5233</t>
  </si>
  <si>
    <t>Camingawan</t>
  </si>
  <si>
    <t>Brgy Camingawan, Kabankalan City, Negros Occidental</t>
  </si>
  <si>
    <t>V5234</t>
  </si>
  <si>
    <t>Talaban</t>
  </si>
  <si>
    <t>Brgy Talaban, Himamaylan City, Negros Occidental</t>
  </si>
  <si>
    <t>V5236</t>
  </si>
  <si>
    <t>Tabu</t>
  </si>
  <si>
    <t>Brgy. Tabu, Ilog, Negros Occidental</t>
  </si>
  <si>
    <t>V5237</t>
  </si>
  <si>
    <t>Regent Pearl Homes, Alijis, Bacolod City, Negros Occidental</t>
  </si>
  <si>
    <t>V5238</t>
  </si>
  <si>
    <t>Bug-ang</t>
  </si>
  <si>
    <t>Sitio Birao, Brgy Bug-ang Escalante City, Negros Occidental</t>
  </si>
  <si>
    <t>V5239</t>
  </si>
  <si>
    <t>Bunga</t>
  </si>
  <si>
    <t>Don Salvador Benedicto</t>
  </si>
  <si>
    <t>Brgy. Bunga, Don Salvador Benedicto, Negros Occidental</t>
  </si>
  <si>
    <t>BACOLOD</t>
  </si>
  <si>
    <t>V5240</t>
  </si>
  <si>
    <t>Dumlao</t>
  </si>
  <si>
    <t>Purok Proper Brgy, Dumlao, Bago City</t>
  </si>
  <si>
    <t>V5241</t>
  </si>
  <si>
    <t>Prosperidad</t>
  </si>
  <si>
    <t>Brgy Prosperidad, SanC arlos City, negros Occidental</t>
  </si>
  <si>
    <t>v5242</t>
  </si>
  <si>
    <t>Biak Na Bato</t>
  </si>
  <si>
    <t>v5243</t>
  </si>
  <si>
    <t>V5243</t>
  </si>
  <si>
    <t>Brgy. Camansi, Kabankalan City</t>
  </si>
  <si>
    <t>V5244</t>
  </si>
  <si>
    <t>Brgy Bato, Hinigaran Negros Occidental</t>
  </si>
  <si>
    <t>V5245</t>
  </si>
  <si>
    <t>Patun-an, Calatrava, Negros Occidental</t>
  </si>
  <si>
    <t>V5246</t>
  </si>
  <si>
    <t>Sikatuna</t>
  </si>
  <si>
    <t>Brgy. Sikatuna, Isabela, Negros Occidental</t>
  </si>
  <si>
    <t>V5249</t>
  </si>
  <si>
    <t>Mandu-ao</t>
  </si>
  <si>
    <t>City of Bayawan</t>
  </si>
  <si>
    <t>Brgy Mandu-ao, Bayawan, Negros Orriental</t>
  </si>
  <si>
    <t>V5336</t>
  </si>
  <si>
    <t>BAC003</t>
  </si>
  <si>
    <t xml:space="preserve">Robinsons Cybergate Center, Bacolod City </t>
  </si>
  <si>
    <t>V5416</t>
  </si>
  <si>
    <t>BAC902</t>
  </si>
  <si>
    <t>Z58</t>
  </si>
  <si>
    <t>Dos Hermanas</t>
  </si>
  <si>
    <t xml:space="preserve"> First Farmers Compound, Brgy. Dos. Hermanas, Talisay City, Negros Occidental</t>
  </si>
  <si>
    <t>Z70</t>
  </si>
  <si>
    <t>Hawaiian</t>
  </si>
  <si>
    <t>Hda. Malisbog, Brgy. Hawaiian, Silay City, Negros Occidental</t>
  </si>
  <si>
    <t>Z71</t>
  </si>
  <si>
    <t>Gatuslao St. cor. Luzuriaga St.,</t>
  </si>
  <si>
    <t>Z73</t>
  </si>
  <si>
    <t>Magsaysay Avenue, Bacolod City, Negros Occidental</t>
  </si>
  <si>
    <t>Z75</t>
  </si>
  <si>
    <t>Gen. Araneta St. Cor. San Sebastian St., Bacolod City, Negros Occidental</t>
  </si>
  <si>
    <t>Z76</t>
  </si>
  <si>
    <t>P. Burgos St. Cor. Circumferential Road,</t>
  </si>
  <si>
    <t>z87</t>
  </si>
  <si>
    <t>Z87</t>
  </si>
  <si>
    <t>14-A</t>
  </si>
  <si>
    <t>Phase4 Goldcrest Subdivision, Brgy. 14-A, Talisay City, Negros Occidental</t>
  </si>
  <si>
    <t>Z89</t>
  </si>
  <si>
    <t>Brgy. Patag, Silay, Negros Occidental</t>
  </si>
  <si>
    <t>Balabag</t>
  </si>
  <si>
    <t>Malay</t>
  </si>
  <si>
    <t>AKLAN</t>
  </si>
  <si>
    <t>Smart Cell Site, Brgy. Balabag, Boracay Island, Malay, Aklan</t>
  </si>
  <si>
    <t>Kalibo</t>
  </si>
  <si>
    <t>TOC-VIS-WVIS-ROX/KAL</t>
  </si>
  <si>
    <t>Barrera, Roel Sumaguio</t>
  </si>
  <si>
    <t>Lot 2354 B-1 B-6 new Buswang Road, Kalibo City, Aklan</t>
  </si>
  <si>
    <t>Villanueva, Bryan Reyes</t>
  </si>
  <si>
    <t>Tacbuyan</t>
  </si>
  <si>
    <t>Estancia</t>
  </si>
  <si>
    <t>Barangay Tacbuyan, Estancia, Iloilo</t>
  </si>
  <si>
    <t>Fuentes, Vincent John</t>
  </si>
  <si>
    <t>Mambusao</t>
  </si>
  <si>
    <t>PLDT Mambusao Subexchange, Paradise St., Barangay Poblacion, Mambusao, Capiz</t>
  </si>
  <si>
    <t>Loctugan</t>
  </si>
  <si>
    <t>Roxas City</t>
  </si>
  <si>
    <t>Sitio Kiabog, Brgy.Loctugan,Roxas City,Capiz</t>
  </si>
  <si>
    <t>Manup</t>
  </si>
  <si>
    <t>Altavas</t>
  </si>
  <si>
    <t>Brgy. Manup, Altavas, Aklan</t>
  </si>
  <si>
    <t xml:space="preserve">Balbontin, Louie John Villaret </t>
  </si>
  <si>
    <t>Dumarao</t>
  </si>
  <si>
    <t>Ongol Ilaya, Dumarao, Capiz</t>
  </si>
  <si>
    <t>Malocloc</t>
  </si>
  <si>
    <t>Ivisan</t>
  </si>
  <si>
    <t>Mt Malamig, Malocloc sur, ivisan,capiz</t>
  </si>
  <si>
    <t>Balbontin, Louie John Villaret</t>
  </si>
  <si>
    <t>Nabas</t>
  </si>
  <si>
    <t>PLDT - Aklan Relay, Mt. Tinagtacan, Nabas, Aklan</t>
  </si>
  <si>
    <t>Kolong-Kolong</t>
  </si>
  <si>
    <t>Ibajay</t>
  </si>
  <si>
    <t>Western Aklan Polytechnic College (WAPC), Brgy. Kolong-Kolong, Ibajay, Aklan</t>
  </si>
  <si>
    <t>Abapo, Bryan Ian Gayadao</t>
  </si>
  <si>
    <t>636 Veterance Ave. Brgy. Poblacion Kalibo Aklan</t>
  </si>
  <si>
    <t>Tangalan</t>
  </si>
  <si>
    <t>Tumbagahan cor. Rubias St., Bgy. Poblacion, Tangalan, Aklan</t>
  </si>
  <si>
    <t>Makato</t>
  </si>
  <si>
    <t>Burgos St., Bgy. Poblaciion, Makatao, Aklan</t>
  </si>
  <si>
    <t>Banga</t>
  </si>
  <si>
    <t>Barangay Poblacion, Banga, Aklan</t>
  </si>
  <si>
    <t>L. Barrios St., cor. F. Quimpo St. , Bgy. Poblacion, Kalibo Aklan</t>
  </si>
  <si>
    <t>Caano</t>
  </si>
  <si>
    <t>Bgy. Caano, Kalibo, Aklan</t>
  </si>
  <si>
    <t>Esperanza</t>
  </si>
  <si>
    <t>Jamindan</t>
  </si>
  <si>
    <t>Bgy. Esperanza, Jamindan, Capiz</t>
  </si>
  <si>
    <t>Brgy. Bato, Roxas City, Capiz</t>
  </si>
  <si>
    <t>Sentro Sur</t>
  </si>
  <si>
    <t>Culasi</t>
  </si>
  <si>
    <t>Alpas St., Barangay Sentro Sur, Culasi, Antique</t>
  </si>
  <si>
    <t>Batan</t>
  </si>
  <si>
    <t>Rizal St., Poblacion, Batan, Aklan</t>
  </si>
  <si>
    <t>Malinao</t>
  </si>
  <si>
    <t>Barangay Poblacion, Malinao, Aklan</t>
  </si>
  <si>
    <t>Takas</t>
  </si>
  <si>
    <t>Cuartero</t>
  </si>
  <si>
    <t>Barangay Takas, Cuartero, Capiz</t>
  </si>
  <si>
    <t>Lezo</t>
  </si>
  <si>
    <t>Brgy. Poblacion, Lezo, Aklan</t>
  </si>
  <si>
    <t>New Washington</t>
  </si>
  <si>
    <t>Barangay Poblacion, New Washington, Aklan</t>
  </si>
  <si>
    <t>Aranas</t>
  </si>
  <si>
    <t>Balete</t>
  </si>
  <si>
    <t>Sitio Kampitan, Brgy. Aranas, Balete, Aklan</t>
  </si>
  <si>
    <t>Sigma</t>
  </si>
  <si>
    <t>Ponsaran St., Poblacion Norte, Sigma, Capiz</t>
  </si>
  <si>
    <t>Swa-B</t>
  </si>
  <si>
    <t>Pres. Roxas</t>
  </si>
  <si>
    <t>Brgy Swa-B Pres Roxas, Capiz</t>
  </si>
  <si>
    <t>Pilar</t>
  </si>
  <si>
    <t>Osmeña St. Brgy Poblacion, Pilar, Capiz</t>
  </si>
  <si>
    <t>Panit-an</t>
  </si>
  <si>
    <t>San Roque St., Poblacion Ilaya, Panit-an, Capiz</t>
  </si>
  <si>
    <t>Carles</t>
  </si>
  <si>
    <t>Carles Hills, Sitio Luyo, Poblacion, Carles, Iloilo</t>
  </si>
  <si>
    <t>Aglalana</t>
  </si>
  <si>
    <t>Passi City</t>
  </si>
  <si>
    <t>Brgy. Aglalana, Passi, Iloilo</t>
  </si>
  <si>
    <t>Libacao</t>
  </si>
  <si>
    <t>Sitio Agpingco, Poblacion, Libacao, Aklan</t>
  </si>
  <si>
    <t>Madalag</t>
  </si>
  <si>
    <t>Barangay Poblacion, Madalag, Aklan</t>
  </si>
  <si>
    <t>Barangay Poblacion, Nabas, Aklan</t>
  </si>
  <si>
    <t>Dumaguit</t>
  </si>
  <si>
    <t>Brgy. Dumaguit, New Washington, Aklan</t>
  </si>
  <si>
    <t>Katipunan</t>
  </si>
  <si>
    <t>Buruanga</t>
  </si>
  <si>
    <t>Barangay Katipunan, Buruanga, Aklan</t>
  </si>
  <si>
    <t>Sebaste</t>
  </si>
  <si>
    <t>Sitio Labangon, Poblacion, Sebaste, Antique</t>
  </si>
  <si>
    <t>Tibiao</t>
  </si>
  <si>
    <t>Mabini cor Jose Mendoza Sts., Poblacion, Tibiao, Antique</t>
  </si>
  <si>
    <t>Libertad</t>
  </si>
  <si>
    <t>Olarte St., Centro West, Libertad, Antique</t>
  </si>
  <si>
    <t>Matagnop</t>
  </si>
  <si>
    <t>Dao</t>
  </si>
  <si>
    <t>Dao Slaughter's House, Brgy. Matagnop, Dao, Capiz</t>
  </si>
  <si>
    <t>Dumalag</t>
  </si>
  <si>
    <t>Brgy. San Jose, Dumalag, Capiz</t>
  </si>
  <si>
    <t>Barangay Poblacion Sur, Ivisan, Capiz</t>
  </si>
  <si>
    <t>Sitio Luyo, Brgy. Culasi, Roxas City, Capiz</t>
  </si>
  <si>
    <t>Sapian</t>
  </si>
  <si>
    <t>Pobalcion</t>
  </si>
  <si>
    <t>Batad</t>
  </si>
  <si>
    <t>Barangay Poblacion, Batad, Iloilo</t>
  </si>
  <si>
    <t>Bulaqena</t>
  </si>
  <si>
    <t>Brgy. Bulaqena, Estancia, Iloilo</t>
  </si>
  <si>
    <t>Caluya</t>
  </si>
  <si>
    <t>Poblacion, Caluya Island, Antique</t>
  </si>
  <si>
    <t>New Gaisano Roxas, San Roque Extension, Roxas City, Capiz</t>
  </si>
  <si>
    <t>Gaisano City Mall, Kalibo, Aklan</t>
  </si>
  <si>
    <t>E15</t>
  </si>
  <si>
    <t>Arnaldo Boulevard, Roxas City, Capiz</t>
  </si>
  <si>
    <t>F34</t>
  </si>
  <si>
    <t>Sitio Bolabog, Bgy. Balabag, Boracay, Malay, Aklan</t>
  </si>
  <si>
    <t>F35</t>
  </si>
  <si>
    <t>Manoc-manoc</t>
  </si>
  <si>
    <t>Sitio Malabunot, Brgy. Manoc-manoc, Boracay Island, Malay, Aklan</t>
  </si>
  <si>
    <t>F37</t>
  </si>
  <si>
    <t>PILTEL Compound, Gomez St. corner Burgos St. Roxas City</t>
  </si>
  <si>
    <t>F56</t>
  </si>
  <si>
    <t>Numancia</t>
  </si>
  <si>
    <t>Piltel Lot, Numancia, Aklan</t>
  </si>
  <si>
    <t>J00</t>
  </si>
  <si>
    <t>Linabuan</t>
  </si>
  <si>
    <t>Brgy. Linabuan, Kalibo, Aklan</t>
  </si>
  <si>
    <t>J02</t>
  </si>
  <si>
    <t>Caticlan Proper</t>
  </si>
  <si>
    <t>Sitio Tabon, Brgy. Caticlan Proper, Malay, Aklan</t>
  </si>
  <si>
    <t>j24</t>
  </si>
  <si>
    <t>J24</t>
  </si>
  <si>
    <t>Salcedo</t>
  </si>
  <si>
    <t>Brgy. Salcedo, Dumarao, Capiz (In front of Vet. Med Dumarao-CAPSU)</t>
  </si>
  <si>
    <t>J32</t>
  </si>
  <si>
    <t>Baybay</t>
  </si>
  <si>
    <t>Arnaldo Blvd.,Brgy. Baybay,  Roxas City, Capiz</t>
  </si>
  <si>
    <t>K80</t>
  </si>
  <si>
    <t>Yapak</t>
  </si>
  <si>
    <t>Brgy. Yapak, Boracay Island, Malay, Aklan</t>
  </si>
  <si>
    <t>T71</t>
  </si>
  <si>
    <t>Fragante</t>
  </si>
  <si>
    <t>Bgy. Fragante, Pandan, Antique</t>
  </si>
  <si>
    <t>V0000</t>
  </si>
  <si>
    <t>Barangay Poblacion, Malay, Aklan</t>
  </si>
  <si>
    <t>V0021</t>
  </si>
  <si>
    <t>Milibili</t>
  </si>
  <si>
    <t>Brgy. Milibili, Lawaan, Roxas City, Capiz</t>
  </si>
  <si>
    <t>V0074</t>
  </si>
  <si>
    <t>Unidos</t>
  </si>
  <si>
    <t>Brgy. Unidos, Nabas, Aklan</t>
  </si>
  <si>
    <t>V0088</t>
  </si>
  <si>
    <t>Regency Hotel, Boracay Island, Malay, Aklan</t>
  </si>
  <si>
    <t>V0094</t>
  </si>
  <si>
    <t>Shangrila Hotel Brgy. Yapak, Boracay Island, Malay, Aklan</t>
  </si>
  <si>
    <t>V0095</t>
  </si>
  <si>
    <t>Shangrila Hotel, Brgy. Yapak, Boracay Island, Malay, Aklan</t>
  </si>
  <si>
    <t>V0096</t>
  </si>
  <si>
    <t>Near Alta Vista, Brgy. Yapak, Boracay Island, Malay, Aklan</t>
  </si>
  <si>
    <t>V0751</t>
  </si>
  <si>
    <t>PCZ001</t>
  </si>
  <si>
    <t>Ponetevedra</t>
  </si>
  <si>
    <t>Tacas, Pontevedra, Capiz</t>
  </si>
  <si>
    <t>V0868</t>
  </si>
  <si>
    <t>Banica</t>
  </si>
  <si>
    <t>Brgy. Banica, Roxas City, Capiz</t>
  </si>
  <si>
    <t>V0985</t>
  </si>
  <si>
    <t>Andagaw</t>
  </si>
  <si>
    <t>Brgy. Andagaw, Kalibo, Aklan</t>
  </si>
  <si>
    <t>V17</t>
  </si>
  <si>
    <t>Sigcay</t>
  </si>
  <si>
    <t>Smart Sigcay RS Sitio Lapnag, Brgy. Sigcay, Banga, Aklan</t>
  </si>
  <si>
    <t>V18</t>
  </si>
  <si>
    <t>Jawili</t>
  </si>
  <si>
    <t>Smart Jawili (Kalibo) RS, Brgy. Jawili, Tangalan, Aklan</t>
  </si>
  <si>
    <t>V3401</t>
  </si>
  <si>
    <t>ATV001</t>
  </si>
  <si>
    <t>Mabini cor. Osmena Sts., Pob., Altavas, Aklan</t>
  </si>
  <si>
    <t>V3404</t>
  </si>
  <si>
    <t>KBO821</t>
  </si>
  <si>
    <t>Vega Compound, Old Buswang, Kalibo,Aklan</t>
  </si>
  <si>
    <t>V3405</t>
  </si>
  <si>
    <t>Brgy. Estancia, Kalibo, Aklan</t>
  </si>
  <si>
    <t>V3407</t>
  </si>
  <si>
    <t>MCN001</t>
  </si>
  <si>
    <t>Balusbos</t>
  </si>
  <si>
    <t>Brgy. Balusbos, Malay, Aklan</t>
  </si>
  <si>
    <t>V3409</t>
  </si>
  <si>
    <t>NMA601</t>
  </si>
  <si>
    <t>Joyao-joyao</t>
  </si>
  <si>
    <t>Brgy. Joyao-joyao, Numancia, Aklan</t>
  </si>
  <si>
    <t>V3410</t>
  </si>
  <si>
    <t>BLT003</t>
  </si>
  <si>
    <t>Lalab</t>
  </si>
  <si>
    <t>Brgy. Lalab,  Batan, Aklan</t>
  </si>
  <si>
    <t>V3411</t>
  </si>
  <si>
    <t>BNG002</t>
  </si>
  <si>
    <t>Tigayon</t>
  </si>
  <si>
    <t>Roger Property,Road 5, Brgy. Tigayon, Kalibo, Aklan</t>
  </si>
  <si>
    <t>V3434</t>
  </si>
  <si>
    <t>DMO701</t>
  </si>
  <si>
    <t>Ilaya</t>
  </si>
  <si>
    <t>Poblacion Ilaya, Dumarao, Capiz</t>
  </si>
  <si>
    <t>V3436</t>
  </si>
  <si>
    <t>JMD821</t>
  </si>
  <si>
    <t>Brgy. Poblacion, Jamindan, Capiz</t>
  </si>
  <si>
    <t>V3438</t>
  </si>
  <si>
    <t>PLC701</t>
  </si>
  <si>
    <t>Natividad pilar</t>
  </si>
  <si>
    <t>Brgy. Natividad Pilar, Capiz</t>
  </si>
  <si>
    <t>V3440</t>
  </si>
  <si>
    <t>IVS003</t>
  </si>
  <si>
    <t>Malocloc Sur, Ivisan, Capiz</t>
  </si>
  <si>
    <t>V3540</t>
  </si>
  <si>
    <t>EST701</t>
  </si>
  <si>
    <t>V3681</t>
  </si>
  <si>
    <t>BCY821</t>
  </si>
  <si>
    <t>Manoc-Manoc, Malay, Aklan</t>
  </si>
  <si>
    <t>V3714</t>
  </si>
  <si>
    <t>RXS001</t>
  </si>
  <si>
    <t>Lawa-an, Roxas City, Capiz</t>
  </si>
  <si>
    <t>V3715</t>
  </si>
  <si>
    <t>RXS821</t>
  </si>
  <si>
    <t>(Councilor Rolando Ignacio Lot)San Roque St., Roxas City, Capiz</t>
  </si>
  <si>
    <t>V4227</t>
  </si>
  <si>
    <t>Barangay Poblacion, Pandan, Antique</t>
  </si>
  <si>
    <t>V4235</t>
  </si>
  <si>
    <t>MYN821</t>
  </si>
  <si>
    <t>Maayon</t>
  </si>
  <si>
    <t>Poblacion Ilawod, Ma-Ayon, Capiz</t>
  </si>
  <si>
    <t>V4243</t>
  </si>
  <si>
    <t>BSN821</t>
  </si>
  <si>
    <t>V4311</t>
  </si>
  <si>
    <t>IBJ601</t>
  </si>
  <si>
    <t>V4312</t>
  </si>
  <si>
    <t>BRZ821</t>
  </si>
  <si>
    <t>Barbaza</t>
  </si>
  <si>
    <t>Brgy. Poblacion, Barbaza, Antique</t>
  </si>
  <si>
    <t>v4337</t>
  </si>
  <si>
    <t>SPN001</t>
  </si>
  <si>
    <t>V4337</t>
  </si>
  <si>
    <t>Poblacion, Sapi-An, Capiz</t>
  </si>
  <si>
    <t>V5059</t>
  </si>
  <si>
    <t>KBO001</t>
  </si>
  <si>
    <t>La Serna St., Brgy. Poblacion, Kalibo City</t>
  </si>
  <si>
    <t>V5098</t>
  </si>
  <si>
    <t>Caticlan</t>
  </si>
  <si>
    <t>Brgy. Caticlan, Malay, Aklan</t>
  </si>
  <si>
    <t>V5135</t>
  </si>
  <si>
    <t>V5175</t>
  </si>
  <si>
    <t>Bulwang</t>
  </si>
  <si>
    <t>Brgy. Bulwang, Numancia, aklan</t>
  </si>
  <si>
    <t>V5188</t>
  </si>
  <si>
    <t>Cagay</t>
  </si>
  <si>
    <t>Sitio San Isidro, Brgy Cagay, Roxas City</t>
  </si>
  <si>
    <t>V5189</t>
  </si>
  <si>
    <t>Bailan</t>
  </si>
  <si>
    <t>Brgy Bailan, Pontevedra, Capiz</t>
  </si>
  <si>
    <t>V5190</t>
  </si>
  <si>
    <t>PLN002</t>
  </si>
  <si>
    <t>Calitan</t>
  </si>
  <si>
    <t>Panay</t>
  </si>
  <si>
    <t>Brgy. Calitan, Panay, Capiz</t>
  </si>
  <si>
    <t>V5192</t>
  </si>
  <si>
    <t>Binuntucan, Pontevedra, Capiz</t>
  </si>
  <si>
    <t>V5193</t>
  </si>
  <si>
    <t>Sitio Kabulakan, Barangay Cogon, Roxas</t>
  </si>
  <si>
    <t>v5195</t>
  </si>
  <si>
    <t>V5195</t>
  </si>
  <si>
    <t>Jaena Norte, Jamindan, Capiz</t>
  </si>
  <si>
    <t>v5277</t>
  </si>
  <si>
    <t>V5277</t>
  </si>
  <si>
    <t>Lumaynay</t>
  </si>
  <si>
    <t>Brgy. Lumaynay, Altavas, Aklan</t>
  </si>
  <si>
    <t>v5278</t>
  </si>
  <si>
    <t>V5278</t>
  </si>
  <si>
    <t>Maninang</t>
  </si>
  <si>
    <t>Sitio Talaba, Brgy. Maninang, Sapian, aklan</t>
  </si>
  <si>
    <t>V5289</t>
  </si>
  <si>
    <t>Bitadton</t>
  </si>
  <si>
    <t>Brgy. Bitadton Norte, Culasi, Antique</t>
  </si>
  <si>
    <t>v5301</t>
  </si>
  <si>
    <t>V5301</t>
  </si>
  <si>
    <t>Damayan</t>
  </si>
  <si>
    <t>Brgy. Damayan, Sapian, Aklan</t>
  </si>
  <si>
    <t>V5302</t>
  </si>
  <si>
    <t>Tanza</t>
  </si>
  <si>
    <t>Brgy. Tanza, Estancia, Iloilo</t>
  </si>
  <si>
    <t>V5309</t>
  </si>
  <si>
    <t>La Carmela Hotel - Boracay Island, Malay Caticlan, Kalibo</t>
  </si>
  <si>
    <t>V5318</t>
  </si>
  <si>
    <t>Agdugayan</t>
  </si>
  <si>
    <t>Brgy. Agdugayan, Ibajay, Aklan</t>
  </si>
  <si>
    <t>V5320</t>
  </si>
  <si>
    <t>V5321</t>
  </si>
  <si>
    <t>Balabag, Malay, Aklan</t>
  </si>
  <si>
    <t>V5322</t>
  </si>
  <si>
    <t>V5324</t>
  </si>
  <si>
    <t>V5325</t>
  </si>
  <si>
    <t>V5329</t>
  </si>
  <si>
    <t>V5399</t>
  </si>
  <si>
    <t>Tagbilaran City</t>
  </si>
  <si>
    <t>BOHOL</t>
  </si>
  <si>
    <t>VIS</t>
  </si>
  <si>
    <t>Bohol</t>
  </si>
  <si>
    <t>TOC-VIS-EVIS-BOH/DUM</t>
  </si>
  <si>
    <t>Gica, Frederick Hontanosas</t>
  </si>
  <si>
    <t>Tacdog</t>
  </si>
  <si>
    <t>Siquijor</t>
  </si>
  <si>
    <t>SIQUIJOR</t>
  </si>
  <si>
    <t>Amorosa street Brgy. Tacdog Siquijor, Siquijor</t>
  </si>
  <si>
    <t>Dumaguete</t>
  </si>
  <si>
    <t>Ampong, Karl Vilmo Tangon</t>
  </si>
  <si>
    <t>Bais City</t>
  </si>
  <si>
    <t>Lo-oc, Bais City, Negros Oriental</t>
  </si>
  <si>
    <t>Cueco, Ralph Elmerson Dioresma</t>
  </si>
  <si>
    <t>Guihulngan</t>
  </si>
  <si>
    <t>S. Villegas St. Poblacion, Guihulngan, Negros Oriental</t>
  </si>
  <si>
    <t>Panglao</t>
  </si>
  <si>
    <t>Lower Katibo, Brgy. Danao, Panglao, Bohol</t>
  </si>
  <si>
    <t>Romerde, Marino Rollorata</t>
  </si>
  <si>
    <t>J. Clarin St., 3rd District, Tagbilaran City, Bohol</t>
  </si>
  <si>
    <t>Bayawan City (Tulong)</t>
  </si>
  <si>
    <t>Villareal, Bayawan City (Tulong), Negros Oriental</t>
  </si>
  <si>
    <t>Tanjay City</t>
  </si>
  <si>
    <t>PLDT Tanjay Sub-exchange, Bonifacio St., Brgy. III, Tanjay City, Negros Oriental</t>
  </si>
  <si>
    <t>Graham Ave. cor. Ma. Clara St., 2nd District, Tagbilaran City, Bohol</t>
  </si>
  <si>
    <t>Jaropojop, Roneil Sagadal</t>
  </si>
  <si>
    <t>Jagna</t>
  </si>
  <si>
    <t>Birhen sa Barangay, Ilihan Hill, Jagna, Bohol</t>
  </si>
  <si>
    <t>Galdo, Gerald Zapatos</t>
  </si>
  <si>
    <t>Centro</t>
  </si>
  <si>
    <t>Tubigon</t>
  </si>
  <si>
    <t>PLDT PCO Tower, Tubigon Wharf, Brgy. Centro, Tubigon, Bohol</t>
  </si>
  <si>
    <t>Taclobo</t>
  </si>
  <si>
    <t>Dumaguete City</t>
  </si>
  <si>
    <t>Brgy. Taclobo, Larena Drive, Dumaguete City, Negros Oriental</t>
  </si>
  <si>
    <t>Cal, Anthony Sherwin Longkines</t>
  </si>
  <si>
    <t>Calindagan</t>
  </si>
  <si>
    <t>Brgy. Calindagan, Dumaguete South Rd. Dumaguete City, Negros Oriental</t>
  </si>
  <si>
    <t>Manjuyod</t>
  </si>
  <si>
    <t>Poblacion, Manjuyod, Negros Oriental</t>
  </si>
  <si>
    <t>L25</t>
  </si>
  <si>
    <t>Poblacion No. 4 (Barangay 4), Dumaguete City, Negros Oriental</t>
  </si>
  <si>
    <t>Bungabong</t>
  </si>
  <si>
    <t>Ultra Vision Cinema, Real St. Brgy. Bungabong, Valencia</t>
  </si>
  <si>
    <t>Banat-I Hill, Bool District, Tagbilaran City, Bohol</t>
  </si>
  <si>
    <t>Buñao</t>
  </si>
  <si>
    <t>Barangay Buñao, Dumaguete City Negros Oriental</t>
  </si>
  <si>
    <t>Barangay Poblacion, Pilar, Bohol</t>
  </si>
  <si>
    <t>Brgy Poblacion, Buenavista, Bohol</t>
  </si>
  <si>
    <t>Lintuan</t>
  </si>
  <si>
    <t>Loon</t>
  </si>
  <si>
    <t>Brgy Lintuan, Loon, Bohol</t>
  </si>
  <si>
    <t>Balod</t>
  </si>
  <si>
    <t>Barangay Balod, Panglao Bohol</t>
  </si>
  <si>
    <t>Barangay Poblacion, Panglao Island, Bohol</t>
  </si>
  <si>
    <t>Catigbian</t>
  </si>
  <si>
    <t>Poblacion, Catigbian, Bohol</t>
  </si>
  <si>
    <t>La Speransa</t>
  </si>
  <si>
    <t>Dagohoy</t>
  </si>
  <si>
    <t>Mt Camangay, Brgy la Speransa,Dagahoy,Bohol (camangay relay tempo coloc)</t>
  </si>
  <si>
    <t>Pres. Carlos P. Garcia (Pitogo)</t>
  </si>
  <si>
    <t>Poblacion, Pres. Carlos P. Garcia (Pitogo), Bohol</t>
  </si>
  <si>
    <t>Cortes</t>
  </si>
  <si>
    <t>Brgy Poblacion, Cortes, Bohol</t>
  </si>
  <si>
    <t>Laka Relay, Duero, Bohol</t>
  </si>
  <si>
    <t>San Juan</t>
  </si>
  <si>
    <t>Brgy. Poblacion, San Juan, Siquijor</t>
  </si>
  <si>
    <t>Poblacion Sur</t>
  </si>
  <si>
    <t>Maria</t>
  </si>
  <si>
    <t>Brgy. Poblacion Sur, Maria, Siquijor</t>
  </si>
  <si>
    <t>VSAT</t>
  </si>
  <si>
    <t>Buenos Aires</t>
  </si>
  <si>
    <t>Batuan</t>
  </si>
  <si>
    <t>Barangay Buenos Aires, Carmen, Bohol</t>
  </si>
  <si>
    <t>Corella</t>
  </si>
  <si>
    <t>Brgy Poblacion, Corella, Bohol</t>
  </si>
  <si>
    <t>Tanawan</t>
  </si>
  <si>
    <t>Brgy. Tanawan, Loon, Bohol</t>
  </si>
  <si>
    <t>Ubujan</t>
  </si>
  <si>
    <t>Brgy Ubujan, Tagbilaran City, Bohol</t>
  </si>
  <si>
    <t>V3595</t>
  </si>
  <si>
    <t>Lindaville subd. Brgy Dao, Tagbilaran City, Bohol</t>
  </si>
  <si>
    <t>Garcia Hernandez</t>
  </si>
  <si>
    <t>La Perla St., Garcia-Hernandez, Bohol</t>
  </si>
  <si>
    <t>Poblacion Occidental</t>
  </si>
  <si>
    <t>Valencia</t>
  </si>
  <si>
    <t>Brgy. Poblacion Occidental, Valencia, Bohol</t>
  </si>
  <si>
    <t>Tabahan</t>
  </si>
  <si>
    <t>Guindulman</t>
  </si>
  <si>
    <t>PLDT PCO Brgy Tabahan, Sitio Baud, Guindulman, Bohol</t>
  </si>
  <si>
    <t>Candijay</t>
  </si>
  <si>
    <t>San Antonio St. Brgy Poblacion, Candijay, Bohol</t>
  </si>
  <si>
    <t>Loay</t>
  </si>
  <si>
    <t>Brgy Poblacion, Loay, Bohol</t>
  </si>
  <si>
    <t>Tigbawan</t>
  </si>
  <si>
    <t>Lazi</t>
  </si>
  <si>
    <t>Brgy Tigbawan, Lazi, Siquijor</t>
  </si>
  <si>
    <t>Tayasan</t>
  </si>
  <si>
    <t>Callao St. Brgy Poblacion, Tayasan, Negros Oriental</t>
  </si>
  <si>
    <t>Bindoy (Payabon)</t>
  </si>
  <si>
    <t>Sitio Canipaan, Brgy Poblacion, Bindoy, Negros Oriental</t>
  </si>
  <si>
    <t>Buntis</t>
  </si>
  <si>
    <t>Bacong</t>
  </si>
  <si>
    <t>Â Martinez St. Lower, Brgy. Buntis, Bacong, Negros Oriental</t>
  </si>
  <si>
    <t>San Pascual</t>
  </si>
  <si>
    <t>Ubay</t>
  </si>
  <si>
    <t>P. R. Maboloc St., Barrio San Pascual, Ubay, Bohol</t>
  </si>
  <si>
    <t>Baclayon</t>
  </si>
  <si>
    <t>Jacinto St. Brgy Poblacion, Baclayon, Bohol</t>
  </si>
  <si>
    <t>Dumaguete Valencia road, Brgy. Bagacay, Dumaguete City, Negros Oriental</t>
  </si>
  <si>
    <t>Jimalalud</t>
  </si>
  <si>
    <t>National highway, Brgy Poblacion, Jimalalud, Negros Oriental</t>
  </si>
  <si>
    <t>La Libertad</t>
  </si>
  <si>
    <t>Burgos St. Brgy. South Pob. La libertad Negros Oriental</t>
  </si>
  <si>
    <t>Saguise</t>
  </si>
  <si>
    <t>Jetafe</t>
  </si>
  <si>
    <t>Brgy Saguise, Jetafe, Bohol</t>
  </si>
  <si>
    <t>Biking</t>
  </si>
  <si>
    <t>Dauis</t>
  </si>
  <si>
    <t>Barangay Biking, Dauis, Bohol</t>
  </si>
  <si>
    <t>Poblacion I, Tagbilaran City, Bohol</t>
  </si>
  <si>
    <t>Pamplona</t>
  </si>
  <si>
    <t>Villegas St.,Brgy Poblacion, Pamplona, Negros Oriental</t>
  </si>
  <si>
    <t>Clarin</t>
  </si>
  <si>
    <t>Barangay Poblacion, Clarin</t>
  </si>
  <si>
    <t>Barangay Poblacion, Danao, Bohol</t>
  </si>
  <si>
    <t>Duero</t>
  </si>
  <si>
    <t>Itum, Duero, Bohol</t>
  </si>
  <si>
    <t>Cayupo</t>
  </si>
  <si>
    <t>Lila</t>
  </si>
  <si>
    <t>Barangay Cayupo, Lila, Bohol</t>
  </si>
  <si>
    <t>Loboc</t>
  </si>
  <si>
    <t>Barangay Poblacion, Loboc, Bohol</t>
  </si>
  <si>
    <t>Mabini</t>
  </si>
  <si>
    <t>Manga District, Poblacion, Mabini, Bohol</t>
  </si>
  <si>
    <t>Sierra Bullones</t>
  </si>
  <si>
    <t>beside Sierra Bullones Municipal Plaza, Barangay Poblacion, Sierra Bullones, Bohol</t>
  </si>
  <si>
    <t>Trinidad</t>
  </si>
  <si>
    <t>Barangay Poblacion, Trinidad, Bohol</t>
  </si>
  <si>
    <t>Tapon Norte</t>
  </si>
  <si>
    <t>Brgy Tapon Norte, San Jose, Negros Oriental</t>
  </si>
  <si>
    <t>North Poblacion</t>
  </si>
  <si>
    <t>Valencia (Luzurrizga)</t>
  </si>
  <si>
    <t>Rizal St. corner Hijalda North Poblacion, Valencia, Negros Oriental</t>
  </si>
  <si>
    <t>Brgy. San Isidro Nabalabag 8, Pamplona, Negros Oriental</t>
  </si>
  <si>
    <t>Sondol</t>
  </si>
  <si>
    <t>Brgy. Sondol, Loon, Bohol</t>
  </si>
  <si>
    <t>Purok Kapitan Ano, Brgy. Banilad, Dumaguete City, Negros Oriental</t>
  </si>
  <si>
    <t>Mayana</t>
  </si>
  <si>
    <t>Brgy. Mayana, Jagna, Bohol</t>
  </si>
  <si>
    <t>In front of Tagbilaran Integrated Bus Terminal, Dao District, Tagbilaran City</t>
  </si>
  <si>
    <t>Siit</t>
  </si>
  <si>
    <t>Siaton</t>
  </si>
  <si>
    <t>Brgy. Siit, Antulang, Siaton, Neg. Oriental</t>
  </si>
  <si>
    <t>Guihob, La Libertad, Negros Oriental</t>
  </si>
  <si>
    <t>F00</t>
  </si>
  <si>
    <t>Balilihan</t>
  </si>
  <si>
    <t>Del Carmen Weste (Pob.), Balilihan, Bohol</t>
  </si>
  <si>
    <t>F16</t>
  </si>
  <si>
    <t>Mar-Abo</t>
  </si>
  <si>
    <t>Amlan (Ayuquitan)</t>
  </si>
  <si>
    <t>Hill-top drive Brgy. Mar-Abo Amlan, Negros Oriental</t>
  </si>
  <si>
    <t>F21</t>
  </si>
  <si>
    <t>Alburquerque</t>
  </si>
  <si>
    <t>Barangay Poblancion, Alburquerque, Bohol</t>
  </si>
  <si>
    <t>F22</t>
  </si>
  <si>
    <t>Alicia</t>
  </si>
  <si>
    <t>Kulay St., Barangay Poblacion, Alicia, Bohol</t>
  </si>
  <si>
    <t>F24</t>
  </si>
  <si>
    <t>Piapi</t>
  </si>
  <si>
    <t>E. J. Blanco Road, Barangay Piapi, Dumaguete City, Negros Oriental</t>
  </si>
  <si>
    <t>F26</t>
  </si>
  <si>
    <t>Anda</t>
  </si>
  <si>
    <t>Barangay Poblacion, Anda, Bohol</t>
  </si>
  <si>
    <t>F29</t>
  </si>
  <si>
    <t>Poblacion Siaton</t>
  </si>
  <si>
    <t>JP Rizal St. poblacion Siaton, Siaton Negros Oriental</t>
  </si>
  <si>
    <t>F30</t>
  </si>
  <si>
    <t>Santa Catalina</t>
  </si>
  <si>
    <t>P. Burgos st. Sta. Catalina, Negros Oriental</t>
  </si>
  <si>
    <t>F44</t>
  </si>
  <si>
    <t>Desamparados</t>
  </si>
  <si>
    <t>Calape</t>
  </si>
  <si>
    <t>Brgy. Desamparados, Calape, Bohol</t>
  </si>
  <si>
    <t>F45</t>
  </si>
  <si>
    <t>Sibulan</t>
  </si>
  <si>
    <t>Along Nilas Street, Brgy. Poblacion, Sibulan, Negros Oriental</t>
  </si>
  <si>
    <t>F49</t>
  </si>
  <si>
    <t>Cangbagsa</t>
  </si>
  <si>
    <t>Larena</t>
  </si>
  <si>
    <t>Brgy Cangbagsa Larena Siquijor</t>
  </si>
  <si>
    <t>F72</t>
  </si>
  <si>
    <t>National Hi-way, Poblacion Sur, Carmen, Bohol</t>
  </si>
  <si>
    <t>F73</t>
  </si>
  <si>
    <t>Ilaud</t>
  </si>
  <si>
    <t>Inabanga</t>
  </si>
  <si>
    <t>Barangay Ilaud, Inabanga, Bohol</t>
  </si>
  <si>
    <t>F74</t>
  </si>
  <si>
    <t>Talibon</t>
  </si>
  <si>
    <t>San Pedro St., Barangay Poblacion, Talibon, Bohol</t>
  </si>
  <si>
    <t>F75</t>
  </si>
  <si>
    <t>Barangay Poblacion, Ubay, Bohol</t>
  </si>
  <si>
    <t>F81</t>
  </si>
  <si>
    <t>Zamora St., Brgy. Suba, Byawan City, Negros Oriental</t>
  </si>
  <si>
    <t>F87</t>
  </si>
  <si>
    <t>Bilar</t>
  </si>
  <si>
    <t>Bilar Catholic Church, Brgy.Poblacion, Bilar, Bohol</t>
  </si>
  <si>
    <t>J38</t>
  </si>
  <si>
    <t>Gaspar Vicente Ave., Burgos St., Bais City, Negros Oriental</t>
  </si>
  <si>
    <t>J45</t>
  </si>
  <si>
    <t>Manalongan</t>
  </si>
  <si>
    <t>Purok 3 Brgy. Manalongon Sta. Catalina Neg. Oriental</t>
  </si>
  <si>
    <t>J49</t>
  </si>
  <si>
    <t>Camanjac</t>
  </si>
  <si>
    <t>Brgy.Camanjac, Dumaguete City, Negros Oriental</t>
  </si>
  <si>
    <t>J92</t>
  </si>
  <si>
    <t>Smart Telecenter Amabassador Bldg., V Inting St. Tagbilaran City, Bohol</t>
  </si>
  <si>
    <t>V0001</t>
  </si>
  <si>
    <t>Anas</t>
  </si>
  <si>
    <t>Mt. Gorda, Sitio Manga, Brgy. Anas, Valencia, Bohol</t>
  </si>
  <si>
    <t>V0007</t>
  </si>
  <si>
    <t>Brgy. Poblacion, San Isidro, Bohol</t>
  </si>
  <si>
    <t>V0008</t>
  </si>
  <si>
    <t>Poblacion 1, Sikatuna, Bohol</t>
  </si>
  <si>
    <t>V0060</t>
  </si>
  <si>
    <t>V0067</t>
  </si>
  <si>
    <t>Caidiocan</t>
  </si>
  <si>
    <t>Sitio Ilijan, Brgy. Caidiocan, Valencia, Negros Oriental</t>
  </si>
  <si>
    <t>v0118</t>
  </si>
  <si>
    <t>PGO702</t>
  </si>
  <si>
    <t>V0118</t>
  </si>
  <si>
    <t>Bolod, Panglao, Bohol</t>
  </si>
  <si>
    <t>123*48'7.47''E</t>
  </si>
  <si>
    <t>9*33'24.84''N</t>
  </si>
  <si>
    <t>V0155</t>
  </si>
  <si>
    <t>VVLA601</t>
  </si>
  <si>
    <t>Suludpan</t>
  </si>
  <si>
    <t>Brgy. Suludpan, Bacong, Negros Oriental</t>
  </si>
  <si>
    <t>V0674</t>
  </si>
  <si>
    <t>TNJ001</t>
  </si>
  <si>
    <t>Bonifacio</t>
  </si>
  <si>
    <t>Sun-Tanjay, Brgy Bonifacio Mabini Sts. Negros Oriental</t>
  </si>
  <si>
    <t>V0695</t>
  </si>
  <si>
    <t>DGE903</t>
  </si>
  <si>
    <t>Siliman Medical Center, Aldecoa Road, Daro, Dumaguete City, Negros Oriental</t>
  </si>
  <si>
    <t>V0844</t>
  </si>
  <si>
    <t>C.P.G. Ave.Poblacion II, Tagbilaran City</t>
  </si>
  <si>
    <t>V0938</t>
  </si>
  <si>
    <t>Malusay</t>
  </si>
  <si>
    <t xml:space="preserve">  Sito Lamacan, Brgy. Malusay, Guihulgan, Negros Oriental  </t>
  </si>
  <si>
    <t>V0948</t>
  </si>
  <si>
    <t>Dolijo,Panglao,Bohol</t>
  </si>
  <si>
    <t>V0969</t>
  </si>
  <si>
    <t>Booy</t>
  </si>
  <si>
    <t>Brgy. Booy,Tagbilaran City,Bohol</t>
  </si>
  <si>
    <t>V0975</t>
  </si>
  <si>
    <t>Bacong Valencia Road, Dumaguete City, Negros Oriental</t>
  </si>
  <si>
    <t>V3308</t>
  </si>
  <si>
    <t>MRC821</t>
  </si>
  <si>
    <t>Maribojoc</t>
  </si>
  <si>
    <t>Poblacion, Maribojoc, Bohol</t>
  </si>
  <si>
    <t>V3323</t>
  </si>
  <si>
    <t>Brgy Poblacion, San Miguel, Bohol</t>
  </si>
  <si>
    <t>V3384</t>
  </si>
  <si>
    <t>ANT801</t>
  </si>
  <si>
    <t>Antequera</t>
  </si>
  <si>
    <t>Brgy. Poblacion, Antequera, Bohol</t>
  </si>
  <si>
    <t>V3403</t>
  </si>
  <si>
    <t>BDO821</t>
  </si>
  <si>
    <t>Bien Unido</t>
  </si>
  <si>
    <t>Poblacion (Bien Unido), Bien Unido, Bohol</t>
  </si>
  <si>
    <t>V3419</t>
  </si>
  <si>
    <t>BCN701</t>
  </si>
  <si>
    <t>Poblacion, Baclayon, Bohol</t>
  </si>
  <si>
    <t>V3424</t>
  </si>
  <si>
    <t>DGY701</t>
  </si>
  <si>
    <t>Poblacion Dagohoy, Bohol</t>
  </si>
  <si>
    <t>V3425</t>
  </si>
  <si>
    <t>LIA701</t>
  </si>
  <si>
    <t>San Antonio</t>
  </si>
  <si>
    <t>Bgy.San Antonio , Lila Bohol</t>
  </si>
  <si>
    <t>V3426</t>
  </si>
  <si>
    <t>LON701</t>
  </si>
  <si>
    <t>Cogon Sur, Loon, Bohol</t>
  </si>
  <si>
    <t>V3428</t>
  </si>
  <si>
    <t>TBL822</t>
  </si>
  <si>
    <t>V3430</t>
  </si>
  <si>
    <t>TIN821</t>
  </si>
  <si>
    <t>Macaas</t>
  </si>
  <si>
    <t>Brgy. Macaas, Tubigon, Bohol</t>
  </si>
  <si>
    <t>V3431</t>
  </si>
  <si>
    <t>UBY701</t>
  </si>
  <si>
    <t>Fatima Poblacion , Ubay , Bohol</t>
  </si>
  <si>
    <t>V3660</t>
  </si>
  <si>
    <t>BAS821</t>
  </si>
  <si>
    <t>Bais City, Negros Oriental</t>
  </si>
  <si>
    <t>V3661</t>
  </si>
  <si>
    <t>BYW701</t>
  </si>
  <si>
    <t>Bayawan, Negros Oriental</t>
  </si>
  <si>
    <t>V3662</t>
  </si>
  <si>
    <t>BDY821</t>
  </si>
  <si>
    <t>Dumaguete , Negros Oriental</t>
  </si>
  <si>
    <t>V3664</t>
  </si>
  <si>
    <t>DGE824</t>
  </si>
  <si>
    <t>Dumaguete, Negros Oriental</t>
  </si>
  <si>
    <t>V3665</t>
  </si>
  <si>
    <t>DGE003</t>
  </si>
  <si>
    <t xml:space="preserve">Ong Lot, Limquiaco, Dumaguete City </t>
  </si>
  <si>
    <t>V3666</t>
  </si>
  <si>
    <t>GHL821</t>
  </si>
  <si>
    <t>Hilaitan</t>
  </si>
  <si>
    <t>Barangay Hilaitan, Guihulngan, Negros Oriental</t>
  </si>
  <si>
    <t>V3667</t>
  </si>
  <si>
    <t>SJE601</t>
  </si>
  <si>
    <t>Cancawas</t>
  </si>
  <si>
    <t>Brgy. Cancawas, San Jose Negros Oriental</t>
  </si>
  <si>
    <t>V3668</t>
  </si>
  <si>
    <t>MJD821</t>
  </si>
  <si>
    <t>Alingilan</t>
  </si>
  <si>
    <t>Brgy Alingilan, Manjuyod, Negros Oriental</t>
  </si>
  <si>
    <t>V3669</t>
  </si>
  <si>
    <t>VLA601</t>
  </si>
  <si>
    <t>Paterna Init, Burgos St., Valencia Negros Oriental</t>
  </si>
  <si>
    <t>V3671</t>
  </si>
  <si>
    <t>SQR821</t>
  </si>
  <si>
    <t>Poblacion, Siquijor, Siquijor</t>
  </si>
  <si>
    <t>V3683</t>
  </si>
  <si>
    <t>V3685</t>
  </si>
  <si>
    <t>Poblacion II, Tagbilaran City, Bohol</t>
  </si>
  <si>
    <t>V3684</t>
  </si>
  <si>
    <t>TBL002</t>
  </si>
  <si>
    <t>V3697</t>
  </si>
  <si>
    <t>SBN001</t>
  </si>
  <si>
    <t>Sibulan ,Negros Oriental</t>
  </si>
  <si>
    <t>v3707</t>
  </si>
  <si>
    <t>BAS001</t>
  </si>
  <si>
    <t>V3707</t>
  </si>
  <si>
    <t>Brgy. 1, Tambakan Bais City, Negros Oriental</t>
  </si>
  <si>
    <t>V3710</t>
  </si>
  <si>
    <t>DIS821</t>
  </si>
  <si>
    <t>Mayacabac</t>
  </si>
  <si>
    <t>Brgy. Mayacabac, Dauis, Bohol</t>
  </si>
  <si>
    <t>V3711</t>
  </si>
  <si>
    <t>TBL821</t>
  </si>
  <si>
    <t>V3712</t>
  </si>
  <si>
    <t>TBL824</t>
  </si>
  <si>
    <t>Tatuto</t>
  </si>
  <si>
    <t xml:space="preserve">Brgy Tatuto District Tagbilaran </t>
  </si>
  <si>
    <t>V3744</t>
  </si>
  <si>
    <t>DGE702</t>
  </si>
  <si>
    <t>V3745</t>
  </si>
  <si>
    <t>DGE825</t>
  </si>
  <si>
    <t>Purok 7, Upper Batinguel, Dumaguete City, Negros Oriental</t>
  </si>
  <si>
    <t>V3746</t>
  </si>
  <si>
    <t>DGE004</t>
  </si>
  <si>
    <t>Jimenez Lot, Brgy. Bantayan, Dumaguete City, Negros oriental</t>
  </si>
  <si>
    <t>V3747</t>
  </si>
  <si>
    <t>DGE002</t>
  </si>
  <si>
    <t>Mutong</t>
  </si>
  <si>
    <t>Purok Mabugnawon Brgy. Mutong Dumaguete City</t>
  </si>
  <si>
    <t>V3748</t>
  </si>
  <si>
    <t>DGE822</t>
  </si>
  <si>
    <t>Purok Bayanihan, Brgy. Banilad, Dumaguete City, Negros Oriental</t>
  </si>
  <si>
    <t>V3749</t>
  </si>
  <si>
    <t>DGE823</t>
  </si>
  <si>
    <t>Poblacion No. 1 (Barangay 1), Dumaguete City, Negros Oriental</t>
  </si>
  <si>
    <t>V3750</t>
  </si>
  <si>
    <t>DGE904</t>
  </si>
  <si>
    <t>Banderas BLDG Siliman Ave., Dumaguete City</t>
  </si>
  <si>
    <t>V4256</t>
  </si>
  <si>
    <t>DIM821</t>
  </si>
  <si>
    <t>Dimiao</t>
  </si>
  <si>
    <t>Sawang, Dimiao, Bohol</t>
  </si>
  <si>
    <t>V4258</t>
  </si>
  <si>
    <t>DAU701</t>
  </si>
  <si>
    <t>Dauin</t>
  </si>
  <si>
    <t>Lopez Jaena cor Aguinaldo st brgy poblacion, Dauin, Negros Oriental</t>
  </si>
  <si>
    <t>v4262</t>
  </si>
  <si>
    <t>ZMG701</t>
  </si>
  <si>
    <t>V4262</t>
  </si>
  <si>
    <t>Zamboanguita</t>
  </si>
  <si>
    <t>Brgy. Poblacion, Zamboanguita, Negros Oriental</t>
  </si>
  <si>
    <t>V4304</t>
  </si>
  <si>
    <t>TNJ701</t>
  </si>
  <si>
    <t>Palanas</t>
  </si>
  <si>
    <t>Brgy Palanas, Tanjay City, Negros Oriental</t>
  </si>
  <si>
    <t>V4330</t>
  </si>
  <si>
    <t>SBY821</t>
  </si>
  <si>
    <t>Sagbayan (Borja)</t>
  </si>
  <si>
    <t>Sagbayan Municipal Hall, Barangay Poblacion, Sagbayan, Bohol</t>
  </si>
  <si>
    <t>V4386</t>
  </si>
  <si>
    <t>AYU701</t>
  </si>
  <si>
    <t>Ayungon</t>
  </si>
  <si>
    <t>Poblacion, Ayungon, Negros Oriental</t>
  </si>
  <si>
    <t>V4388</t>
  </si>
  <si>
    <t>BSA821</t>
  </si>
  <si>
    <t>Basay</t>
  </si>
  <si>
    <t>Nagbo-alao, Basay, Negros Oriental</t>
  </si>
  <si>
    <t>V5058</t>
  </si>
  <si>
    <t>Sevilla</t>
  </si>
  <si>
    <t>Brgy. Kabankalan, Sevilla, Bohol</t>
  </si>
  <si>
    <t>V5079</t>
  </si>
  <si>
    <t>Bulak</t>
  </si>
  <si>
    <t>Brgy. Bulak, Dauin, Negros Oriental</t>
  </si>
  <si>
    <t>V5092</t>
  </si>
  <si>
    <t>Upper Bonbon</t>
  </si>
  <si>
    <t>Brgy. Upper Bonbon,Loboc,Bohol</t>
  </si>
  <si>
    <t>V5134</t>
  </si>
  <si>
    <t>Airport Road,Cogon District,Tagbilaran City,Bohol</t>
  </si>
  <si>
    <t>V5183</t>
  </si>
  <si>
    <t>Brgy San Roque,  Mabini, Bohol</t>
  </si>
  <si>
    <t>V5184</t>
  </si>
  <si>
    <t>Sitio Kauswagan, Brgy Bagacay Talibon Bohol</t>
  </si>
  <si>
    <t>V5187</t>
  </si>
  <si>
    <t>Lapacan , Inabanga, Bohol</t>
  </si>
  <si>
    <t>V5248</t>
  </si>
  <si>
    <t>Brgy Hilaitan, Guihulingan, Negros Orriental</t>
  </si>
  <si>
    <t>V5252</t>
  </si>
  <si>
    <t>Enrique Villanueva</t>
  </si>
  <si>
    <t>Poblacion, Enrique Villanueva, Siquijor</t>
  </si>
  <si>
    <t>V5268</t>
  </si>
  <si>
    <t>TBL903</t>
  </si>
  <si>
    <t>Poblacion II</t>
  </si>
  <si>
    <t>V5291</t>
  </si>
  <si>
    <t>Bool</t>
  </si>
  <si>
    <t>Angalo St., Road Brgy Bool Tagbilaran City,Bohol</t>
  </si>
  <si>
    <t>V5292</t>
  </si>
  <si>
    <t>San Vicente, Biabas, Ubay, Bohol</t>
  </si>
  <si>
    <t>V5293</t>
  </si>
  <si>
    <t>TON701</t>
  </si>
  <si>
    <t>Pandan, Tubigon, Bohol</t>
  </si>
  <si>
    <t>V5317</t>
  </si>
  <si>
    <t>Candabong</t>
  </si>
  <si>
    <t>Brgy. Candabong, Anda, Bohol</t>
  </si>
  <si>
    <t>V5880</t>
  </si>
  <si>
    <t>V0160</t>
  </si>
  <si>
    <t>Banilad, Dumaguete City, Negros Oriental</t>
  </si>
  <si>
    <t>V5898</t>
  </si>
  <si>
    <t>v6603</t>
  </si>
  <si>
    <t>Alturas Mall Building, Tagbilaran City, Bohol</t>
  </si>
  <si>
    <t>123.51.21.67</t>
  </si>
  <si>
    <t>9.38.36.04</t>
  </si>
  <si>
    <t>Z77</t>
  </si>
  <si>
    <t>Rizal Boulevard, Dumagute City, Negros Oriental</t>
  </si>
  <si>
    <t>Z80</t>
  </si>
  <si>
    <t>Balderon St. Cor. Pamaong St., Tagbilaran City, Bohol</t>
  </si>
  <si>
    <t>Z82</t>
  </si>
  <si>
    <t>Ingles Sst. Cor. Gallares St.,</t>
  </si>
  <si>
    <t>VSTR801</t>
  </si>
  <si>
    <t>Bgry Hinagotdan Sta Rita Samar</t>
  </si>
  <si>
    <t>Tacloban</t>
  </si>
  <si>
    <t>TOC-VIS-EVIS-LEYTE</t>
  </si>
  <si>
    <t>Camillo, Julito Mendez</t>
  </si>
  <si>
    <t>03NNG506TA</t>
  </si>
  <si>
    <t>Brgy Nula-Tula</t>
  </si>
  <si>
    <t>Tacloban City</t>
  </si>
  <si>
    <t>LEYTE</t>
  </si>
  <si>
    <t>basper nulatula, leyte</t>
  </si>
  <si>
    <t>124°57'58.69"E</t>
  </si>
  <si>
    <t xml:space="preserve"> 11°14'37.54"N</t>
  </si>
  <si>
    <t>None</t>
  </si>
  <si>
    <t>03IBL504TA</t>
  </si>
  <si>
    <t>Isabel</t>
  </si>
  <si>
    <t>Ormoc</t>
  </si>
  <si>
    <t>Pomarejo, Ramon Caguioa</t>
  </si>
  <si>
    <t>VBLU801</t>
  </si>
  <si>
    <t>Brgy Magsuganaw</t>
  </si>
  <si>
    <t>Abuyog</t>
  </si>
  <si>
    <t>Brgy Magsuganaw Mahaplag, Leyte</t>
  </si>
  <si>
    <t>124°56'1.38"E</t>
  </si>
  <si>
    <t xml:space="preserve"> 10°40'15.82"</t>
  </si>
  <si>
    <t>Crisostomo, Regie Escuña</t>
  </si>
  <si>
    <t>PLDT Tower Philphos, Lide,Isabel, Leyte</t>
  </si>
  <si>
    <t>Cabrera, Arniel Pesalbon</t>
  </si>
  <si>
    <t>Jones St. corner M.H. Del Pilar St., Brgy. 2</t>
  </si>
  <si>
    <t>Orceo, ian Philip Lim</t>
  </si>
  <si>
    <t>Zenaida's Pensione House,Lopez Jaina/J. Navarro St.,Ormoc City, Leyte</t>
  </si>
  <si>
    <t>Hilongos</t>
  </si>
  <si>
    <t>R.V. Fulache St. near Hilongos National Vocational School, Poblacion</t>
  </si>
  <si>
    <t>Bedania, Darwin Cisneros</t>
  </si>
  <si>
    <t>Poblacion Zone</t>
  </si>
  <si>
    <t>Poblacion Zone 23, Baybay City, Leyte</t>
  </si>
  <si>
    <t>Combado</t>
  </si>
  <si>
    <t>SOUTHERN LEYTE</t>
  </si>
  <si>
    <t>Lot 7010 Combado Hill, Brgy. Combado, Maasin City, Southern Leyte</t>
  </si>
  <si>
    <t>Dacut, Felson U.</t>
  </si>
  <si>
    <t>Salvacion</t>
  </si>
  <si>
    <t>Palo</t>
  </si>
  <si>
    <t>Brgy. Salvacion, Palo, Leyte</t>
  </si>
  <si>
    <t>Youngfield</t>
  </si>
  <si>
    <t>1266 Aquino Ave. Brgy. Youngfield, Tacloban City</t>
  </si>
  <si>
    <t>Naval</t>
  </si>
  <si>
    <t>BILIRAN</t>
  </si>
  <si>
    <t>Castin Street,, Poblacion, Naval, Biliran</t>
  </si>
  <si>
    <t>M.H. Del Pilar St. near cor. Burgos St. Poblacion,Tacloban City,Leyte</t>
  </si>
  <si>
    <t>San Pablo</t>
  </si>
  <si>
    <t>Lot 2 provincial Road Brgy. San Pablo, Ormoc City</t>
  </si>
  <si>
    <t>Dagohoy St., Zone 1</t>
  </si>
  <si>
    <t>Alta Vista</t>
  </si>
  <si>
    <t>Brgy. Alta Vista, Ormoc City</t>
  </si>
  <si>
    <t xml:space="preserve">Ambils Residence, Brgy. Upper Poblacion, Pilar, Cebu </t>
  </si>
  <si>
    <t>Giporlos</t>
  </si>
  <si>
    <t>EASTERN SAMAR</t>
  </si>
  <si>
    <t>Brgy 3 Poblacion, Giporlos, Eastern Samar</t>
  </si>
  <si>
    <t>Poblacion 9</t>
  </si>
  <si>
    <t>Lawaan</t>
  </si>
  <si>
    <t>Narra St. Barangay 9 Poblacion, Lawaan, Eastern Samar</t>
  </si>
  <si>
    <t>Brgy Valencia, Ormoc City, Leyte</t>
  </si>
  <si>
    <t>Arabunog</t>
  </si>
  <si>
    <t>Pastrana</t>
  </si>
  <si>
    <t>Brgy Arabunog, Pastrana, Leyte</t>
  </si>
  <si>
    <t>Kaibaan</t>
  </si>
  <si>
    <t>Barangay Kaibaan, Tacloban City, Leyte</t>
  </si>
  <si>
    <t>Brgy. 88, San Jose, Tacloban City</t>
  </si>
  <si>
    <t>Bontoc</t>
  </si>
  <si>
    <t>Brgy Poblacion, Bontoc, Southern Leyte</t>
  </si>
  <si>
    <t>Macrohon</t>
  </si>
  <si>
    <t>National road, Brgy Poblacion, Macrohon Southern Leyte</t>
  </si>
  <si>
    <t>Hubas</t>
  </si>
  <si>
    <t>Libagon</t>
  </si>
  <si>
    <t>Brgy hubas, libagon, southern leyte</t>
  </si>
  <si>
    <t>Hinundayan</t>
  </si>
  <si>
    <t>Brgy Poblacion, Hinundayan, Southern Leyte</t>
  </si>
  <si>
    <t>Canlabian</t>
  </si>
  <si>
    <t>Anahawan</t>
  </si>
  <si>
    <t>Brgy Canlabian, Anahawan Southern Leyte</t>
  </si>
  <si>
    <t>Padre Burgos</t>
  </si>
  <si>
    <t>Brgy Poblacion, Padre Burgos, Southern Leyte</t>
  </si>
  <si>
    <t>Brgy. Libertad, Palo, Leyte</t>
  </si>
  <si>
    <t>Ubos</t>
  </si>
  <si>
    <t>Brgy Ubos, San Francisco, Southern Leyte</t>
  </si>
  <si>
    <t>SAMAR (WESTERN SAMAR)</t>
  </si>
  <si>
    <t>Brgy. Poblacion, Sta. Rita, Western Samar</t>
  </si>
  <si>
    <t>Silago</t>
  </si>
  <si>
    <t>Brgy Poblacion, District 1, Silago, Southern Leyte</t>
  </si>
  <si>
    <t>Sto Niño Poblacion</t>
  </si>
  <si>
    <t>Marabut</t>
  </si>
  <si>
    <t>Brgy Sto Niño Poblacion, Marabut  Western Samar</t>
  </si>
  <si>
    <t>Nula-tula</t>
  </si>
  <si>
    <t>Brgy. Nula-tula, San Gerardo Subd Mt Naga Naga, Tacloban City</t>
  </si>
  <si>
    <t>Orceo, Ian Philip Lim</t>
  </si>
  <si>
    <t>Burauen</t>
  </si>
  <si>
    <t>San Joaquin cor Los Angeles St. ,Poblacion District II, Burauen, Leyte</t>
  </si>
  <si>
    <t>Tanauan</t>
  </si>
  <si>
    <t>Sto. Niño st. Brgy. Poblacion, Tanauan, Leyte</t>
  </si>
  <si>
    <t>Babatngon</t>
  </si>
  <si>
    <t>Sto Nino St. cor Celio St, Brgy Poblacion, Babatngon, Leyte</t>
  </si>
  <si>
    <t>Basey</t>
  </si>
  <si>
    <t>Lawa-an (Pob.), Basey, Samar (Western Samar)</t>
  </si>
  <si>
    <t>Disctrict 2</t>
  </si>
  <si>
    <t>MacArthur</t>
  </si>
  <si>
    <t>Romualdez St. Brgy District 2, Mac Arthur, Leyte</t>
  </si>
  <si>
    <t>Burabod</t>
  </si>
  <si>
    <t>Biliran</t>
  </si>
  <si>
    <t>Barangay Burabod, Biliran</t>
  </si>
  <si>
    <t>Alang - Alang</t>
  </si>
  <si>
    <t>National Road, Brgy Poblacion, Alang Alang, Leyte</t>
  </si>
  <si>
    <t>Candao</t>
  </si>
  <si>
    <t>Dulag</t>
  </si>
  <si>
    <t>Pepito Bautista St., Brgy. Candao, Dulag, Leyte</t>
  </si>
  <si>
    <t>Tabango</t>
  </si>
  <si>
    <t>Brgy Poblacion, Tabango, Leyte</t>
  </si>
  <si>
    <t>Sta.Fe</t>
  </si>
  <si>
    <t>Zone 1 (Pob.), Santa Fe, Leyte</t>
  </si>
  <si>
    <t>Capoocan</t>
  </si>
  <si>
    <t>Nicolasura St. Brgy Poblacion Capoocan Leyte</t>
  </si>
  <si>
    <t>Bawod</t>
  </si>
  <si>
    <t>Brgy Bawod, San Isidro, Leyte</t>
  </si>
  <si>
    <t>Merida</t>
  </si>
  <si>
    <t>Sitio Tinago, Brgy Poblacion, Merida, Leyte</t>
  </si>
  <si>
    <t>St. Bernard</t>
  </si>
  <si>
    <t>Brgy Poblacion, Saint Bernard, Southern Leyte</t>
  </si>
  <si>
    <t>Mabini St. Brgy Poblacion, Liloan, Southern Leyte</t>
  </si>
  <si>
    <t>Culaba</t>
  </si>
  <si>
    <t>Brgy Poblacion, Culaba, Biliran</t>
  </si>
  <si>
    <t>Kawayan</t>
  </si>
  <si>
    <t>Sitio Basak, Brgy Poblacion, Kawayan, Biliran</t>
  </si>
  <si>
    <t>Cabucgayan</t>
  </si>
  <si>
    <t>Brgy Libertad, Cabucgayan, Biliran</t>
  </si>
  <si>
    <t>Manlabang</t>
  </si>
  <si>
    <t>Caibiran</t>
  </si>
  <si>
    <t>Brgy Manlabang, Sitio Paraiso, Caibiran, Biliran</t>
  </si>
  <si>
    <t>Balangiga</t>
  </si>
  <si>
    <t>Brgy. 3 Poblacion, Balingiga, Eastern Samar</t>
  </si>
  <si>
    <t>Barugo</t>
  </si>
  <si>
    <t>Peñaranda St. Brgy Poblacion District 4, Barugo, Leyte</t>
  </si>
  <si>
    <t>Cabariwan</t>
  </si>
  <si>
    <t>Dagami</t>
  </si>
  <si>
    <t>Brgy. Cabariwan, Dagami, Leyte</t>
  </si>
  <si>
    <t>Hindang</t>
  </si>
  <si>
    <t>Mabini St. Brgy Poblacion 2, Hindang, Leyte</t>
  </si>
  <si>
    <t>Javier</t>
  </si>
  <si>
    <t>Brgy Poblacion, Javier, Leyte</t>
  </si>
  <si>
    <t>Julita</t>
  </si>
  <si>
    <t>National road, District IV, Julita, Leyte</t>
  </si>
  <si>
    <t>Mahaplag</t>
  </si>
  <si>
    <t>Rizal St. Brgy Poblacion, Mahaplag, Leyte</t>
  </si>
  <si>
    <t>San Guillermo</t>
  </si>
  <si>
    <t>Matag-ob</t>
  </si>
  <si>
    <t>Brgy San Guillermo, Matag-ob, Leyte</t>
  </si>
  <si>
    <t>Matalom</t>
  </si>
  <si>
    <t>Brgy Poblacion, Matalom, Leyte</t>
  </si>
  <si>
    <t>Mayorga</t>
  </si>
  <si>
    <t>Brgy Poblacion, Mayorga, Leyte</t>
  </si>
  <si>
    <t xml:space="preserve">TACLOBAN </t>
  </si>
  <si>
    <t>Libtong</t>
  </si>
  <si>
    <t>Real St., Brgy. Libtong, San Miguel, Leyte</t>
  </si>
  <si>
    <t>124°49'55.96"E</t>
  </si>
  <si>
    <t xml:space="preserve"> 11°17'29.70"N</t>
  </si>
  <si>
    <t>Lapaz</t>
  </si>
  <si>
    <t>Poblacion District 3, La Paz, Leyte</t>
  </si>
  <si>
    <t>Tunga</t>
  </si>
  <si>
    <t>Brgy San Roque, Tunga, Leyte</t>
  </si>
  <si>
    <t>Almeria</t>
  </si>
  <si>
    <t>Del Bano St., Brgy. Poblacion, Almeria, Biliran</t>
  </si>
  <si>
    <t>Lake Danao</t>
  </si>
  <si>
    <t>Sitio Mongbong, Bgy. Lake Danao, Ormoc City, Leyte</t>
  </si>
  <si>
    <t>Marasbaras St., Tacloban City, Leyte</t>
  </si>
  <si>
    <t>6th floor Rovic Bldg. Zamora St., Tacloban City</t>
  </si>
  <si>
    <t>Manigawong</t>
  </si>
  <si>
    <t>Relay Station, Brgy. Manigawong, Anahawan, Southern Leyte</t>
  </si>
  <si>
    <t>Amambucale</t>
  </si>
  <si>
    <t>Brgy. Amambucale, Marabut, Western Samar</t>
  </si>
  <si>
    <t>Brgy. 109</t>
  </si>
  <si>
    <t>V&amp;G Subdivision, Tacloban City, Leyte</t>
  </si>
  <si>
    <t>-0397</t>
  </si>
  <si>
    <t>VBAO701</t>
  </si>
  <si>
    <t>F15</t>
  </si>
  <si>
    <t>Leyte</t>
  </si>
  <si>
    <t>Brgy. Poblacion Leyte, Leyte</t>
  </si>
  <si>
    <t>F17</t>
  </si>
  <si>
    <t>brgy poblacion, San juan, Southern Leyte</t>
  </si>
  <si>
    <t>F19</t>
  </si>
  <si>
    <t>Mahayag</t>
  </si>
  <si>
    <t>Albuera</t>
  </si>
  <si>
    <t>Beside Lutherans Church, Brgy. Mahayag, Albuera, Leyte</t>
  </si>
  <si>
    <t>F36</t>
  </si>
  <si>
    <t>Malitbog</t>
  </si>
  <si>
    <t>Jose Burgos St. Brgy Poblacion, Malitbog, Southern Leyte</t>
  </si>
  <si>
    <t>F42</t>
  </si>
  <si>
    <t>Villaba</t>
  </si>
  <si>
    <t>National road, Brgy Poblacion, Villaba, Leyte</t>
  </si>
  <si>
    <t>F43</t>
  </si>
  <si>
    <t>Avenida Rizal St. Brgy Poblacion, Abuyog, Leyte</t>
  </si>
  <si>
    <t>F57</t>
  </si>
  <si>
    <t>Asuncion</t>
  </si>
  <si>
    <t>Brgy Asuncion, Maasin City, Southern Leyte</t>
  </si>
  <si>
    <t>F78</t>
  </si>
  <si>
    <t>National Road Brgy. Poblacion, Bato, Leyte</t>
  </si>
  <si>
    <t>F79</t>
  </si>
  <si>
    <t>Inopacan</t>
  </si>
  <si>
    <t>Brgy. Tinago, Inopacan, Leyte</t>
  </si>
  <si>
    <t>F80</t>
  </si>
  <si>
    <t>National road, Brgy Poblacion, Albuera, Leyte</t>
  </si>
  <si>
    <t>F82</t>
  </si>
  <si>
    <t>Kananga</t>
  </si>
  <si>
    <t>Sitio Derek, Kananga, Leyte</t>
  </si>
  <si>
    <t>F84</t>
  </si>
  <si>
    <t>Dr Banez St., Fatima Village, Brgy 77Beñezville, Tacloban City</t>
  </si>
  <si>
    <t>F85</t>
  </si>
  <si>
    <t>Hinunangan</t>
  </si>
  <si>
    <t>Poblacion, Hinunangan, Southern Leyte</t>
  </si>
  <si>
    <t>F86</t>
  </si>
  <si>
    <t>Manlurip</t>
  </si>
  <si>
    <t>Brgy. Manlurip, San Jose, Tacloban City</t>
  </si>
  <si>
    <t>F88</t>
  </si>
  <si>
    <t>PNOC, Tongonan</t>
  </si>
  <si>
    <t>I25</t>
  </si>
  <si>
    <t>Tomas Oppus</t>
  </si>
  <si>
    <t>SLSU Compound, Brgy. San Isidro, Tomas Oppus, Southern Leyte</t>
  </si>
  <si>
    <t>J33</t>
  </si>
  <si>
    <t>Palompon</t>
  </si>
  <si>
    <t>Brgy San Isidro, Palompon Leyte</t>
  </si>
  <si>
    <t>J36</t>
  </si>
  <si>
    <t>Cabulihan</t>
  </si>
  <si>
    <t>Mt. Bulod Bulod Brgy. Cabulihan, Maasin City</t>
  </si>
  <si>
    <t>J58</t>
  </si>
  <si>
    <t>Tominamos</t>
  </si>
  <si>
    <t>Brgy Tominamos, Santa Rita, Western Samar</t>
  </si>
  <si>
    <t>J69</t>
  </si>
  <si>
    <t>RSU Bldg., Zamora St.,  Tacloban City</t>
  </si>
  <si>
    <t>J90</t>
  </si>
  <si>
    <t>Sixto Pongos Bldg., Aviles St., Ormoc City, Leyte</t>
  </si>
  <si>
    <t xml:space="preserve">Lowland </t>
  </si>
  <si>
    <t>L26</t>
  </si>
  <si>
    <t>Gaisano Ormoc, Ormoc City, Leyte</t>
  </si>
  <si>
    <t>U60</t>
  </si>
  <si>
    <t>Tagasan</t>
  </si>
  <si>
    <t>Brgy Tagasan (Nursery), Babatngon, Leyte</t>
  </si>
  <si>
    <t>V0014</t>
  </si>
  <si>
    <t>V0019</t>
  </si>
  <si>
    <t>McArthur</t>
  </si>
  <si>
    <t>Tabon - Tabon</t>
  </si>
  <si>
    <t>Brgy. McArthur, Tabontabon, Leyte</t>
  </si>
  <si>
    <t>V0020</t>
  </si>
  <si>
    <t>Bantigue</t>
  </si>
  <si>
    <t>PLDT DFON National Road Brgy Bantigue, Ormoc City, Leyte</t>
  </si>
  <si>
    <t>V0033</t>
  </si>
  <si>
    <t>Sta Cruz</t>
  </si>
  <si>
    <t>Pintuyan</t>
  </si>
  <si>
    <t>Brgy. Sta Cruz, Pintuyan, Southern Leyte</t>
  </si>
  <si>
    <t>V0058</t>
  </si>
  <si>
    <t xml:space="preserve">Brgy. Buenavista, Pintuyan, Southern Leyte </t>
  </si>
  <si>
    <t>V0070</t>
  </si>
  <si>
    <t>Maripipi</t>
  </si>
  <si>
    <t>Biliran-Maripipi</t>
  </si>
  <si>
    <t>V0078</t>
  </si>
  <si>
    <t>Inangatan</t>
  </si>
  <si>
    <t>Cantor-aw Hill, Brgy. Inangatan, Tabango, Leyte</t>
  </si>
  <si>
    <t>V1541</t>
  </si>
  <si>
    <t>CRG701</t>
  </si>
  <si>
    <t>Ponong</t>
  </si>
  <si>
    <t>Carigara</t>
  </si>
  <si>
    <t>Brgy. Ponong,Carigara,Leyte</t>
  </si>
  <si>
    <t>V1583</t>
  </si>
  <si>
    <t>F83</t>
  </si>
  <si>
    <t>District I (Pob.), Jaro, Leyte</t>
  </si>
  <si>
    <t>V1976</t>
  </si>
  <si>
    <t>PNP Prov HQ,Tacloban Airport,Leyte</t>
  </si>
  <si>
    <t>v3342</t>
  </si>
  <si>
    <t>OMC704</t>
  </si>
  <si>
    <t>Ipil</t>
  </si>
  <si>
    <t>Brgy Ipil, Ormoc City, Leyte</t>
  </si>
  <si>
    <t>V3346</t>
  </si>
  <si>
    <t>TLS821</t>
  </si>
  <si>
    <t>Olot</t>
  </si>
  <si>
    <t>Tolosa</t>
  </si>
  <si>
    <t>Brgy. Olot, Tolosa, Leyte</t>
  </si>
  <si>
    <t>V3370</t>
  </si>
  <si>
    <t>TPS821</t>
  </si>
  <si>
    <t>Brgy.Bogo , Tomas Oppus, Southern Leyte</t>
  </si>
  <si>
    <t>V3566</t>
  </si>
  <si>
    <t>Brgy. Guadalupe, VISCA, Baybay City</t>
  </si>
  <si>
    <t>V3598</t>
  </si>
  <si>
    <t>TAC821</t>
  </si>
  <si>
    <t>Brgy. 56, Pirecohon St., Cor. Real St., Tacloban City</t>
  </si>
  <si>
    <t>v3600</t>
  </si>
  <si>
    <t>V3600</t>
  </si>
  <si>
    <t>Calubian</t>
  </si>
  <si>
    <t>Brgy Poblacion, Calubian, Leyte</t>
  </si>
  <si>
    <t>V3601</t>
  </si>
  <si>
    <t>HIL821</t>
  </si>
  <si>
    <t>RV Fulache St., Hilongos, Leyte</t>
  </si>
  <si>
    <t>V3602</t>
  </si>
  <si>
    <t>Kan701</t>
  </si>
  <si>
    <t>KAN701</t>
  </si>
  <si>
    <t>Brgy. Poblacion, Kananga, Leyte</t>
  </si>
  <si>
    <t>V3603</t>
  </si>
  <si>
    <t>LYT821</t>
  </si>
  <si>
    <t xml:space="preserve">Leyte </t>
  </si>
  <si>
    <t>Poblacion, Leyte</t>
  </si>
  <si>
    <t>V3605</t>
  </si>
  <si>
    <t>MLM701</t>
  </si>
  <si>
    <t>Brgy. Poblacion San Pedro St. Matalom, Leyte</t>
  </si>
  <si>
    <t>v3606</t>
  </si>
  <si>
    <t>OMC001</t>
  </si>
  <si>
    <t>V3606</t>
  </si>
  <si>
    <t>Algeria</t>
  </si>
  <si>
    <t>Brgy. Algeria, Rizal St. Extn. Ormoc City, Leyte</t>
  </si>
  <si>
    <t>V3607</t>
  </si>
  <si>
    <t xml:space="preserve">OMC701 </t>
  </si>
  <si>
    <t>V3608</t>
  </si>
  <si>
    <t>OMC702</t>
  </si>
  <si>
    <t>Can-adieng</t>
  </si>
  <si>
    <t>Brgy. Can-adieng, Ormoc, Leyte</t>
  </si>
  <si>
    <t>V3609</t>
  </si>
  <si>
    <t>PLM701</t>
  </si>
  <si>
    <t xml:space="preserve">Brgy. Poblacion, Palompon, Leyte </t>
  </si>
  <si>
    <t>V3610</t>
  </si>
  <si>
    <t>TAC001</t>
  </si>
  <si>
    <t>San Jose 84</t>
  </si>
  <si>
    <t>Carlobos Property, Manlurip Highway, Brgy 84 San Jose, Tacloban</t>
  </si>
  <si>
    <t>V3611</t>
  </si>
  <si>
    <t>TAC002</t>
  </si>
  <si>
    <t>Calanipawan 96</t>
  </si>
  <si>
    <t>Barangay 96 (Calanipawan), Tacloban City, Leyte</t>
  </si>
  <si>
    <t>V3613</t>
  </si>
  <si>
    <t>TAC822</t>
  </si>
  <si>
    <t>V3614</t>
  </si>
  <si>
    <t>TAC823</t>
  </si>
  <si>
    <t>Poblacion, Leyte, Leyte</t>
  </si>
  <si>
    <t>V3615</t>
  </si>
  <si>
    <t>TAC824</t>
  </si>
  <si>
    <t>Ramon Laohoo Fernandez Lot, Brgy 82, Marasbaras, Tacloban City, Leyte</t>
  </si>
  <si>
    <t>V3616</t>
  </si>
  <si>
    <t>TAC830</t>
  </si>
  <si>
    <t xml:space="preserve">Brgy 72 Tacloban City </t>
  </si>
  <si>
    <t>V3617</t>
  </si>
  <si>
    <t>TAC829</t>
  </si>
  <si>
    <t>Barangay 59, Tacloban City, Leyte</t>
  </si>
  <si>
    <t>V3670</t>
  </si>
  <si>
    <t>LBN821</t>
  </si>
  <si>
    <t>Talisay</t>
  </si>
  <si>
    <t>Brgy. Talisay, Libagon, Southern Leyte</t>
  </si>
  <si>
    <t>V3672</t>
  </si>
  <si>
    <t>BTC821</t>
  </si>
  <si>
    <t>San Romblon</t>
  </si>
  <si>
    <t>Brgy San Romblon Bontoc, So. Leyte</t>
  </si>
  <si>
    <t>V3673</t>
  </si>
  <si>
    <t>LIS821</t>
  </si>
  <si>
    <t>Brgy. San Roque, Liloan, Leyte</t>
  </si>
  <si>
    <t>V3674</t>
  </si>
  <si>
    <t>MLT821</t>
  </si>
  <si>
    <t>Brgy San Antoni, Malitbog, Southern Leyte</t>
  </si>
  <si>
    <t>V3705</t>
  </si>
  <si>
    <t>OMC822</t>
  </si>
  <si>
    <t>V4265</t>
  </si>
  <si>
    <t>Yes</t>
  </si>
  <si>
    <t>Diit 99</t>
  </si>
  <si>
    <t>Barangay 99 (Diit), Tacloban City, Leyte</t>
  </si>
  <si>
    <t>V5180</t>
  </si>
  <si>
    <t>Tucdao</t>
  </si>
  <si>
    <t>National Highway, Brgy Tucdao, Kawayan, Biliran</t>
  </si>
  <si>
    <t>V5217</t>
  </si>
  <si>
    <t>Poblacion Marvel</t>
  </si>
  <si>
    <t>Marvel (Pob.), Isabel, Leyte</t>
  </si>
  <si>
    <t>V5218</t>
  </si>
  <si>
    <t>Plaridel</t>
  </si>
  <si>
    <t>Baragay Plaridel, baybay City</t>
  </si>
  <si>
    <t>V5219</t>
  </si>
  <si>
    <t>Puerto Bello</t>
  </si>
  <si>
    <t>Brgy. Puerto Bello, Merida, Leyte</t>
  </si>
  <si>
    <t>V5220</t>
  </si>
  <si>
    <t>Zone 7, Brgy San Roque, Tolosa, Leyte</t>
  </si>
  <si>
    <t>v5221</t>
  </si>
  <si>
    <t>ISB822</t>
  </si>
  <si>
    <t>V5221</t>
  </si>
  <si>
    <t>Matlang</t>
  </si>
  <si>
    <t>Brgy. Matlang,Isabel,Leyte</t>
  </si>
  <si>
    <t>V5222</t>
  </si>
  <si>
    <t>Benolco</t>
  </si>
  <si>
    <t>Brgy Benolco, Albuerra Leyte</t>
  </si>
  <si>
    <t>V5223</t>
  </si>
  <si>
    <t>Palale</t>
  </si>
  <si>
    <t>Brgy  Palale, Mac Arthur, Leyte</t>
  </si>
  <si>
    <t>v5224</t>
  </si>
  <si>
    <t>V5224</t>
  </si>
  <si>
    <t xml:space="preserve">Libungan-Matag-ob-Palompon Road, Matag-ob,Leyte </t>
  </si>
  <si>
    <t>V5225</t>
  </si>
  <si>
    <t>Brgy. Sta Cruz, San Miguel, Leyte</t>
  </si>
  <si>
    <t>V5226</t>
  </si>
  <si>
    <t>Milagro</t>
  </si>
  <si>
    <t>Purok III Brgy. Milagro, Ormoc City</t>
  </si>
  <si>
    <t>V5227</t>
  </si>
  <si>
    <t>Brgy Concepcion, Ormoc City</t>
  </si>
  <si>
    <t>V5228</t>
  </si>
  <si>
    <t>A. Bonifacio St.,Brgy. Poblacion,Baybay City,Leyte</t>
  </si>
  <si>
    <t>V5229</t>
  </si>
  <si>
    <t>Killim</t>
  </si>
  <si>
    <t>Kilim</t>
  </si>
  <si>
    <t>Brgy,. Killim, Baybay City</t>
  </si>
  <si>
    <t>V5230</t>
  </si>
  <si>
    <t>Brgy. Libertad, Ormoc City</t>
  </si>
  <si>
    <t>V5231</t>
  </si>
  <si>
    <t>Doos Del Norte, Hindang, Leyte</t>
  </si>
  <si>
    <t>V5253</t>
  </si>
  <si>
    <t>San Ricardo</t>
  </si>
  <si>
    <t>Poblacion, San Ricardo, Southern Leyte</t>
  </si>
  <si>
    <t>V5254</t>
  </si>
  <si>
    <t>Hingatungan</t>
  </si>
  <si>
    <t>Brgy. Hingatungan, Silago, Southern Leyte</t>
  </si>
  <si>
    <t>V5255</t>
  </si>
  <si>
    <t>Lower Villa Jacinta</t>
  </si>
  <si>
    <t>Brgy. Lower Villa Jacinta, Macrohon, Southern Leyte</t>
  </si>
  <si>
    <t>V5256</t>
  </si>
  <si>
    <t>Tangkaan</t>
  </si>
  <si>
    <t>Brgy. Tangkaan, Padre Burgos</t>
  </si>
  <si>
    <t>V5257</t>
  </si>
  <si>
    <t>Brgy Matalom, Cahagnaan, Leyte</t>
  </si>
  <si>
    <t>V5258</t>
  </si>
  <si>
    <t>Brgy. Consolacion, Sogod, Southern Leyte</t>
  </si>
  <si>
    <t>V5290</t>
  </si>
  <si>
    <t>Balaquid</t>
  </si>
  <si>
    <t>Brgy Balaquid, Cabugcayan</t>
  </si>
  <si>
    <t>V5294</t>
  </si>
  <si>
    <t>Ichon</t>
  </si>
  <si>
    <t>Brgy. Ichon, Macrohon, Southern Leyte</t>
  </si>
  <si>
    <t>V5356</t>
  </si>
  <si>
    <t>Cabalawan</t>
  </si>
  <si>
    <t>San Juanico Bridge, Brgy. Cabalawan, Tacloban City</t>
  </si>
  <si>
    <t>V5380</t>
  </si>
  <si>
    <t>Justice Romualdez St., Tacloban City, Leyte</t>
  </si>
  <si>
    <t>V5401</t>
  </si>
  <si>
    <t>Brgy. Guindapunan</t>
  </si>
  <si>
    <t>Brgy. Guindapunan, Palo, Leyte</t>
  </si>
  <si>
    <t>124°59'46.18"E</t>
  </si>
  <si>
    <t xml:space="preserve"> 11°10'0.70"N</t>
  </si>
  <si>
    <t>W0039</t>
  </si>
  <si>
    <t>Brgy Pawing</t>
  </si>
  <si>
    <t>Shell Station, Brgy. Pawing, Palo, Leyte</t>
  </si>
  <si>
    <t>125° 0'4.68"E</t>
  </si>
  <si>
    <t xml:space="preserve"> 11°10'42.99"N</t>
  </si>
  <si>
    <t>W26</t>
  </si>
  <si>
    <t>Nasaog</t>
  </si>
  <si>
    <t>Brgy. Nasaog, Maasin, Leyte</t>
  </si>
  <si>
    <t>Z81</t>
  </si>
  <si>
    <t>Tambulilid</t>
  </si>
  <si>
    <t>Brgy. Tambulilid, Ormoc City, Leyte</t>
  </si>
  <si>
    <t>Z84</t>
  </si>
  <si>
    <t>Lonoy</t>
  </si>
  <si>
    <t>PLDT Compound, Brgy. Lonoy, Maasin, Southern Leyte</t>
  </si>
  <si>
    <t>Z91</t>
  </si>
  <si>
    <t>Gaisano Mall, cor. Salazar St. and Justice Romualdez St., Tacloban City</t>
  </si>
  <si>
    <t>Kinabranan Zone 1</t>
  </si>
  <si>
    <t>Allen</t>
  </si>
  <si>
    <t>NORTHERN SAMAR</t>
  </si>
  <si>
    <t>Magallanes St. Brgy. Kibran Zone I, Allen, Northern Samar</t>
  </si>
  <si>
    <t>TOC-VIS-EVIS-SAMAR</t>
  </si>
  <si>
    <t>18 Lam-awan</t>
  </si>
  <si>
    <t>Villareal</t>
  </si>
  <si>
    <t>Brgy. 18 Lam-awan, Villareal, Western Samar</t>
  </si>
  <si>
    <t>Catbalogan</t>
  </si>
  <si>
    <t>Leones, Jordan Salamat</t>
  </si>
  <si>
    <t>Maulong</t>
  </si>
  <si>
    <t>Catbalogan City</t>
  </si>
  <si>
    <t>Brgy. Maulong, Catbalogan, Western Samar</t>
  </si>
  <si>
    <t>Paranas</t>
  </si>
  <si>
    <t>Poblacion 1, Paras (Wright), Samar (Western Samar)</t>
  </si>
  <si>
    <t>Minda Poblacion</t>
  </si>
  <si>
    <t>Gandara</t>
  </si>
  <si>
    <t>Adelfa Diaz Heights, Brgy, Minda Poblacion, Gandara, Western Samar</t>
  </si>
  <si>
    <t>Borongan</t>
  </si>
  <si>
    <t>near DOTC Tower, Poblacion, Borongan, Eastern Samar</t>
  </si>
  <si>
    <t xml:space="preserve">Mabini, Eroll Meramonte </t>
  </si>
  <si>
    <t>Socorro</t>
  </si>
  <si>
    <t>Smart Cell Site, Brgy. Socorro, Catbalogan, Western Samar</t>
  </si>
  <si>
    <t xml:space="preserve">Nuevo, Ranilo Domayan </t>
  </si>
  <si>
    <t>Poblacion 5</t>
  </si>
  <si>
    <t>Gen MacArthur</t>
  </si>
  <si>
    <t>At the back of municipal hall, Barangay 5, Poblacion, General Mac Arthur, Eastern Samar</t>
  </si>
  <si>
    <t>Pantin, Chester Ray Quijano</t>
  </si>
  <si>
    <t>Las Navas</t>
  </si>
  <si>
    <t>Brgy 1 Poblacion, Las vas, Northern Samar</t>
  </si>
  <si>
    <t>Briso, Antonio Llarinas  Jr.</t>
  </si>
  <si>
    <t>Lavezares</t>
  </si>
  <si>
    <t>Pres. Tingkinglo cor San Isidro St., Poblacion, Lavezares, Northern Samar</t>
  </si>
  <si>
    <t>Chitongco</t>
  </si>
  <si>
    <t>Mondragon</t>
  </si>
  <si>
    <t>Mondragon N. Samar</t>
  </si>
  <si>
    <t>Tinampo</t>
  </si>
  <si>
    <t>Palapag</t>
  </si>
  <si>
    <t>Sumuroy Agro Industrial School, Brgy. Timpo, Palapag, Northern Samar</t>
  </si>
  <si>
    <t>no</t>
  </si>
  <si>
    <t>Pambujan</t>
  </si>
  <si>
    <t>Rizal Ave. cor. Jasmin St. Brgy. 7 Poblacion, Pambujan, Northern Samar</t>
  </si>
  <si>
    <t>Barangay Zone I, Poblacion, San Roque, Northern Samar</t>
  </si>
  <si>
    <t>Sta. Clara</t>
  </si>
  <si>
    <t>Bobon</t>
  </si>
  <si>
    <t>Brgy. Sta. Clara, Bobon, Northern Samar</t>
  </si>
  <si>
    <t>Catubig</t>
  </si>
  <si>
    <t>Poblacion 1, Catubig, Northern Samar</t>
  </si>
  <si>
    <t>Balite</t>
  </si>
  <si>
    <t>Brgy Balite, tiol Highway, San Jose, Northern Samar</t>
  </si>
  <si>
    <t>Daram</t>
  </si>
  <si>
    <t>Brgy. Poblacion I, Daram, Western Samar</t>
  </si>
  <si>
    <t>Tarangnan</t>
  </si>
  <si>
    <t>Barangay A, Tarangn, Western Samar</t>
  </si>
  <si>
    <t>Buntay</t>
  </si>
  <si>
    <t>Zumarraga</t>
  </si>
  <si>
    <t>Faura St. Brgy. Buntay, Zumarraga, Western Samar</t>
  </si>
  <si>
    <t xml:space="preserve">Guiuan </t>
  </si>
  <si>
    <t>Brgy 9-A Hospital Village Brgy Poblacion, Guiuan, Eastern Samar</t>
  </si>
  <si>
    <t>Mercedes</t>
  </si>
  <si>
    <t>Brgy. Poblacion1, Mercedes, Eastern Samar</t>
  </si>
  <si>
    <t>Dolores</t>
  </si>
  <si>
    <t>Barangay 13 (Pob.), Dolores, Eastern Samar</t>
  </si>
  <si>
    <t>Tiguib Oras</t>
  </si>
  <si>
    <t>Oras</t>
  </si>
  <si>
    <t>Brgy. Tiguib Oras, Eastern Samar</t>
  </si>
  <si>
    <t>San Miguel Heights</t>
  </si>
  <si>
    <t>Laoang</t>
  </si>
  <si>
    <t>Brgy. San Miguel Heights, Laoang, Northern Samar</t>
  </si>
  <si>
    <t>Malabal</t>
  </si>
  <si>
    <t>Calbiga</t>
  </si>
  <si>
    <t>Brgy. Malabal, Calbiga, Western Samar</t>
  </si>
  <si>
    <t>San Agustin, Gandara, Western Samar</t>
  </si>
  <si>
    <t>Can-Avid</t>
  </si>
  <si>
    <t>New Public Market corner Pres. Manuel L. Quezon street infront of ESSC Can-Avid Campus</t>
  </si>
  <si>
    <t>Poblacion 12</t>
  </si>
  <si>
    <t>Brgy. 12 Poblacion, Salcedo, Eastern Samar</t>
  </si>
  <si>
    <t>Tabok</t>
  </si>
  <si>
    <t>Llorente</t>
  </si>
  <si>
    <t>Brgy. Tabok, Llorente, Eastern Samar</t>
  </si>
  <si>
    <t>Taft</t>
  </si>
  <si>
    <t>REA St. tiol road beside Taft cemetery infront of Taft Central School</t>
  </si>
  <si>
    <t>Sulat</t>
  </si>
  <si>
    <t>A. Lubrio St. near Palileo St. Sulat Eastern Samar</t>
  </si>
  <si>
    <t>Hernani</t>
  </si>
  <si>
    <t>Brgy. Poblacion, Herni, Eastern Samar</t>
  </si>
  <si>
    <t>Quinapondan</t>
  </si>
  <si>
    <t>Brgy. 1 Poblacion, Quipundan, Eastern Samar</t>
  </si>
  <si>
    <t>Yakal</t>
  </si>
  <si>
    <t>Brgy Yakal, Catarman, Northern Samar</t>
  </si>
  <si>
    <t>Briso, Antonio Llaris  Jr.</t>
  </si>
  <si>
    <t>Bonga</t>
  </si>
  <si>
    <t>Brgy. Bonga, Sapang-Tabok, Lavezares, Northern Samar</t>
  </si>
  <si>
    <t>Hillside Drive, Western Divide St., UEP, Catarman, Northern Samar</t>
  </si>
  <si>
    <t>San Julian</t>
  </si>
  <si>
    <t>Brgy. Uno Poblacion, San Julian, Eastern Samar</t>
  </si>
  <si>
    <t>San Jose de Buan</t>
  </si>
  <si>
    <t>Brgy. Poblacion, San Jose de Buan, Western Samar</t>
  </si>
  <si>
    <t>F77</t>
  </si>
  <si>
    <t>Sta. Margarita</t>
  </si>
  <si>
    <t>Cautod (Pob.), Santa Margarita, Samar (Western Samar)</t>
  </si>
  <si>
    <t>G63</t>
  </si>
  <si>
    <t>Gamay</t>
  </si>
  <si>
    <t>Brgy Dao, Gamay, Eastern Samar</t>
  </si>
  <si>
    <t>J37</t>
  </si>
  <si>
    <t>Bigajo</t>
  </si>
  <si>
    <t>Calbayog City</t>
  </si>
  <si>
    <t>Brgy. Bigajo, Calbayog City, Western Samar</t>
  </si>
  <si>
    <t>j85</t>
  </si>
  <si>
    <t>J85</t>
  </si>
  <si>
    <t>Capacuhan</t>
  </si>
  <si>
    <t>Mt. Diabongo, Brgy. Capacuhan Calbayog, Western Samar</t>
  </si>
  <si>
    <t>V0004</t>
  </si>
  <si>
    <t>Brgy. Pagbabangn, San Julian Eastern samar</t>
  </si>
  <si>
    <t>v0012</t>
  </si>
  <si>
    <t>V0012</t>
  </si>
  <si>
    <t>San Policarpo</t>
  </si>
  <si>
    <t>Brgy. Poblacion, San Policarpio, Easten Samar</t>
  </si>
  <si>
    <t>V0013</t>
  </si>
  <si>
    <t>Arteche</t>
  </si>
  <si>
    <t>Brgy. Poblacion, Arteche, Eastern Samar</t>
  </si>
  <si>
    <t>V0015</t>
  </si>
  <si>
    <t>Jipapad</t>
  </si>
  <si>
    <t>Baranggay Poblacion, Jipapad, Eastern Samar</t>
  </si>
  <si>
    <t>V0016</t>
  </si>
  <si>
    <t>Maslog</t>
  </si>
  <si>
    <t>Brgy. 2, Maslog, Eastern Samar, Samar</t>
  </si>
  <si>
    <t>v0017</t>
  </si>
  <si>
    <t>V0017</t>
  </si>
  <si>
    <t>Maydolong</t>
  </si>
  <si>
    <t>Brgy Poblacion, Maydolong, Eastern Samar</t>
  </si>
  <si>
    <t>v0022</t>
  </si>
  <si>
    <t>V0022</t>
  </si>
  <si>
    <t>Ilo Hill Brgy. Poblacion, San Isidro, Northern Samar</t>
  </si>
  <si>
    <t>v0023</t>
  </si>
  <si>
    <t>V0023</t>
  </si>
  <si>
    <t>Silvino Lobos</t>
  </si>
  <si>
    <t>Brgy. Poblacion, Silvino Lobos, Northern Samar, Samar</t>
  </si>
  <si>
    <t>V0024</t>
  </si>
  <si>
    <t>Mapanas</t>
  </si>
  <si>
    <t>Brgy. Poblacion, Mapas, Northern Samar</t>
  </si>
  <si>
    <t>v0027</t>
  </si>
  <si>
    <t>V0027</t>
  </si>
  <si>
    <t>Lope de Vega</t>
  </si>
  <si>
    <t>Brgy. Poblacion, Lope de Vega, Northern Samar</t>
  </si>
  <si>
    <t>v0029</t>
  </si>
  <si>
    <t>V0029</t>
  </si>
  <si>
    <t>Alcero 1</t>
  </si>
  <si>
    <t>Rosario</t>
  </si>
  <si>
    <t>Brgy.1 Alcero, Rosario, Northern Samar</t>
  </si>
  <si>
    <t>v0030</t>
  </si>
  <si>
    <t>V0030</t>
  </si>
  <si>
    <t>Biri</t>
  </si>
  <si>
    <t>Brgy. Poblacion, Biri, Northern Samar</t>
  </si>
  <si>
    <t>V0034</t>
  </si>
  <si>
    <t>Lalawigan</t>
  </si>
  <si>
    <t>Smart Cellsite, Brgy. Lalawigan, Borongan, Eastern Samar</t>
  </si>
  <si>
    <t>V0036</t>
  </si>
  <si>
    <t>Motiong</t>
  </si>
  <si>
    <t>Brgy. Poblacion 1, Motiong, Western Samar</t>
  </si>
  <si>
    <t>V0037</t>
  </si>
  <si>
    <t>San Jorge</t>
  </si>
  <si>
    <t>Valderama's Lot, Poblacion, San Jorge, Western Samar</t>
  </si>
  <si>
    <t>V0038</t>
  </si>
  <si>
    <t>Pinabacdao</t>
  </si>
  <si>
    <t>Barangay Poblacion, Pibacdao, Western Samar</t>
  </si>
  <si>
    <t>V0045</t>
  </si>
  <si>
    <t>Manduruto</t>
  </si>
  <si>
    <t>Matuguinao</t>
  </si>
  <si>
    <t>Military Detachment, Barangay Manduruto, Matuguio, Western Samar</t>
  </si>
  <si>
    <t>V0047</t>
  </si>
  <si>
    <t>Hinabangan</t>
  </si>
  <si>
    <t>Gaselo's lot, Barangay Poblacion, Hibangan, Western Samar</t>
  </si>
  <si>
    <t>V0052</t>
  </si>
  <si>
    <t>Palason Hill Brgy.Aguadahan San Jose N. Samar</t>
  </si>
  <si>
    <t>V0053</t>
  </si>
  <si>
    <t>PLDT, Roleda Subd., Capoocan, Calbayog City, Western Samar</t>
  </si>
  <si>
    <t>v0062</t>
  </si>
  <si>
    <t>V0062</t>
  </si>
  <si>
    <t>Ngolos</t>
  </si>
  <si>
    <t>Brgy. Ngolos, Calicoan, Eastern Samar</t>
  </si>
  <si>
    <t>v0068</t>
  </si>
  <si>
    <t>V0068</t>
  </si>
  <si>
    <t>Ward 3</t>
  </si>
  <si>
    <t>Brgy. Ward 3, San Antonio, Northern Samar</t>
  </si>
  <si>
    <t>V0081</t>
  </si>
  <si>
    <t>San Andres</t>
  </si>
  <si>
    <t>Brgy. San Andres, Catbalogan, Western Samar</t>
  </si>
  <si>
    <t>V0826</t>
  </si>
  <si>
    <t>CBG701</t>
  </si>
  <si>
    <t>Jamurawon</t>
  </si>
  <si>
    <t>Brgy Jamurawon, Calbayog City</t>
  </si>
  <si>
    <t>V0838</t>
  </si>
  <si>
    <t>Bangkerohan</t>
  </si>
  <si>
    <t>Brgy. Bangkerohan, Catarman,Â  Northern Samar</t>
  </si>
  <si>
    <t>V1576</t>
  </si>
  <si>
    <t>CBG001</t>
  </si>
  <si>
    <t>Corner Licenciado St. and Rosales Blvd., Calbayog City, Samar</t>
  </si>
  <si>
    <t>V3378</t>
  </si>
  <si>
    <t>CBG821</t>
  </si>
  <si>
    <t>Purok 7, Brgy. Trinidad, Calbayog City</t>
  </si>
  <si>
    <t>V3379</t>
  </si>
  <si>
    <t>Alejandria</t>
  </si>
  <si>
    <t>Jiabong</t>
  </si>
  <si>
    <t>Brgy.Alejandria , Jiabong, Western Samar</t>
  </si>
  <si>
    <t>V3677</t>
  </si>
  <si>
    <t>CBG702</t>
  </si>
  <si>
    <t>San Policarpio</t>
  </si>
  <si>
    <t>Brgy. San Policarpio, Calbayog City</t>
  </si>
  <si>
    <t>V3678</t>
  </si>
  <si>
    <t>CLG821</t>
  </si>
  <si>
    <t>Brgy 1., Majaro St. Calbiga Samar</t>
  </si>
  <si>
    <t>V3679</t>
  </si>
  <si>
    <t>CAT821</t>
  </si>
  <si>
    <t>152 San Roque St. Catbalogan City</t>
  </si>
  <si>
    <t>V3680</t>
  </si>
  <si>
    <t>SMT821</t>
  </si>
  <si>
    <t>Cautod</t>
  </si>
  <si>
    <t>Barangay Cautod, Sta. Margarita Western Samar</t>
  </si>
  <si>
    <t>v5251</t>
  </si>
  <si>
    <t>V5251</t>
  </si>
  <si>
    <t>Londres</t>
  </si>
  <si>
    <t>Brgy. Londres,Allen,Northern Samar</t>
  </si>
  <si>
    <t>V77</t>
  </si>
  <si>
    <t>Maypangdan</t>
  </si>
  <si>
    <t>Brgy. Maypangdan, Borongan City, Eastern Samar</t>
  </si>
  <si>
    <t>Z79</t>
  </si>
  <si>
    <t>Mount Sagcaray, Brgy Sta. Cruz, Quipundan, Eastern Samar</t>
  </si>
  <si>
    <t>Z86</t>
  </si>
  <si>
    <t>Callehon St., Brgy. 4, PLDT Compound, Catbalogan, Western Samar</t>
  </si>
  <si>
    <t>sm consolacion room2</t>
  </si>
  <si>
    <t>sm consolacion room1</t>
  </si>
  <si>
    <t>CEBUSMIBS</t>
  </si>
  <si>
    <t>XRADISSONHOTEL</t>
  </si>
  <si>
    <t>XMARCOPOLOCEBU</t>
  </si>
  <si>
    <t>XCEBUPARKLANE</t>
  </si>
  <si>
    <t>HILTON</t>
  </si>
  <si>
    <t>XAYALACENTER</t>
  </si>
  <si>
    <t>SUBANGDAKU_3</t>
  </si>
  <si>
    <t>LAPU-LAPUMEPZ-M / SUN - MEPZA</t>
  </si>
  <si>
    <t>MDE_GUIZO</t>
  </si>
  <si>
    <t>TABOK2</t>
  </si>
  <si>
    <t>MANDAUEP3-01 / SUN - Mandaue_P3_01Cabancalan</t>
  </si>
  <si>
    <t>LAPU-LAPU-03-S (827 MEPZ) / SUN - LapuLapu_003AirportRoad</t>
  </si>
  <si>
    <t>LABOGON</t>
  </si>
  <si>
    <t>CORDOVA1 / SUN - CORDOVA1</t>
  </si>
  <si>
    <t>CONSOLACION2</t>
  </si>
  <si>
    <t>PIT-OS_SUN</t>
  </si>
  <si>
    <t>CEBU_BEVERLYPLACE</t>
  </si>
  <si>
    <t>CEBU802 / SUN - Cebu_802</t>
  </si>
  <si>
    <t>CEBU-12M/3G_CEBU_012</t>
  </si>
  <si>
    <t>CEBU_WATERFRONT</t>
  </si>
  <si>
    <t>CEB_STARITA</t>
  </si>
  <si>
    <t>CEB_LAHUGPDICONDO</t>
  </si>
  <si>
    <t>CEB_BACAYAN</t>
  </si>
  <si>
    <t>Camotes RS</t>
  </si>
  <si>
    <t>Punta Engaño</t>
  </si>
  <si>
    <t>MSC3</t>
  </si>
  <si>
    <t>Lapu-lapu</t>
  </si>
  <si>
    <t xml:space="preserve">MEPZ </t>
  </si>
  <si>
    <t>Gonzales(Golden Peak Hotel Bldg)</t>
  </si>
  <si>
    <t>Liong</t>
  </si>
  <si>
    <t>Mactan Shangri-la</t>
  </si>
  <si>
    <t>Basak, Mandaue</t>
  </si>
  <si>
    <t>Nawanaw</t>
  </si>
  <si>
    <t>Plantation Bay</t>
  </si>
  <si>
    <t>San Remegio</t>
  </si>
  <si>
    <t>Carreta</t>
  </si>
  <si>
    <t>Salinas Drive</t>
  </si>
  <si>
    <t>Sunny Hills</t>
  </si>
  <si>
    <t>Cabancalan 2, Mandaue</t>
  </si>
  <si>
    <t>University of Cebu-Banilad</t>
  </si>
  <si>
    <t>Carmen Proper</t>
  </si>
  <si>
    <t>Lahug 2</t>
  </si>
  <si>
    <t>Antigua - Borbon</t>
  </si>
  <si>
    <t>Lugo - Borbon</t>
  </si>
  <si>
    <t>Ma Luisa (metrosite)</t>
  </si>
  <si>
    <t>Adla-on, Cebu</t>
  </si>
  <si>
    <t>Cabancalan, Mandaue</t>
  </si>
  <si>
    <t>Lusaran-Paril</t>
  </si>
  <si>
    <t>Ayala Heights</t>
  </si>
  <si>
    <t>Maya</t>
  </si>
  <si>
    <t>ETPI-MEPZ</t>
  </si>
  <si>
    <t>Sogod, Cebu</t>
  </si>
  <si>
    <t>PLDT Mabolo Insite</t>
  </si>
  <si>
    <t>Cebu Country Club Insite</t>
  </si>
  <si>
    <t>GMA7 Cebu</t>
  </si>
  <si>
    <t>Imperial Palace 1&amp;2 Picosite</t>
  </si>
  <si>
    <t>Cebu - Ma Luisa Reloc (MEOW)</t>
  </si>
  <si>
    <t>Cebu North Reclamation</t>
  </si>
  <si>
    <t>Hilton-Cebu Picosite</t>
  </si>
  <si>
    <t>Mactan, Lapu-lapu_Bigfoot</t>
  </si>
  <si>
    <t>Bauhinia, Banilad</t>
  </si>
  <si>
    <t>Radisson Hotel Picosite</t>
  </si>
  <si>
    <t>Opao, Mandaue</t>
  </si>
  <si>
    <t>Cebu Parklane International Hotel</t>
  </si>
  <si>
    <t>Alegre Beach Resort</t>
  </si>
  <si>
    <t>JH Pagsabungan</t>
  </si>
  <si>
    <t>Consolacion 2</t>
  </si>
  <si>
    <t>Malapascua</t>
  </si>
  <si>
    <t>Sta Fe</t>
  </si>
  <si>
    <t>Nivel Hills</t>
  </si>
  <si>
    <t>NH Lamac</t>
  </si>
  <si>
    <t>Beverly Hills</t>
  </si>
  <si>
    <t>Looc, Mandaue</t>
  </si>
  <si>
    <t>Liloan Proper</t>
  </si>
  <si>
    <t>Camotes</t>
  </si>
  <si>
    <t>Canduman</t>
  </si>
  <si>
    <t>Daan Bantayan</t>
  </si>
  <si>
    <t>Waterfront Hotel Mactan</t>
  </si>
  <si>
    <t>Luyang, Tabuelan</t>
  </si>
  <si>
    <t>San Francisco, Camotes</t>
  </si>
  <si>
    <t>Cebu Jump</t>
  </si>
  <si>
    <t>PLDT Mactan Insite</t>
  </si>
  <si>
    <t>Cebu Port Area</t>
  </si>
  <si>
    <t>Casals Cebu</t>
  </si>
  <si>
    <t>Keppel Center</t>
  </si>
  <si>
    <t>Marco Polo Hotel Picosite</t>
  </si>
  <si>
    <t>Mactan-Cebu International Airport Picosite</t>
  </si>
  <si>
    <t>Ayala Center Cebu Picosite</t>
  </si>
  <si>
    <t>Mactan Shangri-la Hotel Pico/Ocean Wing 5851</t>
  </si>
  <si>
    <t>SM City Cebu North Wing Picosite</t>
  </si>
  <si>
    <t>Dan Jose, Cebu</t>
  </si>
  <si>
    <t>Nailon Beach</t>
  </si>
  <si>
    <t>Doña Rita, Cebu Reloc</t>
  </si>
  <si>
    <t>PLDT Mandaue</t>
  </si>
  <si>
    <t>Anapog RS</t>
  </si>
  <si>
    <t>Antipolo RS</t>
  </si>
  <si>
    <t>PLDT Tuburan 0RD</t>
  </si>
  <si>
    <t>EG Peace Valley</t>
  </si>
  <si>
    <t>WT Umapad</t>
  </si>
  <si>
    <t>CP Casili Hills</t>
  </si>
  <si>
    <t>XKEPPEL(v0098)</t>
  </si>
  <si>
    <t>SUN-Cebu-Cebu Doctors University</t>
  </si>
  <si>
    <t>XCEBUNORTHHOSPITAL</t>
  </si>
  <si>
    <t>SM Consolacion Picosite</t>
  </si>
  <si>
    <t>LAPU-LAPU-04-S (Soong) / SUN-Lapu-Lapu City- Mactan 3</t>
  </si>
  <si>
    <t>TV5 - Babag</t>
  </si>
  <si>
    <t>Arch. Reyes-Apitong Metrosite</t>
  </si>
  <si>
    <t>Arch. Reyes-Luzon Metrosite</t>
  </si>
  <si>
    <t>CEB_APAS / (v3427) SUN - Cebu City-Kasambagan</t>
  </si>
  <si>
    <t>SUN-Mandaue City - Banilad</t>
  </si>
  <si>
    <t>BANKAL  / (V3444) SUN-Lapu-Lapu City-Pajac 1</t>
  </si>
  <si>
    <t>BASAKMACTAN2 / (V3446) SUN-Lapu-Lapu City-Marigondon 1</t>
  </si>
  <si>
    <t>MDEBASAK / (v3447) SUN - Mandaue City-Basak</t>
  </si>
  <si>
    <t>CEB-BEVERLYHILLS / (v3448) SUN - Cebu City-Lahug 1</t>
  </si>
  <si>
    <t>BOGO_SUN(v3449)</t>
  </si>
  <si>
    <t xml:space="preserve">BUAYA / (V3450) SUN-Lapu-Lapu City-Buaya </t>
  </si>
  <si>
    <t>CALAWISAN / (V3451) SUN-Lapu-Lapu City-Babag</t>
  </si>
  <si>
    <t>CARMEN_CEBU821 / (V3452) SUN - Carmen-Cogon East</t>
  </si>
  <si>
    <t>CEBU_CAPITOLSITE2 / (v3456)   SUN - Cebu City-Lahug 2</t>
  </si>
  <si>
    <t>CEB_MABOLO / (v3459) SUN - Cebu City-Mabolo 2</t>
  </si>
  <si>
    <t>CEB_NIVELHILLS/ (V3461)  SUN-Cebu City-Lahug 3</t>
  </si>
  <si>
    <t>CEBU-10M/3G_CEBU_010(v3470 noreclamation)</t>
  </si>
  <si>
    <t xml:space="preserve">CEBUP3-04 / (v3474) SUN - Cebu City-Mabolo 3 </t>
  </si>
  <si>
    <t>CEBU_CASALS / (v3478) SUN - Mandaue City-Mabolo</t>
  </si>
  <si>
    <t>MANDAUE_CENTRO / (v3479) SUN - Mandaue City-Looc</t>
  </si>
  <si>
    <t>COMPOSTELA-01(v3480)</t>
  </si>
  <si>
    <t>CORDOVA2 / (V3482) SUN-Cordoba-Gabi</t>
  </si>
  <si>
    <t>SUN - Daanbantayan-Lanao</t>
  </si>
  <si>
    <t>DAANBANTAYAN / (v3484) SUN - Daanbantayan-Bitoon</t>
  </si>
  <si>
    <t>DANAOCITY_802 / (v3486) SUN - Danao City-Guinsay</t>
  </si>
  <si>
    <t>DANAOCITY_803 / (v3487) SUN - Danao City-Taytay</t>
  </si>
  <si>
    <t>DANAOCITY_804 / (v3488) SUN - Danao City-Looc</t>
  </si>
  <si>
    <t>JAGOBIAO / (v3491) SUN - Mandaue City-Jagobiao</t>
  </si>
  <si>
    <t>LPU_801 / (v3492) SUN - Lapu-Lapu City-Marigondon 2</t>
  </si>
  <si>
    <t>LAPU-LAPU-05 Marigondon</t>
  </si>
  <si>
    <t>LAPU-LAPUP3-04 /(V3495)SUN CORDOBA DAPITAN</t>
  </si>
  <si>
    <t>LIL_CATARMAN / (V3497) SUN - Liloan-Poblacion</t>
  </si>
  <si>
    <t>LILOAN_TAYUD / (v3498) SUN - Liloan-Calero</t>
  </si>
  <si>
    <t xml:space="preserve">LPU_BASAK / V3499 SUN-Lapu-Lapu City-Marigondon 3 </t>
  </si>
  <si>
    <t>LPU_LOOC / (v3500) SUN - Lapu-Lapu City-Looc</t>
  </si>
  <si>
    <t>LPU_MEPZA2/ (V3501) SUN-Lapu-Lapu City-Pajo 1</t>
  </si>
  <si>
    <t>MAGUIKAY-M / (v3504) SUN - Mandaue City-Casuntingan 1</t>
  </si>
  <si>
    <t>MDE_802 / (v3505) SUN - Mandaue City-Subangdaku 1</t>
  </si>
  <si>
    <t>MARIGONDON / (V3506) SUN-Lapu-Lapu City-Subabasbas</t>
  </si>
  <si>
    <t>MDE_BANILAD  / (v3507) SUN - Mandaue City-Bakilid</t>
  </si>
  <si>
    <t>MAGUIKAY_3 / (v3508) SUN - Mandaue City-Ibabao-Estancia</t>
  </si>
  <si>
    <t>SUN - Medellin-Caputatan Sur</t>
  </si>
  <si>
    <t>PAJAC1 / (v3512) SUN - Lapu-Lapu City-Pajac 2</t>
  </si>
  <si>
    <t>SUN - San Remigio-Poblacion</t>
  </si>
  <si>
    <t>ALANG-ALANG / (v3517) SUN - Mandaue City-Maguikay</t>
  </si>
  <si>
    <t>DANAO_801 / SUN-Danao City Suba</t>
  </si>
  <si>
    <t>LAPULAPU802 / (V3552) SUN-Lapu-Lapu City-Gun-ob 2</t>
  </si>
  <si>
    <t>XGAISANOMAC / (v3553) SUN - Lapu-Lapu City-Alang-alang</t>
  </si>
  <si>
    <t>BOGOLAPAZ(v3596)</t>
  </si>
  <si>
    <t>SANFRANCISCO821 / (v3597) SUN - San Francisco-Southern Poblacion</t>
  </si>
  <si>
    <t>SUN - Sogod-Poblacion</t>
  </si>
  <si>
    <t>CEB_TALAMBAN / (v3676) SUN - Cebu City-Talamban</t>
  </si>
  <si>
    <t>ALANG-ALANG / (v3687) SUN - Mandaue City-Umapad</t>
  </si>
  <si>
    <t>JYSQUAREP3-01(lahug5)</t>
  </si>
  <si>
    <t>GUN-OB / (v3695) SUN - Lapu-Lapu City-Pajo 2</t>
  </si>
  <si>
    <t>MANDAUE_801 (MDE703) / (v3699) SUN - MANDAUE CITY_801</t>
  </si>
  <si>
    <t>SUN - Mandaue City-Canduman</t>
  </si>
  <si>
    <t>MDE_SUBANGDAKO / (v3701) SUN - Cebu City-San Roque 4</t>
  </si>
  <si>
    <t>MANDAUE-02M / (v3702) SUN - Mandaue City-Subangdaku 2</t>
  </si>
  <si>
    <t>MANDAUE_TINGUB / (v3703) SUN - Mandaue City-Cabancalan</t>
  </si>
  <si>
    <t>MARIBAGO_SUN / (v3726) SUN - Lapu-Lapu City-Maribago 2</t>
  </si>
  <si>
    <t>TABOGON / (V5073) SUN-Tabogon-Pio</t>
  </si>
  <si>
    <t>Patao Bantayan</t>
  </si>
  <si>
    <t>Lapulapu Crimson Hotel</t>
  </si>
  <si>
    <t xml:space="preserve">SM Consolacion 2 - 3/F SM Mall Room no 2 </t>
  </si>
  <si>
    <t>Ayala Terraces</t>
  </si>
  <si>
    <t>CEB_UP /   Cebu–UP Cebu College</t>
  </si>
  <si>
    <t>Grand Cenia Picosite</t>
  </si>
  <si>
    <t>XGAISANOMANDAUE / (V0909) SUN-Gaisano Mandaue</t>
  </si>
  <si>
    <t>Cebu IT Park</t>
  </si>
  <si>
    <t>Waterfront Hotel Lahug</t>
  </si>
  <si>
    <t>J Centre Mall</t>
  </si>
  <si>
    <t>Apas-Lahug coloc CEB019</t>
  </si>
  <si>
    <t>Cebu-Kalunasan</t>
  </si>
  <si>
    <t>Barrio luz/ Ceb 14</t>
  </si>
  <si>
    <t>SUN-Lapu-lapu City - Pusok</t>
  </si>
  <si>
    <t>SM agua Verde</t>
  </si>
  <si>
    <t>Western Lex</t>
  </si>
  <si>
    <t>Mandaue City Colonade Mall Cebu</t>
  </si>
  <si>
    <t>Mandaue City Cebu –Parkmall</t>
  </si>
  <si>
    <t>Lapulapu City Lear Corp</t>
  </si>
  <si>
    <t>Compostela Proper</t>
  </si>
  <si>
    <t>Suba Masulog</t>
  </si>
  <si>
    <t>Olango</t>
  </si>
  <si>
    <t>Kawit, Medillin</t>
  </si>
  <si>
    <t>Gaisano Mactan Picosite</t>
  </si>
  <si>
    <t xml:space="preserve">SUN SAMBOAN </t>
  </si>
  <si>
    <t xml:space="preserve">SUN LUAY RS    </t>
  </si>
  <si>
    <t>SUN DUMANJUG</t>
  </si>
  <si>
    <t>LUAY</t>
  </si>
  <si>
    <t>TALISAY</t>
  </si>
  <si>
    <t>BATO- TOLEDO</t>
  </si>
  <si>
    <t>TOLEDO</t>
  </si>
  <si>
    <t>PUNTA PRINCESA</t>
  </si>
  <si>
    <t>COLON</t>
  </si>
  <si>
    <t>RAMOS</t>
  </si>
  <si>
    <t>T PADILLA</t>
  </si>
  <si>
    <t xml:space="preserve">NAGA </t>
  </si>
  <si>
    <t>PARI-AN</t>
  </si>
  <si>
    <t>RAFOLS</t>
  </si>
  <si>
    <t>ESPINA</t>
  </si>
  <si>
    <t>PAHINA</t>
  </si>
  <si>
    <t xml:space="preserve">PLDT SOUTH </t>
  </si>
  <si>
    <t>PARDO</t>
  </si>
  <si>
    <t>TALISAY HI-WAY</t>
  </si>
  <si>
    <t>URGELLO</t>
  </si>
  <si>
    <t xml:space="preserve">MALABUYOC </t>
  </si>
  <si>
    <t>TSUNEISHI</t>
  </si>
  <si>
    <t>INAYAGAN</t>
  </si>
  <si>
    <t>MANTALONGON- DALAGUETE</t>
  </si>
  <si>
    <t>SANGAT</t>
  </si>
  <si>
    <t>CACERES</t>
  </si>
  <si>
    <t>SANTANDER PROPER</t>
  </si>
  <si>
    <t xml:space="preserve">LUTOPAN </t>
  </si>
  <si>
    <t xml:space="preserve">BOLJOON </t>
  </si>
  <si>
    <t>INAYAWAN</t>
  </si>
  <si>
    <t>MATAB-ANG</t>
  </si>
  <si>
    <t>LIPATA- MINGLANILLA</t>
  </si>
  <si>
    <t>CASAY</t>
  </si>
  <si>
    <t>DON BOSCO TECHNICAL COLLEGE- CEBU (SWEEP)</t>
  </si>
  <si>
    <t>LABANGON - PILTEL</t>
  </si>
  <si>
    <t>GUADALUPE 2</t>
  </si>
  <si>
    <t>UNIVERSITY OF CEBU METROSITE</t>
  </si>
  <si>
    <t>METROGAISANO</t>
  </si>
  <si>
    <t>PLDT CLINIC INSITE</t>
  </si>
  <si>
    <t>TRANS-ASIA</t>
  </si>
  <si>
    <t>E-MALL</t>
  </si>
  <si>
    <t>BALAMBAN TOWN-PROPER</t>
  </si>
  <si>
    <t>Gorordo Avenue</t>
  </si>
  <si>
    <t>CEBU EDUCATIONAL SUPPLY- PELAEZ</t>
  </si>
  <si>
    <t>PERPETUAL SOCCOUR HOSPITAL</t>
  </si>
  <si>
    <t>CEBU DOCTORS HOSPITAL</t>
  </si>
  <si>
    <t>COLUMBIA METROSITE</t>
  </si>
  <si>
    <t>SWU INSITE</t>
  </si>
  <si>
    <t>ROBINSONS - CEBU CYBERGATE PICOSITE</t>
  </si>
  <si>
    <t>BITO-ON- DUMANJUG</t>
  </si>
  <si>
    <t xml:space="preserve">PLDT JONES SINULOG TEMPO </t>
  </si>
  <si>
    <t>TABOAN- CEBU</t>
  </si>
  <si>
    <t>MOALBOAL NIKKI-LODGE</t>
  </si>
  <si>
    <t>SIBONGA TOWN PROPER</t>
  </si>
  <si>
    <t>SAN LORENZO</t>
  </si>
  <si>
    <t>TAPUL- TALISAY</t>
  </si>
  <si>
    <t>TALISAY POBLACION PROPER</t>
  </si>
  <si>
    <t>GUADALUPE- CEBU</t>
  </si>
  <si>
    <t>ROBINSON'S CEBU PICOSITE</t>
  </si>
  <si>
    <t>MANTALONGON- BARILI</t>
  </si>
  <si>
    <t>BULACAO PARDO</t>
  </si>
  <si>
    <t>GAISANO MAIN INSITE</t>
  </si>
  <si>
    <t>UC-MAMBALING</t>
  </si>
  <si>
    <t>BUHISAN- LABANGON</t>
  </si>
  <si>
    <t>SAN ROQUE RELOC</t>
  </si>
  <si>
    <t>MINAG-A RS (LANAYA)</t>
  </si>
  <si>
    <t>PLDT PASSIVE RELAY</t>
  </si>
  <si>
    <t>SHAMROCK CEBU</t>
  </si>
  <si>
    <t>KANDIIS RS</t>
  </si>
  <si>
    <t>SUN MAHAYHAY RS</t>
  </si>
  <si>
    <t>GAISANO ONE PAVILION PICOSITE</t>
  </si>
  <si>
    <t>CHUNG HUA HOSPITAL- FUENTE OSMENA CIRCLE- CEBU CITY</t>
  </si>
  <si>
    <t>SOUTH GENERAL HOSPITAL</t>
  </si>
  <si>
    <t>VICENTE SOTTO MEMORIAL MEDICAL CENTER - B. RODRIGUEZ ST. CEBU CITY</t>
  </si>
  <si>
    <t>DALAGUETE-01</t>
  </si>
  <si>
    <t xml:space="preserve">SUN SUDLON RS </t>
  </si>
  <si>
    <t>LEON KILAT BORROMEO METROSITE</t>
  </si>
  <si>
    <t>CAMELLA HOMES  MAGHAWAY</t>
  </si>
  <si>
    <t>CHEKITO BAZAAR</t>
  </si>
  <si>
    <t>MNG_SOUTHGEN</t>
  </si>
  <si>
    <t>ALCOY_SUN</t>
  </si>
  <si>
    <t>SANTANDER-01</t>
  </si>
  <si>
    <t>YMCA</t>
  </si>
  <si>
    <t>OSLOB LOOC</t>
  </si>
  <si>
    <t xml:space="preserve">CEBU-13M </t>
  </si>
  <si>
    <t>ARGAO BOGO</t>
  </si>
  <si>
    <t>SUN ASTURIAS</t>
  </si>
  <si>
    <t>BACALSO</t>
  </si>
  <si>
    <t xml:space="preserve">SUN - CEB_CAPITOLSITE </t>
  </si>
  <si>
    <t>SUN - CEB_GUADALUPE</t>
  </si>
  <si>
    <t>CEB_KALUNASAN</t>
  </si>
  <si>
    <t>CEB_MAMBALING</t>
  </si>
  <si>
    <t>CEB_PARDO</t>
  </si>
  <si>
    <t>SAN ROQUE SULPICIO</t>
  </si>
  <si>
    <t>SUN CEBU CITY TISA</t>
  </si>
  <si>
    <t xml:space="preserve">CEBU-03/3G_CEBU_003  </t>
  </si>
  <si>
    <t>CEBU-04/3G_CEBU_004</t>
  </si>
  <si>
    <t xml:space="preserve">CEBU-06/3G_CEBU_006 </t>
  </si>
  <si>
    <t>CEBU-09S/3G_CEBU_009</t>
  </si>
  <si>
    <t>CEBU-15S/3G_CEBU_015</t>
  </si>
  <si>
    <t>CEB_803</t>
  </si>
  <si>
    <t>DALAGUETE CORO</t>
  </si>
  <si>
    <t>DECAHOMESMINGLANILLA</t>
  </si>
  <si>
    <t>GAISANOCARCAR</t>
  </si>
  <si>
    <t>MOALBOAL3</t>
  </si>
  <si>
    <t>SUN SIBONGA SIMALA</t>
  </si>
  <si>
    <t>SUN TALISAY2</t>
  </si>
  <si>
    <t>SUN CEBU CITY - TISA 2</t>
  </si>
  <si>
    <t>TOLEDO CANTABACO</t>
  </si>
  <si>
    <t>TSYCANSOJONG</t>
  </si>
  <si>
    <t>SUN TSY_TABUNOK</t>
  </si>
  <si>
    <t>SUN TALISAYCEBUCITY</t>
  </si>
  <si>
    <t>OSLOB MAINIT</t>
  </si>
  <si>
    <t>ARGAO BULASA</t>
  </si>
  <si>
    <t>SUN DALAGUETE CASAY</t>
  </si>
  <si>
    <t>BOLJOONVSR2-6</t>
  </si>
  <si>
    <t>BOLJOONVSR2-7</t>
  </si>
  <si>
    <t>TOLEDO DON ANDRES</t>
  </si>
  <si>
    <t>SUN - CEB_CALAMBA</t>
  </si>
  <si>
    <t>CEB_MEDICALCENTER</t>
  </si>
  <si>
    <t>CEB_804</t>
  </si>
  <si>
    <t>CEBU_CHONGHUAMAB</t>
  </si>
  <si>
    <t>TALISAY_SANROQUE</t>
  </si>
  <si>
    <t>CEB_LABANGON</t>
  </si>
  <si>
    <t>CROWN REGENCY - CROWN REGENCY HOTEL FUENTE OSMENA ST. CEBU CITY</t>
  </si>
  <si>
    <t>CYBERGATE</t>
  </si>
  <si>
    <t>SACRED HEART HOSPITAL</t>
  </si>
  <si>
    <t>OSLOB LUKA</t>
  </si>
  <si>
    <t>SUN - BOLJOON</t>
  </si>
  <si>
    <t>PAKIGNE</t>
  </si>
  <si>
    <t>XGAISANOMETROCOLON</t>
  </si>
  <si>
    <t>GUADALUPE- CARCAR</t>
  </si>
  <si>
    <t>OCANA- CARCAR</t>
  </si>
  <si>
    <t>MEDIA ONCE</t>
  </si>
  <si>
    <t>TALAVERA- TOLEDO</t>
  </si>
  <si>
    <t>NANGKA- BALAMBAN</t>
  </si>
  <si>
    <t>JUAN CLIMACO- TOLEDO</t>
  </si>
  <si>
    <t>CENTRAL (POB.)- CEBU CITY</t>
  </si>
  <si>
    <t>QUIOT PARDO</t>
  </si>
  <si>
    <t>TUNGHAAN- MINGLANILLA</t>
  </si>
  <si>
    <t>TUNGKOP- MINGLANILLA</t>
  </si>
  <si>
    <t>ALUMNOS MAMBALING</t>
  </si>
  <si>
    <t>PLDT TABUNOC</t>
  </si>
  <si>
    <t>SUN TISA- CEBU</t>
  </si>
  <si>
    <t>ST VINCENT HOSPITAL (SUN CO-LOCATED)</t>
  </si>
  <si>
    <t>SUN-OSLOB-TAN-AWAN</t>
  </si>
  <si>
    <t>TINAGO</t>
  </si>
  <si>
    <t>SM SEASIDE 1</t>
  </si>
  <si>
    <t>SM SEASIDE 2</t>
  </si>
  <si>
    <t>ELIZABETH POND</t>
  </si>
  <si>
    <t>TALO-OT- ARGAO</t>
  </si>
  <si>
    <t>MADRIDEJOS-ALEGRIA</t>
  </si>
  <si>
    <t>TUBOD- MINGLANILLA</t>
  </si>
  <si>
    <t>CARCAR PROPER</t>
  </si>
  <si>
    <t>GAISANO FIESTA MALL</t>
  </si>
  <si>
    <t>ILOILO 4 - AIRPORT</t>
  </si>
  <si>
    <t>JANIUAY TP</t>
  </si>
  <si>
    <t>PASSI</t>
  </si>
  <si>
    <t>POTOTAN</t>
  </si>
  <si>
    <t>OTON</t>
  </si>
  <si>
    <t>JORDAN</t>
  </si>
  <si>
    <t>JANIUAY</t>
  </si>
  <si>
    <t>MIAG-AO</t>
  </si>
  <si>
    <t>SAN JOSE-BINIRAYAN</t>
  </si>
  <si>
    <t>STA. BARBARA</t>
  </si>
  <si>
    <t>LEGANES</t>
  </si>
  <si>
    <t>MANDURRIAO</t>
  </si>
  <si>
    <t>Molo</t>
  </si>
  <si>
    <t>JARO CPU</t>
  </si>
  <si>
    <t>ILOILO DOWNTOWN</t>
  </si>
  <si>
    <t>SARA</t>
  </si>
  <si>
    <t>BAROTAC NUEVO</t>
  </si>
  <si>
    <t>GUIMBAL</t>
  </si>
  <si>
    <t>AREVALO</t>
  </si>
  <si>
    <t>TIGBAUAN</t>
  </si>
  <si>
    <t>AJUY</t>
  </si>
  <si>
    <t>SAN JOAQUIN</t>
  </si>
  <si>
    <t>JARO PLAZA</t>
  </si>
  <si>
    <t>PAVIA</t>
  </si>
  <si>
    <t>LEON</t>
  </si>
  <si>
    <t>SAN MIGUEL</t>
  </si>
  <si>
    <t>ILOILO-CALAPARAN VILLA</t>
  </si>
  <si>
    <t>DUMANGAS</t>
  </si>
  <si>
    <t>MIAGAO KIRAYAN</t>
  </si>
  <si>
    <t>SIBALOM</t>
  </si>
  <si>
    <t>SAN REMEGIO</t>
  </si>
  <si>
    <t>SAN JOSE TP2</t>
  </si>
  <si>
    <t>UNIVERSITY OF SAN AGUSTIN (SWEEP)</t>
  </si>
  <si>
    <t>ILOILO-SAN RAFAEL</t>
  </si>
  <si>
    <t>OTON-ABILAY</t>
  </si>
  <si>
    <t>AJUY-CULASI</t>
  </si>
  <si>
    <t>ANTIQUE-BUGASONG</t>
  </si>
  <si>
    <t>BELISON</t>
  </si>
  <si>
    <t>ANINI-Y TP</t>
  </si>
  <si>
    <t>PATNONGON</t>
  </si>
  <si>
    <t>LAUA-AN</t>
  </si>
  <si>
    <t>CABATUAN</t>
  </si>
  <si>
    <t>ILOILO-LOPEZ JAENA (COASTAL)</t>
  </si>
  <si>
    <t>LEMERY</t>
  </si>
  <si>
    <t>ZARRAGA</t>
  </si>
  <si>
    <t>ANILAO</t>
  </si>
  <si>
    <t>NUEVA VALENCIA</t>
  </si>
  <si>
    <t>ILOILO-QUEZON</t>
  </si>
  <si>
    <t>Iloilo-WVCST</t>
  </si>
  <si>
    <t>VALDERRAMA</t>
  </si>
  <si>
    <t>LAWIGAN</t>
  </si>
  <si>
    <t>San Rafael (Narat-an)</t>
  </si>
  <si>
    <t>BANATE</t>
  </si>
  <si>
    <t>IGBARAS</t>
  </si>
  <si>
    <t>MAASIN</t>
  </si>
  <si>
    <t>MINA</t>
  </si>
  <si>
    <t>SAN DIONISIO</t>
  </si>
  <si>
    <t>TUBUNGAN</t>
  </si>
  <si>
    <t>UNGKA JARO</t>
  </si>
  <si>
    <t>JARO CUBAY</t>
  </si>
  <si>
    <t>DUMANGAS-PD MONFORT</t>
  </si>
  <si>
    <t>CAGAYANCILLO</t>
  </si>
  <si>
    <t>ILOILO DOCTORS</t>
  </si>
  <si>
    <t>SARABIA MANOR HOTEL</t>
  </si>
  <si>
    <t>Iloilo 2 Zamora</t>
  </si>
  <si>
    <t>ANINI-Y RS</t>
  </si>
  <si>
    <t>BAROTAC VIEJO</t>
  </si>
  <si>
    <t>CONCEPCION</t>
  </si>
  <si>
    <t>ALIMODIAN</t>
  </si>
  <si>
    <t>BINGAWAN</t>
  </si>
  <si>
    <t>CALINOG</t>
  </si>
  <si>
    <t>PLDT DINGLE</t>
  </si>
  <si>
    <t>DUENAS</t>
  </si>
  <si>
    <t>LAMBUNAO</t>
  </si>
  <si>
    <t>METROPOLIS</t>
  </si>
  <si>
    <t>TAPAZ</t>
  </si>
  <si>
    <t>STA. BARBARA AIRPORT (DUYAN-DUYAN)</t>
  </si>
  <si>
    <t>TIGBAUAN BARROC</t>
  </si>
  <si>
    <t>DAYS HOTEL ILOILO (ATRIUM MALL)</t>
  </si>
  <si>
    <t>GUIMARAS-JORDAN</t>
  </si>
  <si>
    <t>GUIMARAS-CONSTANCIA</t>
  </si>
  <si>
    <t>RICA VILLAGE</t>
  </si>
  <si>
    <t>TABUC SUBA</t>
  </si>
  <si>
    <t>HAMTIC-VILLAVERT</t>
  </si>
  <si>
    <t>ILOILO-OBRERO</t>
  </si>
  <si>
    <t>CANIAPASAN RS</t>
  </si>
  <si>
    <t>SM City Iloilo</t>
  </si>
  <si>
    <t>ZARAGA-JALAUD</t>
  </si>
  <si>
    <t>INCA LAMBUNAO</t>
  </si>
  <si>
    <t>GUIMBAL-NANGA</t>
  </si>
  <si>
    <t>SIBUNAG</t>
  </si>
  <si>
    <t>Iloilo-PLDT LA PAZ</t>
  </si>
  <si>
    <t xml:space="preserve">Salogwayan RS </t>
  </si>
  <si>
    <t>Sun Barotac Nuevo</t>
  </si>
  <si>
    <t>CORAITIAN RS</t>
  </si>
  <si>
    <t>SUN ILOILO-Mission Road</t>
  </si>
  <si>
    <t>SUN ILOILO ST. PAULS HOSPITAL</t>
  </si>
  <si>
    <t>ILOILO CITY- SOUTH FUNDIDOR</t>
  </si>
  <si>
    <t>SAN JOSE POB.-SAN ANGEL</t>
  </si>
  <si>
    <t>ILOILO CITY-CALUMPANG</t>
  </si>
  <si>
    <t>ILOILO CITY-TACAS</t>
  </si>
  <si>
    <t>Iloilo CIty-Megaworld</t>
  </si>
  <si>
    <t>ILOILO CITY-BALANTANG</t>
  </si>
  <si>
    <t>Iloilo CIty-Ingore</t>
  </si>
  <si>
    <t>SUN NEW LUCENA POB</t>
  </si>
  <si>
    <t>SUN Badiangan</t>
  </si>
  <si>
    <t>SUN HAMTIC-MAPATAG</t>
  </si>
  <si>
    <t>SUN PATNONGON POB.</t>
  </si>
  <si>
    <t>SUN SAN JOSE-BARIRI</t>
  </si>
  <si>
    <t>SUN AJUY-TIPACLA</t>
  </si>
  <si>
    <t>SUN ALIMODIAN POB.</t>
  </si>
  <si>
    <t>SUN BANATE-BULARAN</t>
  </si>
  <si>
    <t>SUN DINGLE POB.</t>
  </si>
  <si>
    <t>SUN DUMANGAS-BUENAFLOR EMBARKADERO</t>
  </si>
  <si>
    <t>SUN ILOILO CITY-BALABAGO1</t>
  </si>
  <si>
    <t>SUN ILOILO-MARCELO H DEL PILAR (ILL827)</t>
  </si>
  <si>
    <t>SUN ILOILO CITY-NORTH BALUARTE (ILL821)</t>
  </si>
  <si>
    <t>SUN ILOILO CITY-LEGASPI DELA RAMA</t>
  </si>
  <si>
    <t>SUN ILOILO CITY-STA. CRUZ</t>
  </si>
  <si>
    <t>SUN ILOILO CITY-BUNTATALA (ILL826)</t>
  </si>
  <si>
    <t>SUN ILOILO CITY-LIBERATION</t>
  </si>
  <si>
    <t>SUN ILOILO CITY-GUSTILO</t>
  </si>
  <si>
    <t>SUN LAMBUNAO POB. ILAWOD</t>
  </si>
  <si>
    <t>SUN LEGANES POB.</t>
  </si>
  <si>
    <t>SUN MIAGAO-SAN RAFAEL</t>
  </si>
  <si>
    <t>SUN OTON-CABANBANAN</t>
  </si>
  <si>
    <t>SUN PASSI-MAN-IT</t>
  </si>
  <si>
    <t>SUN PAVIA-ANILAO</t>
  </si>
  <si>
    <t>SUN PAVIA-JIBAOAN</t>
  </si>
  <si>
    <t>SUN POTOTAN-MALUGSOD</t>
  </si>
  <si>
    <t>SUN San Miguel</t>
  </si>
  <si>
    <t>SUN TIGBAUAN-BRGY7 POB.</t>
  </si>
  <si>
    <t>SUN HAMTIC-POB 1</t>
  </si>
  <si>
    <t>SUN ILOILO CITY-BRGY 3 POB. (OTON-SAN NICOLAS)</t>
  </si>
  <si>
    <t>v3709 SUN LAUA-AN</t>
  </si>
  <si>
    <t>SUN ILOILO CITY-TABUC SUBA (BANUYAO) (ILL705)</t>
  </si>
  <si>
    <t>SUN ILOILO CITY-TICUD (ILL824)</t>
  </si>
  <si>
    <t>SUN ILOILO CITY-NORTH AVANCEÑA (ILL702)</t>
  </si>
  <si>
    <t>SUN ILOILO CITY-OÑATE DE LEON (ILL001)</t>
  </si>
  <si>
    <t>SUN ILOILO CITY-QUEZON (ILL002)</t>
  </si>
  <si>
    <t>SUN Iloilo City-Iloilo Doctors (ILL973)</t>
  </si>
  <si>
    <t>SUN-BUENAVISTA-NEW POBLACION (CALINGAO)</t>
  </si>
  <si>
    <t>TOBIAS FORNIER</t>
  </si>
  <si>
    <t>SUN SAN JOSE-SAN PEDRO</t>
  </si>
  <si>
    <t>SUN SAN ENRIQUE POB. ILAWOD</t>
  </si>
  <si>
    <t>SUN PASSI CITY-POB. ILAWOD</t>
  </si>
  <si>
    <t>SIBALOM-NAGDAYAO</t>
  </si>
  <si>
    <t>SUN ILOILO CITY-PHHC BLOCK22/WVMC (ILL707)</t>
  </si>
  <si>
    <t>Anini-y-Salvacion</t>
  </si>
  <si>
    <t>PAVIA-CABUGAO SUR</t>
  </si>
  <si>
    <t>SUN ILOILO CITY-HECHANOVA</t>
  </si>
  <si>
    <t>ILOILO CITY-TIMAWA TANZA II</t>
  </si>
  <si>
    <t>LAPAZ-INGORE</t>
  </si>
  <si>
    <t>SUN JORDAN-BUENAVISTA</t>
  </si>
  <si>
    <t>SUN ILOILO CITY-GAISANO ILOILO</t>
  </si>
  <si>
    <t>NEW ILOILO AIRPORT</t>
  </si>
  <si>
    <t>SUN ILOILO-MINA</t>
  </si>
  <si>
    <t>AJUY-MALAYUAN</t>
  </si>
  <si>
    <t>BAROTAC NUEVO-TIWI</t>
  </si>
  <si>
    <t>OTON-STA.RITA</t>
  </si>
  <si>
    <t>SAN DIONISIO-BAGACAY</t>
  </si>
  <si>
    <t>Tiolas San Joaquin</t>
  </si>
  <si>
    <t>POTOTAN-PALANGUIA</t>
  </si>
  <si>
    <t xml:space="preserve">BUGASONG-ZARAGOSA </t>
  </si>
  <si>
    <t>ILOILO-SAMBAG DLD</t>
  </si>
  <si>
    <t>DUMANGAS-CATAMNAN</t>
  </si>
  <si>
    <t>LAPAZ-LAPUZ</t>
  </si>
  <si>
    <t>SUN ILOILO CITY-COMPANIA</t>
  </si>
  <si>
    <t>PAVIA BALABAG</t>
  </si>
  <si>
    <t>HARBOR VIEW HOTEL</t>
  </si>
  <si>
    <t>Iloilo-Westown Hotel</t>
  </si>
  <si>
    <t>SUN STA.BARBARA-SAN SEBASTIAN (STB001)</t>
  </si>
  <si>
    <t>NUEVA VALENCIA-CABALAGNAN</t>
  </si>
  <si>
    <t>TOBIAS FORNIER-IGDALAGUIT</t>
  </si>
  <si>
    <t>BUENAVISTA-SALVACION</t>
  </si>
  <si>
    <t>NUEVA VALENCIA-LUCMAYAN</t>
  </si>
  <si>
    <t>ILOILO GOVERNMENT CENTER</t>
  </si>
  <si>
    <t>SUN SAN JOSE-BRGY 1 POB. (SJB001)</t>
  </si>
  <si>
    <t>SM Area Buhang (ILL601)</t>
  </si>
  <si>
    <t>SUN Iloilo-Fajardo (Ill704)</t>
  </si>
  <si>
    <t>SUN ILOILO CITY-MAGSAYSAY (UNIV OF ILOILO) (ILL602)</t>
  </si>
  <si>
    <t>ILOILO CITY-LUNA</t>
  </si>
  <si>
    <t>SM ILOILO MALL-ANNEX</t>
  </si>
  <si>
    <t>DINGLE NAPOCOR</t>
  </si>
  <si>
    <t>MANAPLA 001</t>
  </si>
  <si>
    <t>KANLANDOG RS</t>
  </si>
  <si>
    <t>Isabela 1</t>
  </si>
  <si>
    <t>Binalbgan 1</t>
  </si>
  <si>
    <t>BAC_TACULING 1</t>
  </si>
  <si>
    <t>BACOLOD TACULING</t>
  </si>
  <si>
    <t>BAGO CITY</t>
  </si>
  <si>
    <t>SILAY 1</t>
  </si>
  <si>
    <t>VICTORIAS</t>
  </si>
  <si>
    <t>MANAPLA</t>
  </si>
  <si>
    <t>CADIZ DAGA</t>
  </si>
  <si>
    <t>KABANKALAN</t>
  </si>
  <si>
    <t>LA CARLOTA</t>
  </si>
  <si>
    <t>CANLAON CITY</t>
  </si>
  <si>
    <t>MANDALAGAN</t>
  </si>
  <si>
    <t>SUM-AG</t>
  </si>
  <si>
    <t>ESCALANTE PLDT</t>
  </si>
  <si>
    <t>SAGAY</t>
  </si>
  <si>
    <t>BINALBAGAN</t>
  </si>
  <si>
    <t>BACOLOD LACSON</t>
  </si>
  <si>
    <t>BACOLOD CITY PROPER</t>
  </si>
  <si>
    <t>HIMAMAYLAN</t>
  </si>
  <si>
    <t>SAN ENRIQUE</t>
  </si>
  <si>
    <t>HINIGARAN</t>
  </si>
  <si>
    <t>SOLEDAD</t>
  </si>
  <si>
    <t>DAALCO</t>
  </si>
  <si>
    <t>PLDT TANGUB</t>
  </si>
  <si>
    <t>HELVETIA</t>
  </si>
  <si>
    <t>ALUNAN</t>
  </si>
  <si>
    <t>MANSILINGAN</t>
  </si>
  <si>
    <t>SIPALAY</t>
  </si>
  <si>
    <t>CALATRAVA</t>
  </si>
  <si>
    <t>TOBOSO</t>
  </si>
  <si>
    <t>FABRICA</t>
  </si>
  <si>
    <t>ISABELA</t>
  </si>
  <si>
    <t>LA CASTELLANA</t>
  </si>
  <si>
    <t>MURCIA</t>
  </si>
  <si>
    <t>TIERRA MINERVA</t>
  </si>
  <si>
    <t>GREENSVILLE</t>
  </si>
  <si>
    <t>JJ GONZAGA</t>
  </si>
  <si>
    <t>RIVERSIDE MACRO</t>
  </si>
  <si>
    <t>BACOLOD RECLAMATION</t>
  </si>
  <si>
    <t>AGUISAN</t>
  </si>
  <si>
    <t>PUNTA BULATA</t>
  </si>
  <si>
    <t>OLD SAGAY</t>
  </si>
  <si>
    <t>SAN CARLOS 2</t>
  </si>
  <si>
    <t>ALEGRE</t>
  </si>
  <si>
    <t>BALABAG</t>
  </si>
  <si>
    <t>SAGAY VITO</t>
  </si>
  <si>
    <t>MASALING</t>
  </si>
  <si>
    <t>BACOLOD CONCEPCION</t>
  </si>
  <si>
    <t>BANTAYAN KABANKALAN</t>
  </si>
  <si>
    <t>CALUMANGAN</t>
  </si>
  <si>
    <t>CAC</t>
  </si>
  <si>
    <t>HIMAMAYLAN SU-AY</t>
  </si>
  <si>
    <t>CABACUNGAN</t>
  </si>
  <si>
    <t>GRANADA RELOC</t>
  </si>
  <si>
    <t>VICTORIAS CANETOWN</t>
  </si>
  <si>
    <t>CADIZ CADUHAAN</t>
  </si>
  <si>
    <t>OLD ESCALANTE</t>
  </si>
  <si>
    <t>SILAY 2</t>
  </si>
  <si>
    <t>CANDONI</t>
  </si>
  <si>
    <t>CANLANDOG RS</t>
  </si>
  <si>
    <t>SAGAY BATO</t>
  </si>
  <si>
    <t>LA SALLE SWEEP</t>
  </si>
  <si>
    <t>UNO-R SWEEP</t>
  </si>
  <si>
    <t>TUP-V SWEEP</t>
  </si>
  <si>
    <t>PLDT CADIZ</t>
  </si>
  <si>
    <t>GUILJUNGAN</t>
  </si>
  <si>
    <t>LA GRANJA</t>
  </si>
  <si>
    <t>MINAPASOK</t>
  </si>
  <si>
    <t>ORINGAO</t>
  </si>
  <si>
    <t>SAN JOSE SIPALAY</t>
  </si>
  <si>
    <t>TALACDAN</t>
  </si>
  <si>
    <t>LUMBANGAN</t>
  </si>
  <si>
    <t>PUNTA TAYTAY</t>
  </si>
  <si>
    <t>ROBINSONS WIRELESS</t>
  </si>
  <si>
    <t>MIRANDA</t>
  </si>
  <si>
    <t>CANSILAYAN</t>
  </si>
  <si>
    <t>ECJ FARMS</t>
  </si>
  <si>
    <t>SM CITY SOUTH WING</t>
  </si>
  <si>
    <t>SILAY AIRPORT</t>
  </si>
  <si>
    <t>ISIO</t>
  </si>
  <si>
    <t>SUN ROBINSONS</t>
  </si>
  <si>
    <t>SILAY E. LOPEZ</t>
  </si>
  <si>
    <t>SILAY GUIMBALAON</t>
  </si>
  <si>
    <t>PULUPANDAN</t>
  </si>
  <si>
    <t>PLDT GALO</t>
  </si>
  <si>
    <t>HANDUMANAN</t>
  </si>
  <si>
    <t>VALLADOLID</t>
  </si>
  <si>
    <t>CAUAYAN PROPER</t>
  </si>
  <si>
    <t>HINO-BAAN</t>
  </si>
  <si>
    <t>CADIZ BANQUEROHAN</t>
  </si>
  <si>
    <t>PUNTA BALLO</t>
  </si>
  <si>
    <t>L' FISHER HOTEL</t>
  </si>
  <si>
    <t>MAGBALLO</t>
  </si>
  <si>
    <t>ATIPULUAN</t>
  </si>
  <si>
    <t>SAN CARLOS RELOC</t>
  </si>
  <si>
    <t xml:space="preserve">ROBINSONS </t>
  </si>
  <si>
    <t>TAPI</t>
  </si>
  <si>
    <t>MINUYAN</t>
  </si>
  <si>
    <t>SUN BACOLOD BSC</t>
  </si>
  <si>
    <t>PLDT Kabankalan-Ilaya</t>
  </si>
  <si>
    <t>Centroplex Mall</t>
  </si>
  <si>
    <t>OUR LADY OF MERCY</t>
  </si>
  <si>
    <t>BACOLOD DOCTORS</t>
  </si>
  <si>
    <t>Gaisano Kabankalan</t>
  </si>
  <si>
    <t>STA. FE</t>
  </si>
  <si>
    <t>MANSILINGAN 006</t>
  </si>
  <si>
    <t xml:space="preserve">Sun EB Magalona (BMG001) </t>
  </si>
  <si>
    <t>PONTEVEDRA</t>
  </si>
  <si>
    <t>Moises padilla</t>
  </si>
  <si>
    <t>ILOG</t>
  </si>
  <si>
    <t>CADIZ POBLACION</t>
  </si>
  <si>
    <t>Bacolod Vista Alegre</t>
  </si>
  <si>
    <t>888 MALL MACRO</t>
  </si>
  <si>
    <t>CAMANDAG</t>
  </si>
  <si>
    <t>COUNTRYMART MACRO</t>
  </si>
  <si>
    <t>BAC_VILLAMONTE 4</t>
  </si>
  <si>
    <t>Campuestohan</t>
  </si>
  <si>
    <t>Mabinay  701</t>
  </si>
  <si>
    <t>Binalbagan2</t>
  </si>
  <si>
    <t>BAC_TANGUB 1</t>
  </si>
  <si>
    <t>CANLAON PANUBIGAN</t>
  </si>
  <si>
    <t>BACOLOD SANITARIUM</t>
  </si>
  <si>
    <t>BANAGO 2</t>
  </si>
  <si>
    <t>BACOLOD BATA</t>
  </si>
  <si>
    <t>GRANADA 602</t>
  </si>
  <si>
    <t>HELVETIA 606</t>
  </si>
  <si>
    <t>SINGCANG 701</t>
  </si>
  <si>
    <t>BAC_TACULING 2</t>
  </si>
  <si>
    <t>BAC_TACULING 3</t>
  </si>
  <si>
    <t>BAC_TANGUB 2</t>
  </si>
  <si>
    <t>BAC_TANGUB 3</t>
  </si>
  <si>
    <t>BAC_VILLAMONTE 3</t>
  </si>
  <si>
    <t>VISTA ALEGRE 710</t>
  </si>
  <si>
    <t>CIT BLDG</t>
  </si>
  <si>
    <t>BAGO 821</t>
  </si>
  <si>
    <t>CADIZ 821</t>
  </si>
  <si>
    <t>CADIZ 001</t>
  </si>
  <si>
    <t>CALATRAVA 701</t>
  </si>
  <si>
    <t>ESCALANTE 821</t>
  </si>
  <si>
    <t>Himamaylan 1</t>
  </si>
  <si>
    <t>Hinigaran 1</t>
  </si>
  <si>
    <t>Kabankalan 1</t>
  </si>
  <si>
    <t>SONEDCO</t>
  </si>
  <si>
    <t>LA CARLOTA 001</t>
  </si>
  <si>
    <t>MURCIA 601</t>
  </si>
  <si>
    <t>MURCIA CANLAON VIEW</t>
  </si>
  <si>
    <t>PONTEVEDRA NEGROS 001</t>
  </si>
  <si>
    <t>SAN CARLOS DOCTORS</t>
  </si>
  <si>
    <t>SAN CARLOS 001</t>
  </si>
  <si>
    <t>SAN ENRIQUE 001</t>
  </si>
  <si>
    <t>SILAY 001</t>
  </si>
  <si>
    <t>SILAY 701</t>
  </si>
  <si>
    <t>SILAY 702</t>
  </si>
  <si>
    <t>Heaven's Gate</t>
  </si>
  <si>
    <t>Talisay Sun Coloc</t>
  </si>
  <si>
    <t>SUN - TOBOSO TOB701</t>
  </si>
  <si>
    <t>VICTORIAS 821</t>
  </si>
  <si>
    <t>VICTORIAS 001</t>
  </si>
  <si>
    <t>Hinigaran Cambaog</t>
  </si>
  <si>
    <t>SUM-AG 005</t>
  </si>
  <si>
    <t>MANAPLA 002</t>
  </si>
  <si>
    <t>VALLADOLID 601</t>
  </si>
  <si>
    <t>VICTORIAS 822</t>
  </si>
  <si>
    <t>BAC_VILLAMONTE 2</t>
  </si>
  <si>
    <t>BANAGO 1</t>
  </si>
  <si>
    <t>ESTEFANIA 1</t>
  </si>
  <si>
    <t>ESTEFANIA 2</t>
  </si>
  <si>
    <t>HANDUMANAN FELIZA</t>
  </si>
  <si>
    <t>PONTEVEDRA NEGROS 701</t>
  </si>
  <si>
    <t>BAGO 701</t>
  </si>
  <si>
    <t xml:space="preserve">SUN - KBN_TABUGON </t>
  </si>
  <si>
    <t>VALLEHERMOSO</t>
  </si>
  <si>
    <t xml:space="preserve">Ayala FTK </t>
  </si>
  <si>
    <t>DANCALAN</t>
  </si>
  <si>
    <t>Bacolod Old Airport</t>
  </si>
  <si>
    <t>SM CITY NORTH WING</t>
  </si>
  <si>
    <t>TAMPALON</t>
  </si>
  <si>
    <t>CAMINGAWAN</t>
  </si>
  <si>
    <t>TALABAN</t>
  </si>
  <si>
    <t>TABU</t>
  </si>
  <si>
    <t>REGEANT PEARL</t>
  </si>
  <si>
    <t>Toboso - Bugang</t>
  </si>
  <si>
    <t>DON SALVADOR BENEDICTO</t>
  </si>
  <si>
    <t>TABUNAN</t>
  </si>
  <si>
    <t>PROSPERIDAD</t>
  </si>
  <si>
    <t>BIAK NA BATO</t>
  </si>
  <si>
    <t>CAMANSI</t>
  </si>
  <si>
    <t>ARANDA</t>
  </si>
  <si>
    <t>PATUN-AN</t>
  </si>
  <si>
    <t>SIKATUNA</t>
  </si>
  <si>
    <t>MANDU-AO</t>
  </si>
  <si>
    <t>BACOLOD CYBERGATE</t>
  </si>
  <si>
    <t>SUN – XGAISANOBACOLOD</t>
  </si>
  <si>
    <t>FIRST FARMERS</t>
  </si>
  <si>
    <t>SILAY TANZA</t>
  </si>
  <si>
    <t>GAISANO MAIN</t>
  </si>
  <si>
    <t>BACOLOD CONVENTION</t>
  </si>
  <si>
    <t>LOPUE'S SAN SEBASTIAN</t>
  </si>
  <si>
    <t>LOPUE'S EAST</t>
  </si>
  <si>
    <t>BACOLOD GOLDCRES</t>
  </si>
  <si>
    <t>SILAY PATAG</t>
  </si>
  <si>
    <t>Boracay1</t>
  </si>
  <si>
    <t>Kalibo1</t>
  </si>
  <si>
    <t>Estancia 1</t>
  </si>
  <si>
    <t>Roxas 3</t>
  </si>
  <si>
    <t>Ivisan RS</t>
  </si>
  <si>
    <t>Nabas RS</t>
  </si>
  <si>
    <t>Kalibo TP</t>
  </si>
  <si>
    <t>Kalibo TP2</t>
  </si>
  <si>
    <t>Kalibo3</t>
  </si>
  <si>
    <t>Panay-Bato</t>
  </si>
  <si>
    <t>Pilar, Capiz</t>
  </si>
  <si>
    <t>Panitan</t>
  </si>
  <si>
    <t>Passi - Aglalana</t>
  </si>
  <si>
    <t>Nabas TP</t>
  </si>
  <si>
    <t>Ivisan TP</t>
  </si>
  <si>
    <t>Roxas-Culasi</t>
  </si>
  <si>
    <t>Estancia TP</t>
  </si>
  <si>
    <t>Roxas - Gaisano MP</t>
  </si>
  <si>
    <t>Kalibo Gaisano</t>
  </si>
  <si>
    <t>Gaisano (pico) Blvd</t>
  </si>
  <si>
    <t>Boracay2</t>
  </si>
  <si>
    <t>Boracay3</t>
  </si>
  <si>
    <t>Roxas 2</t>
  </si>
  <si>
    <t>Caticlan Permanent</t>
  </si>
  <si>
    <t>Dumarao - CAPSU</t>
  </si>
  <si>
    <t>Roxas-Baybay</t>
  </si>
  <si>
    <t>Balinghai</t>
  </si>
  <si>
    <t>Pandan RS</t>
  </si>
  <si>
    <t>Malay TP</t>
  </si>
  <si>
    <t>Piltel Roxas RS (Roxas 1)</t>
  </si>
  <si>
    <t>Nabas Caticlan</t>
  </si>
  <si>
    <t>Boracay Regency Hotel</t>
  </si>
  <si>
    <t>Boracay Shangrila South</t>
  </si>
  <si>
    <t>Boracay Shangrila Main</t>
  </si>
  <si>
    <t>Altavista</t>
  </si>
  <si>
    <t>Pontevedra - Tacas</t>
  </si>
  <si>
    <t>Roxas - Banica</t>
  </si>
  <si>
    <t>Andagao</t>
  </si>
  <si>
    <t>Sigcay RS</t>
  </si>
  <si>
    <t>Kalibo RS</t>
  </si>
  <si>
    <t>SUN Altavas TP</t>
  </si>
  <si>
    <t>Sun Kalibo Buswang New</t>
  </si>
  <si>
    <t>Sun Kalibo Estancia</t>
  </si>
  <si>
    <t>Sun Malay Balusbos</t>
  </si>
  <si>
    <t>Sun Numancia Joyao Joyao</t>
  </si>
  <si>
    <t>Sun Balete Lalab</t>
  </si>
  <si>
    <t>Sun Kalibo Tigayon</t>
  </si>
  <si>
    <t>SUN Dumarao - Pob. Ilaya</t>
  </si>
  <si>
    <t>Sun Jamindan Pob.</t>
  </si>
  <si>
    <t>SUN Pilar Natividad</t>
  </si>
  <si>
    <t>Sun Ivisan - Majanlud</t>
  </si>
  <si>
    <t>SUN - ESTANCIATOWNPROPER</t>
  </si>
  <si>
    <t>Sun Manoc Manoc</t>
  </si>
  <si>
    <t>SUN Roxas City - Lawaan</t>
  </si>
  <si>
    <t>Sun Roxas-San Roque</t>
  </si>
  <si>
    <t>Sun Pandan TP</t>
  </si>
  <si>
    <t>SUN - BALASAN821</t>
  </si>
  <si>
    <t>SUN - Barbaza</t>
  </si>
  <si>
    <t>SUN Sapian - Poblacion</t>
  </si>
  <si>
    <t>Laserna</t>
  </si>
  <si>
    <t>Malay Caticlan Airport COW</t>
  </si>
  <si>
    <t>CATICLAN AIRPORT</t>
  </si>
  <si>
    <t>Numancia Bulwang</t>
  </si>
  <si>
    <t>Roxas - Cagay</t>
  </si>
  <si>
    <t>Pontevedra - Bailan</t>
  </si>
  <si>
    <t>Panay - Ilaya</t>
  </si>
  <si>
    <t>Pontevedra - Hipona</t>
  </si>
  <si>
    <t>Roxas - Cogon</t>
  </si>
  <si>
    <t>Jamindan - Jaena Sur</t>
  </si>
  <si>
    <t>Altavas - Lumaynay</t>
  </si>
  <si>
    <t>Sapian - Maninang</t>
  </si>
  <si>
    <t>Culasi Bitadton</t>
  </si>
  <si>
    <t>Sapian - Damayan</t>
  </si>
  <si>
    <t>Estancia - Tanza</t>
  </si>
  <si>
    <t>La Carmela de Boracay</t>
  </si>
  <si>
    <t>Agdugayan Ibajay</t>
  </si>
  <si>
    <t>BORACAY SMART STORE</t>
  </si>
  <si>
    <t>Boracay Annex</t>
  </si>
  <si>
    <t>Malay – Lind Hotel (IT)</t>
  </si>
  <si>
    <t>Malay – Lind Hotel (Lobby)</t>
  </si>
  <si>
    <t>Malay – Lind Hotel (GF)</t>
  </si>
  <si>
    <t>Malay - Lind Hotel (PS)</t>
  </si>
  <si>
    <t>BORACAY-LAS BRISAS GARDEN HOTEL</t>
  </si>
  <si>
    <t>SUN - Panglao Town Proper</t>
  </si>
  <si>
    <t>Tagbilaran 2 (Clarin)</t>
  </si>
  <si>
    <t>Bayawan</t>
  </si>
  <si>
    <t>Tanjay</t>
  </si>
  <si>
    <t>Tagbilaran 3 (Graham)</t>
  </si>
  <si>
    <t>Larena Drive DGT4</t>
  </si>
  <si>
    <t>Calindagan DGT5</t>
  </si>
  <si>
    <t>Dumaguete 2</t>
  </si>
  <si>
    <t>Tagbilaran 1 (Banati)</t>
  </si>
  <si>
    <t>Dumaguete - 3</t>
  </si>
  <si>
    <t>Pilar- Bohol</t>
  </si>
  <si>
    <t>Loon Proper</t>
  </si>
  <si>
    <t>Panglao Beach Resorts</t>
  </si>
  <si>
    <t>Panglao Town Proper</t>
  </si>
  <si>
    <t>Pitogo</t>
  </si>
  <si>
    <t>Laka RS</t>
  </si>
  <si>
    <t>San Juan-Siquijor</t>
  </si>
  <si>
    <t>Mangga</t>
  </si>
  <si>
    <t>Tagbilaran 4- Dao</t>
  </si>
  <si>
    <t>Valencia- Bohol</t>
  </si>
  <si>
    <t>Lazi, Siquijor</t>
  </si>
  <si>
    <t>Bindoy</t>
  </si>
  <si>
    <t>San Pascual- Ubay</t>
  </si>
  <si>
    <t>Dumaguete - Bagacay</t>
  </si>
  <si>
    <t>La Libertad Negros</t>
  </si>
  <si>
    <t>Holy Name University- Tagbilaran (SWEEP)</t>
  </si>
  <si>
    <t>Pamplona TP</t>
  </si>
  <si>
    <t>Danao- Bohol</t>
  </si>
  <si>
    <t>Sierra Bullones- Bohol</t>
  </si>
  <si>
    <t>San Jose-Negros Or.</t>
  </si>
  <si>
    <t>Valencia (Luzurriaga)</t>
  </si>
  <si>
    <t>PLDT-Pamplona-SD</t>
  </si>
  <si>
    <t>Catagbakan</t>
  </si>
  <si>
    <t>Dumaguete-Banilad</t>
  </si>
  <si>
    <t>Sierra Bullones RS</t>
  </si>
  <si>
    <t>Island City Mall</t>
  </si>
  <si>
    <t>Antulang Relay</t>
  </si>
  <si>
    <t>Mt. Guihob Relay Coloc</t>
  </si>
  <si>
    <t>Amlan</t>
  </si>
  <si>
    <t>Dumaguete 6 - Daro</t>
  </si>
  <si>
    <t>Sta. Catalina, Negros</t>
  </si>
  <si>
    <t>Larena Siquijor</t>
  </si>
  <si>
    <t>Carmen- Bohol</t>
  </si>
  <si>
    <t>Bayawan Town Proper</t>
  </si>
  <si>
    <t>BAIS TP</t>
  </si>
  <si>
    <t xml:space="preserve">Sta. Catalina- Manalongon </t>
  </si>
  <si>
    <t>Brgy. Camanjac</t>
  </si>
  <si>
    <t>Tagbilaran Telecenter Insite</t>
  </si>
  <si>
    <t xml:space="preserve">Mt. Gorda Relay </t>
  </si>
  <si>
    <t>San Isidro- Bohol</t>
  </si>
  <si>
    <t>PLDT Valencia</t>
  </si>
  <si>
    <t>PNOC Valencia</t>
  </si>
  <si>
    <t>SUN - PANGLAO 3</t>
  </si>
  <si>
    <t>Sun Bacong Valencia</t>
  </si>
  <si>
    <t>SUN - Tanjay (Bonifacio/Mabini Sts)</t>
  </si>
  <si>
    <t>SUN-Dumaguete- Silliman Medical Center</t>
  </si>
  <si>
    <t>Tagbilaran-LTS Lodge-LTS lodge Bldg. CPG Avenue- Poblacion II- Tagbilaran City</t>
  </si>
  <si>
    <t>Guilhungan-Malusay</t>
  </si>
  <si>
    <t>Bellevue- Panglao</t>
  </si>
  <si>
    <t>Booy- Tagbilaran</t>
  </si>
  <si>
    <t>Bacong-Banilad</t>
  </si>
  <si>
    <t>San Miguel- Bohol</t>
  </si>
  <si>
    <t>SUN-Baclayon-Poblacion</t>
  </si>
  <si>
    <t>SUN-Dagohoy-Poblacion - BRGY POBLACION DAGOHOY BOHOL</t>
  </si>
  <si>
    <t>SUN - LILA</t>
  </si>
  <si>
    <t>SUN-Loon-Cogon Sur</t>
  </si>
  <si>
    <t>SUN Tagbilaran City Poblacion 1</t>
  </si>
  <si>
    <t>SUN-TUBIGON-CABULIHAN</t>
  </si>
  <si>
    <t>SUN Ubay Fatima</t>
  </si>
  <si>
    <t>SUN - BAIS821</t>
  </si>
  <si>
    <t>SUN - BAYAWAN</t>
  </si>
  <si>
    <t>SUN - BINDOYPAYABON821</t>
  </si>
  <si>
    <t>SUN - Dumaguete_001SilimanAve</t>
  </si>
  <si>
    <t>SUN - Dumaguete_TacloboBagacay</t>
  </si>
  <si>
    <t>SUN - GUIHULNGAN821</t>
  </si>
  <si>
    <t>SUN - SANJOSE</t>
  </si>
  <si>
    <t>SUN - URSUMCO</t>
  </si>
  <si>
    <t>SUN - VALENCIAVS</t>
  </si>
  <si>
    <t>SUN-Siquijor-Poblacion</t>
  </si>
  <si>
    <t>SUN-Tagbilaran City Poblacion 2</t>
  </si>
  <si>
    <t>Sun Tagbilaran City Ubujan</t>
  </si>
  <si>
    <t>SUN - SIBULAN (SIBULAN MAGATAS)</t>
  </si>
  <si>
    <t>SUN - BaisCityCambuilao</t>
  </si>
  <si>
    <t>SUN Davis Mayacabac</t>
  </si>
  <si>
    <t>Sun Tagbilaran City - Cogon</t>
  </si>
  <si>
    <t>SUN Tagbilaran City DAO2</t>
  </si>
  <si>
    <t>SUN - DGE_BRGY_3</t>
  </si>
  <si>
    <t>SUN - DGE_Siliman_Heights</t>
  </si>
  <si>
    <t>SUN-Dumaguete City-Bantayan</t>
  </si>
  <si>
    <t>SUN-Dumaguete City-Looc 3</t>
  </si>
  <si>
    <t>SUN-Dumaguete City-Tabuctubig</t>
  </si>
  <si>
    <t xml:space="preserve">SUN-Dumaguete City-Poblacion No. 5 1 </t>
  </si>
  <si>
    <t>SUN-Dumaguete City-Poblacion No. 5 2</t>
  </si>
  <si>
    <t>SUN Dimiao Sawang</t>
  </si>
  <si>
    <t>SUN - DAUIN</t>
  </si>
  <si>
    <t>SUN - ZAMBOANGUITA</t>
  </si>
  <si>
    <t>SUN - TANJAY 2</t>
  </si>
  <si>
    <t>Bohol Sagbayan</t>
  </si>
  <si>
    <t>SUN - AYUNGON</t>
  </si>
  <si>
    <t>SUN-Basay-Nagbo-alao</t>
  </si>
  <si>
    <t>Dauin-San Miguel</t>
  </si>
  <si>
    <t>Loboc-Upper Bonbon - Brgy Candabong- Loboc Bohol</t>
  </si>
  <si>
    <t>TAGBILARAN AIRPORT</t>
  </si>
  <si>
    <t>San Roque (Cabulao)- Mabini</t>
  </si>
  <si>
    <t>Bagacay- Talibon</t>
  </si>
  <si>
    <t>Lapacan Sur- Inabanga</t>
  </si>
  <si>
    <t>Guihulngan-Hilaitan</t>
  </si>
  <si>
    <t>Enrique Villanueva-Poblacion</t>
  </si>
  <si>
    <t>SUN-Tagbilaran City-Tagbilaran Ramiro Hospital - Tagbilaran City</t>
  </si>
  <si>
    <t>Mansasa- Tagbilaran</t>
  </si>
  <si>
    <t>Biabas- Ubay</t>
  </si>
  <si>
    <t xml:space="preserve">Sun Tubigon Pandan-Brgy Pandan Tubigon Bohol </t>
  </si>
  <si>
    <t>Candabong- Anda</t>
  </si>
  <si>
    <t>SUN - XROBDUMAGUETE</t>
  </si>
  <si>
    <t>SUN Bayawan RS</t>
  </si>
  <si>
    <t>Alturas Mall IBS</t>
  </si>
  <si>
    <t>Bethel Hotel</t>
  </si>
  <si>
    <t>Plaza Marcela Picosite</t>
  </si>
  <si>
    <t>Bohol Quality Mall Picosite</t>
  </si>
  <si>
    <t>STA RITA RS</t>
  </si>
  <si>
    <t>NAGA2X RS SUN</t>
  </si>
  <si>
    <t>Sun Isabel Leyte RS</t>
  </si>
  <si>
    <t>BALOCAUE RS</t>
  </si>
  <si>
    <t>Tacloban 3 (PLDT Tacloban)</t>
  </si>
  <si>
    <t>Ormoc 2 (Zenaida's)</t>
  </si>
  <si>
    <t>Baybay 1</t>
  </si>
  <si>
    <t>Maasin 1</t>
  </si>
  <si>
    <t>Tacloban 1</t>
  </si>
  <si>
    <t>Tacloban 2</t>
  </si>
  <si>
    <t>Ormoc 1</t>
  </si>
  <si>
    <t>Ormoc 3 (Alta Vista)</t>
  </si>
  <si>
    <t xml:space="preserve">Sun Leyte RS </t>
  </si>
  <si>
    <t xml:space="preserve">Pilar - Cebu  </t>
  </si>
  <si>
    <t>Ormoc 4 (Valencia)</t>
  </si>
  <si>
    <t>Tacloban 7</t>
  </si>
  <si>
    <t>Tacloban 8</t>
  </si>
  <si>
    <t>Palo 2</t>
  </si>
  <si>
    <t>Marabut BTS</t>
  </si>
  <si>
    <t>Mt. Naga - Naga</t>
  </si>
  <si>
    <t>Biliran RS</t>
  </si>
  <si>
    <t>Tabango BTS</t>
  </si>
  <si>
    <t>Sta. Fe</t>
  </si>
  <si>
    <t>Mt. Danao RS</t>
  </si>
  <si>
    <t>Tacloban Robinsons</t>
  </si>
  <si>
    <t>Tacloban Downtown</t>
  </si>
  <si>
    <t>Baybay 2 - Lito Quirong</t>
  </si>
  <si>
    <t>Anahawan RS</t>
  </si>
  <si>
    <t>Marabut RS</t>
  </si>
  <si>
    <t>Tacloban VnG</t>
  </si>
  <si>
    <t>SUN - BATOLEYTE</t>
  </si>
  <si>
    <t>Leyte, Leyte</t>
  </si>
  <si>
    <t>Albuera - Tinag-an</t>
  </si>
  <si>
    <t>Maasin 2</t>
  </si>
  <si>
    <t>Tacloban 5</t>
  </si>
  <si>
    <t>Tacloban 4</t>
  </si>
  <si>
    <t>Ormoc PNOC</t>
  </si>
  <si>
    <t>SLSU Tomas Oppus</t>
  </si>
  <si>
    <t>Palompon - San Isidro</t>
  </si>
  <si>
    <t>Sta. Rita - Tominamos</t>
  </si>
  <si>
    <t>Tacloban Telecenter</t>
  </si>
  <si>
    <t>Ormoc Telecenter Insite</t>
  </si>
  <si>
    <t>Gaisano Ormoc Picosite</t>
  </si>
  <si>
    <t>Babatngon - Rizal</t>
  </si>
  <si>
    <t>Liloan RS</t>
  </si>
  <si>
    <t>PLDT - Bantigue</t>
  </si>
  <si>
    <t>Pintuyan RS</t>
  </si>
  <si>
    <t>Tabango RS</t>
  </si>
  <si>
    <t>Carigara - Ponong</t>
  </si>
  <si>
    <t>Tacloban Airport</t>
  </si>
  <si>
    <t xml:space="preserve">Ormoc 5, IPIL </t>
  </si>
  <si>
    <t>Sun Tomas Oppus</t>
  </si>
  <si>
    <t>Baybay 1 - VISCA</t>
  </si>
  <si>
    <t>SUN Tacloban - Brgy. 56 Real</t>
  </si>
  <si>
    <t xml:space="preserve">Calubian SUN </t>
  </si>
  <si>
    <t>Sun Hilongos</t>
  </si>
  <si>
    <t>Sun Kananga Leyte</t>
  </si>
  <si>
    <t>Sun Leyte Poblacion</t>
  </si>
  <si>
    <t>Sun Matalom</t>
  </si>
  <si>
    <t xml:space="preserve">Ormoc 1 Yap Property </t>
  </si>
  <si>
    <t>Sun Ormoc San Pablo</t>
  </si>
  <si>
    <t xml:space="preserve">Ormoc 4-Can adieng </t>
  </si>
  <si>
    <t>Palompon - SUN</t>
  </si>
  <si>
    <t>SUN Tacloban - Brgy. 84 Manlurip</t>
  </si>
  <si>
    <t>SUN Tacloban - Brgy. 96 Calanipawan</t>
  </si>
  <si>
    <t>SUN Tacloban - Brgy. 74 Nulatula</t>
  </si>
  <si>
    <t>SUN Tacloban - Brgy. 59-A Sampaguita</t>
  </si>
  <si>
    <t>SUN Tacloban - Brgy. 82 Marasbaras</t>
  </si>
  <si>
    <t>SUN Tacloban - Brgy. 69 Anibong</t>
  </si>
  <si>
    <t>SUN Tacloban - UP</t>
  </si>
  <si>
    <t>Sun Libagon</t>
  </si>
  <si>
    <t>Sun Bontoc</t>
  </si>
  <si>
    <t>Sun Liloan</t>
  </si>
  <si>
    <t>Sun Malitbog</t>
  </si>
  <si>
    <t>Ormoc Sun Combado</t>
  </si>
  <si>
    <t>Tacloban 6</t>
  </si>
  <si>
    <t>Marvel</t>
  </si>
  <si>
    <t xml:space="preserve">Plaridel </t>
  </si>
  <si>
    <t>Puertobello</t>
  </si>
  <si>
    <t>Tolosa San - Roque</t>
  </si>
  <si>
    <t>Benolho</t>
  </si>
  <si>
    <t>MacArthur - Palale</t>
  </si>
  <si>
    <t>Sto.Rosario</t>
  </si>
  <si>
    <t>San Miguel - Sta. Cruz</t>
  </si>
  <si>
    <t xml:space="preserve">Baybay Pob </t>
  </si>
  <si>
    <t xml:space="preserve">Kilim </t>
  </si>
  <si>
    <t xml:space="preserve">Libertad </t>
  </si>
  <si>
    <t>Hindang Doos</t>
  </si>
  <si>
    <t>Silago - Hinatungan</t>
  </si>
  <si>
    <t>Lower Villa</t>
  </si>
  <si>
    <t>Cahagnaan</t>
  </si>
  <si>
    <t>Tacloban  Cabalawan</t>
  </si>
  <si>
    <t>SM SAVEMORE</t>
  </si>
  <si>
    <t>Palo Guindapunan</t>
  </si>
  <si>
    <t>NL-MEOW-UUI232</t>
  </si>
  <si>
    <t>Maasin Sorosoro</t>
  </si>
  <si>
    <t>Ormoc - Linao</t>
  </si>
  <si>
    <t>PLDT Maasin</t>
  </si>
  <si>
    <t>Tacloban Gaisano</t>
  </si>
  <si>
    <t>BORONGAN </t>
  </si>
  <si>
    <t>GENERAL MC ARTHUR </t>
  </si>
  <si>
    <t>GUIUAN </t>
  </si>
  <si>
    <t>EAST SAMAR - MERCEDES </t>
  </si>
  <si>
    <t>DOLORES, SAMAR </t>
  </si>
  <si>
    <t>ORAS, EASTERN SAMAR </t>
  </si>
  <si>
    <t>San Agustin</t>
  </si>
  <si>
    <t>CAN-AVID, EASTERN SAMAR </t>
  </si>
  <si>
    <t>SALCEDO, EASTERN SAMAR </t>
  </si>
  <si>
    <t>LLORENTE </t>
  </si>
  <si>
    <t>TAFT, EASTERN SAMAR </t>
  </si>
  <si>
    <t>SULAT </t>
  </si>
  <si>
    <t>HERNANI </t>
  </si>
  <si>
    <t>QUINAPUNDAN </t>
  </si>
  <si>
    <t>Yakal-Catarman</t>
  </si>
  <si>
    <t>Urdaneta-Lavezares</t>
  </si>
  <si>
    <t>UEP-Catarman</t>
  </si>
  <si>
    <t>SAN JULIAN </t>
  </si>
  <si>
    <t>Gamay RS</t>
  </si>
  <si>
    <t>Oquindo</t>
  </si>
  <si>
    <t>Diabonggo RS</t>
  </si>
  <si>
    <t>SULAT RS</t>
  </si>
  <si>
    <t>SAN POLICARPIO </t>
  </si>
  <si>
    <t>EAST SAMAR - ARTECHE </t>
  </si>
  <si>
    <t>EAST SAMAR - JIPAPAD </t>
  </si>
  <si>
    <t>EAST SAMAR - MASLOG </t>
  </si>
  <si>
    <t>MAYDOLONG </t>
  </si>
  <si>
    <t>BORONGAN - LALAWIGAN </t>
  </si>
  <si>
    <t>Palason</t>
  </si>
  <si>
    <t>PLDT Calbayog</t>
  </si>
  <si>
    <t>GUIUAN - CALICOAN </t>
  </si>
  <si>
    <t>Catbalogan RS</t>
  </si>
  <si>
    <t xml:space="preserve">SUN Calbayog Awang East </t>
  </si>
  <si>
    <t>Catarman-Bangkerohan</t>
  </si>
  <si>
    <t>SUN Calbayog Awang</t>
  </si>
  <si>
    <t>SUN Calbayog Trinidad</t>
  </si>
  <si>
    <t>SUN-Jiabong-Bunuanan</t>
  </si>
  <si>
    <t>SUN Calbayog San Policarpo</t>
  </si>
  <si>
    <t>SUN-Calbiga-Macalaan</t>
  </si>
  <si>
    <t xml:space="preserve">SUN Catbalogan </t>
  </si>
  <si>
    <t>SUN Sta. Margarita-Monbon</t>
  </si>
  <si>
    <t>Allen-Londres</t>
  </si>
  <si>
    <t>MAYPANGDAN </t>
  </si>
  <si>
    <t>QUINAPUNDAN RS </t>
  </si>
  <si>
    <t>PLDT Catbalogan</t>
  </si>
  <si>
    <t>Grand Total</t>
  </si>
  <si>
    <t>Column Labels</t>
  </si>
  <si>
    <t>Active</t>
  </si>
  <si>
    <t xml:space="preserve">Site Status (Active / Not Active) </t>
  </si>
  <si>
    <t>Not Active</t>
  </si>
  <si>
    <t>Backbone</t>
  </si>
  <si>
    <t>BSC/Back bone</t>
  </si>
  <si>
    <t>Remarks</t>
  </si>
  <si>
    <t>Site Status</t>
  </si>
  <si>
    <t>Not-active</t>
  </si>
  <si>
    <t>On-Air/ Relay only</t>
  </si>
  <si>
    <t>Site is Off-Air/Shut Down</t>
  </si>
  <si>
    <t xml:space="preserve">Tx Category </t>
  </si>
  <si>
    <t>Outage Count (2G / 3G /LTE)</t>
  </si>
  <si>
    <t>Site Count (BTS Level)</t>
  </si>
  <si>
    <t>Relation to Alarm Severity</t>
  </si>
  <si>
    <t>1 Site</t>
  </si>
  <si>
    <t>Minor</t>
  </si>
  <si>
    <t>10 to 45</t>
  </si>
  <si>
    <t>2-9 sites</t>
  </si>
  <si>
    <t>46 -75</t>
  </si>
  <si>
    <t>10 - 15 sites</t>
  </si>
  <si>
    <t>76 or More</t>
  </si>
  <si>
    <t>16  up Sites</t>
  </si>
  <si>
    <t>Critical</t>
  </si>
  <si>
    <t>whole BSC</t>
  </si>
  <si>
    <t>DRP</t>
  </si>
  <si>
    <t>Special</t>
  </si>
  <si>
    <t>Refers to any broad expanse of land with a general low/high level and is accessible to any type of land vehicle. (Inclusive of 50 meters manual hauling)</t>
  </si>
  <si>
    <t>Refers to any mountainous region or elevated plateau with existing foot trail. It is also a combination of flat and sloping terrain from 0 to 30 degrees up to 2 km distances (Manual Hauling) .</t>
  </si>
  <si>
    <t xml:space="preserve">Extreme </t>
  </si>
  <si>
    <t>Refers to any mountainous region and elevated plateau with existing foot trail. It is also a combination of flat and sloping terrain from more than 30 degrees up to more than 2 km distances (Manual Hauling) /  Refers to any inter-island hauling in which accredited or equipment to be transferred is not within the island. (including shipping fee)</t>
  </si>
  <si>
    <t>Refers to sites with hauling which is dictated by influential people in the area. Subject to confirmation by the area Supervisor or temporary rate during calamity.</t>
  </si>
  <si>
    <t>Risk Category</t>
  </si>
  <si>
    <t>High Risk</t>
  </si>
  <si>
    <t>Details</t>
  </si>
  <si>
    <t>Insurgent</t>
  </si>
  <si>
    <t xml:space="preserve"> - NPA</t>
  </si>
  <si>
    <t xml:space="preserve"> - Area that is known to have frequent crimes.</t>
  </si>
  <si>
    <t xml:space="preserve"> - Security Issues</t>
  </si>
  <si>
    <t>Depressed Area</t>
  </si>
  <si>
    <t xml:space="preserve"> - Squatters Area.</t>
  </si>
  <si>
    <t xml:space="preserve"> - Service Vehicle cannot enter near site location.</t>
  </si>
  <si>
    <t>Bldg/House Rooftop</t>
  </si>
  <si>
    <t xml:space="preserve"> - Site can be accessed through vertical ladder..</t>
  </si>
  <si>
    <t xml:space="preserve"> - Access to rooftop don’t have fences</t>
  </si>
  <si>
    <t>Island Site</t>
  </si>
  <si>
    <t>Island site/Boat Availability</t>
  </si>
  <si>
    <t>No Security Issue</t>
  </si>
  <si>
    <t xml:space="preserve">Access Issue </t>
  </si>
  <si>
    <t>Time of Access</t>
  </si>
  <si>
    <t>LOT</t>
  </si>
  <si>
    <t>Island</t>
  </si>
  <si>
    <t>BUILDING</t>
  </si>
  <si>
    <t>Highland site</t>
  </si>
  <si>
    <t>Requires permission from PLDT</t>
  </si>
  <si>
    <t>No access during this time</t>
  </si>
  <si>
    <t>Mountain site</t>
  </si>
  <si>
    <t>Road critical to travel at Night</t>
  </si>
  <si>
    <t>Critical area</t>
  </si>
  <si>
    <t>School Campus</t>
  </si>
  <si>
    <t xml:space="preserve">LOT </t>
  </si>
  <si>
    <t>NPA Infested</t>
  </si>
  <si>
    <t xml:space="preserve">Inside Processing Zone </t>
  </si>
  <si>
    <t>NPA Infested along the route</t>
  </si>
  <si>
    <t>REQUIRES PERMIT</t>
  </si>
  <si>
    <t>NONE</t>
  </si>
  <si>
    <t xml:space="preserve">Bldg. site </t>
  </si>
  <si>
    <t>w/ 3rd claim issue</t>
  </si>
  <si>
    <t xml:space="preserve">Hard to reach during typhoon  </t>
  </si>
  <si>
    <t>BLDG SITE</t>
  </si>
  <si>
    <t>Acces road problem</t>
  </si>
  <si>
    <t>island site / Boat trip dependent</t>
  </si>
  <si>
    <t>BUILDING / REQUIRES PERMIT</t>
  </si>
  <si>
    <t>Mountain by feet</t>
  </si>
  <si>
    <t>Hard to reach during typhoon /Mountain</t>
  </si>
  <si>
    <t>Require's permission from lot owner</t>
  </si>
  <si>
    <t>&gt;60kms from base (F37)</t>
  </si>
  <si>
    <t xml:space="preserve">Hard to reach during typhoon/Requires access pass from Army </t>
  </si>
  <si>
    <t>Mall Coloc</t>
  </si>
  <si>
    <t>Mountain @ 4k by feet</t>
  </si>
  <si>
    <t>HOUSE OWNER DEPENDENT</t>
  </si>
  <si>
    <t>Bldg. site/Require's Permit</t>
  </si>
  <si>
    <t>Requires permission from lot owner</t>
  </si>
  <si>
    <t xml:space="preserve">Inside School Campus </t>
  </si>
  <si>
    <t>Security Issues</t>
  </si>
  <si>
    <t>Hardware store</t>
  </si>
  <si>
    <t>Remote area</t>
  </si>
  <si>
    <t xml:space="preserve">Private Bldg with owner's CT </t>
  </si>
  <si>
    <t xml:space="preserve">Private compound </t>
  </si>
  <si>
    <t xml:space="preserve">Road access Issue </t>
  </si>
  <si>
    <t>Hard to reach during typhoon</t>
  </si>
  <si>
    <t>Bldg. site / no access on weekend</t>
  </si>
  <si>
    <t xml:space="preserve">Smart Store </t>
  </si>
  <si>
    <t>Mountain @ 1.5k by feet</t>
  </si>
  <si>
    <t>Require's permission from Globe</t>
  </si>
  <si>
    <t>Bldg/House Roof Top</t>
  </si>
  <si>
    <t>Office Hours</t>
  </si>
  <si>
    <t>Mall Hours</t>
  </si>
  <si>
    <t>24 hours</t>
  </si>
  <si>
    <t>830H - 1800H</t>
  </si>
  <si>
    <t>0800H-1800H</t>
  </si>
  <si>
    <t xml:space="preserve">Mall Hour </t>
  </si>
  <si>
    <t>Mall hours only</t>
  </si>
  <si>
    <t>6PM-10AM</t>
  </si>
  <si>
    <t>6PM-9AM</t>
  </si>
  <si>
    <t xml:space="preserve">24 Hrs </t>
  </si>
  <si>
    <t>2100-0700H</t>
  </si>
  <si>
    <t xml:space="preserve">Day time </t>
  </si>
  <si>
    <t>6PM-6AM</t>
  </si>
  <si>
    <t>24 hrs</t>
  </si>
  <si>
    <t>Night Time</t>
  </si>
  <si>
    <t>6pm-6am</t>
  </si>
  <si>
    <t>8pm-4am</t>
  </si>
  <si>
    <t>8PM-4AM</t>
  </si>
  <si>
    <t>24 Hrs</t>
  </si>
  <si>
    <t>DEPENDENT ON HOUSE OWNER AVAILABILITY</t>
  </si>
  <si>
    <t>0830H-1700H</t>
  </si>
  <si>
    <t>24 hrs.</t>
  </si>
  <si>
    <t>access constraint 5pm - 6am</t>
  </si>
  <si>
    <t>island site/Boat Availability</t>
  </si>
  <si>
    <t>0600H - 1800H</t>
  </si>
  <si>
    <t>0800H - 1730H</t>
  </si>
  <si>
    <t>12 AM-5 AM</t>
  </si>
  <si>
    <t>6PM-5 AM</t>
  </si>
  <si>
    <t>WEATHER DEPENDENT</t>
  </si>
  <si>
    <t>1900H-0700H</t>
  </si>
  <si>
    <t>2200-0600H</t>
  </si>
  <si>
    <t>2200H-0600H</t>
  </si>
  <si>
    <t>1800-0600H</t>
  </si>
  <si>
    <t>9:00-18:00</t>
  </si>
  <si>
    <t xml:space="preserve">Site Owner / Updated </t>
  </si>
  <si>
    <t>SITE ACCESS</t>
  </si>
  <si>
    <t>Site Status / Classification</t>
  </si>
  <si>
    <t>v3599</t>
  </si>
  <si>
    <t>NEW821</t>
  </si>
  <si>
    <t>IBS-WATERFRONTMACTAN / SUN - XWTRFRONTMACTAN  /  SUN - LPU_AIRPORT(lpu604)</t>
  </si>
  <si>
    <t>SUN - Lapu-Lapu_002 (City Hall Rd, Pajo)</t>
  </si>
  <si>
    <t>BASAKMACTAN1 / (v3445) SUN - Lapu-Lapu City-Basak</t>
  </si>
  <si>
    <t xml:space="preserve">CARMEN / (V3453) SUN - CarmenCebu </t>
  </si>
  <si>
    <t>CATMON / (V3454) SUN - Catmon-Flores</t>
  </si>
  <si>
    <t>CEBU-16S(V3473 TAWASON HILLS)</t>
  </si>
  <si>
    <t>CONSOLACION / (v3481) SUN - Consolacion-Jugan</t>
  </si>
  <si>
    <t>PAJAC2 / (V3513) SUN-Lapu-Lapu City-Maribago</t>
  </si>
  <si>
    <t>SHANGRILA_MACTAN / (v3599) SUN - Lapu-Lapu City-Punta Engano 2</t>
  </si>
  <si>
    <t>DANAO-02 / (V3604) SUN - Danao City-Sabang</t>
  </si>
  <si>
    <t>MANDAUE-004M / (v3716) SUN - Mandaue City-Casuntingan 2</t>
  </si>
  <si>
    <t>LPU_BABAG / (v3722) SUN - Lapu-Lapu City-Babag 2</t>
  </si>
  <si>
    <t>XMACTANDOCTORS / SUN-Lapu Lapu-Mactan Doctors Hospital</t>
  </si>
  <si>
    <t>MANDAUE-03S / (v5139) SUN - Mandaue City-Pakna-An</t>
  </si>
  <si>
    <t>LPU001 (VAN2)/SUN-Lapu-Lapu City-Gun-ob 1</t>
  </si>
  <si>
    <t xml:space="preserve">  SUN - CEB_CANONIGO1</t>
  </si>
  <si>
    <t>SUN ILOILO CITY-STO. NIÑO SUR (ILL831)</t>
  </si>
  <si>
    <t xml:space="preserve"> SUN-Tangalan Panayacan RS</t>
  </si>
  <si>
    <t>North Reclamation Area</t>
  </si>
  <si>
    <t>SM Cebu City</t>
  </si>
  <si>
    <t>Osmena Blvd. corner San Jose de la Montana Ave., Cebu City</t>
  </si>
  <si>
    <t xml:space="preserve">Veterans Drive, Nivel Hills, Apas, Cebu City </t>
  </si>
  <si>
    <t>cor. Archbishop St. Cebu City</t>
  </si>
  <si>
    <t>Punta Engano, Mactan Island, Cebu City</t>
  </si>
  <si>
    <t>Cebu Business Park</t>
  </si>
  <si>
    <t>Ayala Mall, Cebu City</t>
  </si>
  <si>
    <t>Remedio Lot, M.L. Quezon St. Cabancalan, Mandaue</t>
  </si>
  <si>
    <t>Oprra</t>
  </si>
  <si>
    <t>Capitol Side</t>
  </si>
  <si>
    <t>Kamputhaw</t>
  </si>
  <si>
    <t>Dawis Sur</t>
  </si>
  <si>
    <t>Alang - alang</t>
  </si>
  <si>
    <t>Subabasbas</t>
  </si>
  <si>
    <t>Bungtod</t>
  </si>
  <si>
    <t>Adlaon</t>
  </si>
  <si>
    <t>Oprah</t>
  </si>
  <si>
    <t>Port Area</t>
  </si>
  <si>
    <t>Nailon</t>
  </si>
  <si>
    <t>Babag 1</t>
  </si>
  <si>
    <t>Buaya</t>
  </si>
  <si>
    <t>Cogon East</t>
  </si>
  <si>
    <t>Mandaue</t>
  </si>
  <si>
    <t>Gabi</t>
  </si>
  <si>
    <t>Lanao</t>
  </si>
  <si>
    <t>Dunggoan</t>
  </si>
  <si>
    <t>Taytay</t>
  </si>
  <si>
    <t>Dapitan</t>
  </si>
  <si>
    <t>Tayud</t>
  </si>
  <si>
    <t>Pajac</t>
  </si>
  <si>
    <t>Canjulao</t>
  </si>
  <si>
    <t>Tipolo</t>
  </si>
  <si>
    <t>Patao</t>
  </si>
  <si>
    <t>Pacifi Mall, MC Bacalso St. Corner U.N. Ave, Estancia, Mandaue City, 6014 Cebu</t>
  </si>
  <si>
    <t>MEPZ2 Basak, Lapu-lapu City</t>
  </si>
  <si>
    <t>Best Western LEX Cebu, Escario St. corner Juan Osmena Ext. Cebu City</t>
  </si>
  <si>
    <t>Guizo</t>
  </si>
  <si>
    <t>P. Gomez St., corner Ceniza St., Centro Mandaue City</t>
  </si>
  <si>
    <t>Reclamation Area, Mandaue, Ouano Ave., Mandaue City, Cebu</t>
  </si>
  <si>
    <t>MEPZ, Lapu - Lapu City, Cebu, MEPZ1 3rd Ave. Rd, MEPZ1, Lapu - Lapu City, Cebu</t>
  </si>
  <si>
    <t>lot</t>
  </si>
  <si>
    <t>Micro</t>
  </si>
  <si>
    <t>Pico</t>
  </si>
  <si>
    <t>BSC/Backbone</t>
  </si>
  <si>
    <t>macro</t>
  </si>
  <si>
    <t>Pending Restoration</t>
  </si>
  <si>
    <t>none</t>
  </si>
  <si>
    <t>Bldg site</t>
  </si>
  <si>
    <t xml:space="preserve">Mountain site </t>
  </si>
  <si>
    <t>Require's Permit</t>
  </si>
  <si>
    <t>1800-0900H</t>
  </si>
  <si>
    <t>MOUNTAIN SITE</t>
  </si>
  <si>
    <t>1800-0700H</t>
  </si>
  <si>
    <t>REQUIRES PERMIT/BLDG site</t>
  </si>
  <si>
    <t>BLDG SITE/ OFFICE HOURS ONLY</t>
  </si>
  <si>
    <t>PRIVATE COMPOUND</t>
  </si>
  <si>
    <t>1900-0900H</t>
  </si>
  <si>
    <t>no row row travel</t>
  </si>
  <si>
    <t>18nonenoneH - none5nonenoneH</t>
  </si>
  <si>
    <t>22nonenoneH - none8nonenoneH</t>
  </si>
  <si>
    <t>22nonenoneH-none6nonenoneH</t>
  </si>
  <si>
    <t>Permit Required</t>
  </si>
  <si>
    <t>22nonenoneH - none6nonenoneH</t>
  </si>
  <si>
    <t>none6nonenoneH - none5nonenoneH</t>
  </si>
  <si>
    <t>18nonenoneH - none6nonenoneH</t>
  </si>
  <si>
    <t>18nonenoneH- none6nonenoneH</t>
  </si>
  <si>
    <t>2nonenonenoneH - none8nonenoneH</t>
  </si>
  <si>
    <t>17nonenoneH-1nonenonenoneH</t>
  </si>
  <si>
    <t>18nonenoneH -none6nonenoneH</t>
  </si>
  <si>
    <t>2nonenonenoneH-none5nonenoneH</t>
  </si>
  <si>
    <t>Boat availability</t>
  </si>
  <si>
    <t>1nonenonenoneH - none5nonenoneH</t>
  </si>
  <si>
    <t>permit approval</t>
  </si>
  <si>
    <t>18nonenoneH - 1nonenonenoneH</t>
  </si>
  <si>
    <t>18nonenoneH-none8nonenoneH</t>
  </si>
  <si>
    <t>18nonenoneH-1nonenonenoneH</t>
  </si>
  <si>
    <t>Access constraint 5pm - 6am</t>
  </si>
  <si>
    <t>none9nonenoneH-18nonenoneH</t>
  </si>
  <si>
    <t>SCHOOL PREMISES</t>
  </si>
  <si>
    <t>24hrs</t>
  </si>
  <si>
    <t>0600 - 1800H</t>
  </si>
  <si>
    <t>Requires permission from Mall admin</t>
  </si>
  <si>
    <t>1000 - 1800H</t>
  </si>
  <si>
    <t>Requires permission from bldg owner</t>
  </si>
  <si>
    <t>0800 - 1700H</t>
  </si>
  <si>
    <t>0830-1730</t>
  </si>
  <si>
    <t xml:space="preserve">Island/boat trip once a day </t>
  </si>
  <si>
    <t>Mall hours</t>
  </si>
  <si>
    <t>Inside Mall with requires work permit and access pass</t>
  </si>
  <si>
    <t xml:space="preserve">Island/by boat </t>
  </si>
  <si>
    <t>Mountain</t>
  </si>
  <si>
    <t>1800H-0500H</t>
  </si>
  <si>
    <t>Count of Site Code2</t>
  </si>
  <si>
    <t>Count of Site Code</t>
  </si>
  <si>
    <t>Incomplete</t>
  </si>
  <si>
    <t>Brgy. BongBong Valencia Negros Oriental.</t>
  </si>
  <si>
    <t>Brgy. Malbog, Siaton Negros Oriental</t>
  </si>
  <si>
    <t>Brgy. Canlandog</t>
  </si>
  <si>
    <t>Brgy. Canlandog, Murcia, negros Occidental</t>
  </si>
  <si>
    <t>123° 8'50.69"E</t>
  </si>
  <si>
    <t xml:space="preserve"> 10°36'29.15"N</t>
  </si>
  <si>
    <t>Brgy 2</t>
  </si>
  <si>
    <t>122°58'49.55"E</t>
  </si>
  <si>
    <t xml:space="preserve"> 10°52'40.15"</t>
  </si>
  <si>
    <t>Cabatangan</t>
  </si>
  <si>
    <t>Talisay CIty</t>
  </si>
  <si>
    <t>Bgry. Cabatangan, talisay City, negros occidental</t>
  </si>
  <si>
    <t>123° 8'54.12"E</t>
  </si>
  <si>
    <t xml:space="preserve"> 10°39'37.59"N</t>
  </si>
  <si>
    <t>122°56'32.95"E</t>
  </si>
  <si>
    <t xml:space="preserve"> 10°38'16.64"N</t>
  </si>
  <si>
    <t>Puregold bldg, Brgy. Banago, Bacolod City</t>
  </si>
  <si>
    <t>122°56'30.00"E</t>
  </si>
  <si>
    <t xml:space="preserve"> 10°39'17.13"N</t>
  </si>
  <si>
    <t>Brgy Zone 1</t>
  </si>
  <si>
    <t>122°58'21.28"E</t>
  </si>
  <si>
    <t xml:space="preserve"> 10°43'59.45"N</t>
  </si>
  <si>
    <t>Tabugon</t>
  </si>
  <si>
    <t>Brgy. Tabugon, Kabankalan City, Negros Occ</t>
  </si>
  <si>
    <t>122°47'52.16"E</t>
  </si>
  <si>
    <t xml:space="preserve">  9°46'24.51"N</t>
  </si>
  <si>
    <t>Brgy 14</t>
  </si>
  <si>
    <t>122°56'41.87"E</t>
  </si>
  <si>
    <t xml:space="preserve"> 10°40'19.60"N</t>
  </si>
  <si>
    <t>Singcang</t>
  </si>
  <si>
    <t>Araneta St., Brgy Singcang, Bacolod City</t>
  </si>
  <si>
    <t>122°56'24.17"E</t>
  </si>
  <si>
    <t xml:space="preserve"> 10°39'33.27"N</t>
  </si>
  <si>
    <t>Tx Type</t>
  </si>
  <si>
    <t>FITL</t>
  </si>
  <si>
    <t>MW</t>
  </si>
  <si>
    <t>LINE DRIVER</t>
  </si>
  <si>
    <t xml:space="preserve">Luzano, Russell Apig </t>
  </si>
  <si>
    <t xml:space="preserve">Galan, Garry Yap </t>
  </si>
  <si>
    <t xml:space="preserve">Agan, Marianito Labus </t>
  </si>
  <si>
    <t xml:space="preserve">Esaga, Cris Altoveros </t>
  </si>
  <si>
    <t>INDEX</t>
  </si>
  <si>
    <t>EE#</t>
  </si>
  <si>
    <t>Name</t>
  </si>
  <si>
    <t>Date Hired</t>
  </si>
  <si>
    <t>Cluster</t>
  </si>
  <si>
    <t>Subbase</t>
  </si>
  <si>
    <t>Cluster Name</t>
  </si>
  <si>
    <t>Contact no.</t>
  </si>
  <si>
    <t>Subbase Cluster</t>
  </si>
  <si>
    <t>Base</t>
  </si>
  <si>
    <t>Roderick Flores Ebon</t>
  </si>
  <si>
    <t>Regional Head</t>
  </si>
  <si>
    <t>Visayas</t>
  </si>
  <si>
    <t>9192895797/ 09199100216</t>
  </si>
  <si>
    <t>Area 1 Head</t>
  </si>
  <si>
    <t>Smart Bldg. J. Luna Ave. Mabolo Cebu City</t>
  </si>
  <si>
    <t>Teresita Lanante Donasco</t>
  </si>
  <si>
    <t>AA</t>
  </si>
  <si>
    <t>0918 337 1233</t>
  </si>
  <si>
    <t>Noel Rubia Hermosisima</t>
  </si>
  <si>
    <t>TOC-VIS-CVIS</t>
  </si>
  <si>
    <t>Edgardo Auseco Albay</t>
  </si>
  <si>
    <t>Area 2 Head</t>
  </si>
  <si>
    <t>TOC-VIS-WVIS</t>
  </si>
  <si>
    <t>Ildefonso Tabar Garado Jr.</t>
  </si>
  <si>
    <t>Area 3 Head</t>
  </si>
  <si>
    <t>TOC-VIS-EVIS</t>
  </si>
  <si>
    <t>Alberto Quilantang Ambil</t>
  </si>
  <si>
    <t>Cluster 1</t>
  </si>
  <si>
    <t>North Cebu</t>
  </si>
  <si>
    <t>C01</t>
  </si>
  <si>
    <t>Lemuel Belciña Balbuena</t>
  </si>
  <si>
    <t>Jerome Tinampay Butong</t>
  </si>
  <si>
    <t>Rodyard Goopio Efe</t>
  </si>
  <si>
    <t>Astrobal Amod Trozo</t>
  </si>
  <si>
    <t>Eddie Demapitan Clave Jr.</t>
  </si>
  <si>
    <t>Ralph Ryan Escaña Pescante</t>
  </si>
  <si>
    <t>Eric Brian Mendoza Aligway</t>
  </si>
  <si>
    <t>Greggy Yrog-irog Vale</t>
  </si>
  <si>
    <t>Percival Baladjay Quijano</t>
  </si>
  <si>
    <t xml:space="preserve">Cluster 1 Supervisor </t>
  </si>
  <si>
    <t>Supervisor</t>
  </si>
  <si>
    <t>Jesse O. Servas</t>
  </si>
  <si>
    <t>Cluster 2</t>
  </si>
  <si>
    <t>South Cebu</t>
  </si>
  <si>
    <t>C02</t>
  </si>
  <si>
    <t>Ervin Paangay Rosalinda</t>
  </si>
  <si>
    <t>Joseph Elias Redillas Cayanong</t>
  </si>
  <si>
    <t>Marianito Labus Agan</t>
  </si>
  <si>
    <t>Cris Altoveros Esaga</t>
  </si>
  <si>
    <t>Garry Yap Galan</t>
  </si>
  <si>
    <t>Russell Apig Luzano</t>
  </si>
  <si>
    <t>Ricardo Allanic Fernandez</t>
  </si>
  <si>
    <t>Juffrey T Gimenez</t>
  </si>
  <si>
    <t xml:space="preserve">Cluster 2 Supervisor </t>
  </si>
  <si>
    <t>Joemarie Aguillon Urbano</t>
  </si>
  <si>
    <t>Cluster 4</t>
  </si>
  <si>
    <t>C04</t>
  </si>
  <si>
    <t>PLDT lapaz, Ilolilo City</t>
  </si>
  <si>
    <t>Lemuel Alorsabes Biñas</t>
  </si>
  <si>
    <t>Von Ryan Talabero Rivera</t>
  </si>
  <si>
    <t>Airam Tañoso Detablan</t>
  </si>
  <si>
    <t>Denmark Ydemne Gabawa</t>
  </si>
  <si>
    <t>Salvy Mark Coloso Dreo</t>
  </si>
  <si>
    <t>Anjo Gabito Entes</t>
  </si>
  <si>
    <t>Clifford Barliso Nebria</t>
  </si>
  <si>
    <t>Arnel Prado Valerio</t>
  </si>
  <si>
    <t xml:space="preserve">Cluster 4 Supervisor </t>
  </si>
  <si>
    <t>Paul John Velasco Briones</t>
  </si>
  <si>
    <t>Cluster 5</t>
  </si>
  <si>
    <t>C05</t>
  </si>
  <si>
    <t>PLDT Galo, Bacolod City</t>
  </si>
  <si>
    <t>Jay Gonzaga Sa-onoy</t>
  </si>
  <si>
    <t>Reymund Gamo Fernandez</t>
  </si>
  <si>
    <t>Anthony Roy Rivera Antiquiera</t>
  </si>
  <si>
    <t>Neil Peter Indencio Montaus</t>
  </si>
  <si>
    <t>C06</t>
  </si>
  <si>
    <t>PLDT Kabankalan ,Kabankalan City</t>
  </si>
  <si>
    <t>Wilbert Soliman Villa</t>
  </si>
  <si>
    <t>Manuel Jose Subaldo Villanueva</t>
  </si>
  <si>
    <t>Florencio Arboleda Porras III</t>
  </si>
  <si>
    <t xml:space="preserve">Cluster 5 Supervisor </t>
  </si>
  <si>
    <t>Bryan Ian Gayadao Abapo</t>
  </si>
  <si>
    <t>Cluster 6</t>
  </si>
  <si>
    <t>C07</t>
  </si>
  <si>
    <t>Smart Celsite, new buswang Kalibo Aklan</t>
  </si>
  <si>
    <t>Bryan Reyes Villanueva</t>
  </si>
  <si>
    <t>Louie John Villaret Balbontin</t>
  </si>
  <si>
    <t>C08</t>
  </si>
  <si>
    <t>Smart Celsite, P. Gomez cor Burgos st. Roxas City Capiz</t>
  </si>
  <si>
    <t>Roel Sumaguio Barrera</t>
  </si>
  <si>
    <t>Vincent Fuentes</t>
  </si>
  <si>
    <t>Mark Anthony Alisaje Buyco</t>
  </si>
  <si>
    <t xml:space="preserve">Cluster 6 Supervisor </t>
  </si>
  <si>
    <t>Gerald Zapatos Galdo</t>
  </si>
  <si>
    <t>Cluster 7</t>
  </si>
  <si>
    <t>C09</t>
  </si>
  <si>
    <t>Smart Celsite, J.A. Clarin st. Tagbilaran City</t>
  </si>
  <si>
    <t>Marino Rollorata Romerde</t>
  </si>
  <si>
    <t>Anthony Sherwin Longkines Cal</t>
  </si>
  <si>
    <t>C10</t>
  </si>
  <si>
    <t>Smart Celsite, Bunao  Dumaguete City</t>
  </si>
  <si>
    <t>Roneil Sagadal Jaropojop</t>
  </si>
  <si>
    <t>Karl Vilmo Tangon Ampong</t>
  </si>
  <si>
    <t>Ralph Elmerson Dioresma Cueco</t>
  </si>
  <si>
    <t>Frederick Hontanosas Gica</t>
  </si>
  <si>
    <t>Antonio Estampador Cabral III</t>
  </si>
  <si>
    <t xml:space="preserve">Cluster 7 Supervisor </t>
  </si>
  <si>
    <t>Ramon Caguioa Pomarejo</t>
  </si>
  <si>
    <t>Cluster 8</t>
  </si>
  <si>
    <t>C12</t>
  </si>
  <si>
    <t>Smart Telecenter, Ormoc City</t>
  </si>
  <si>
    <t>Darwin Cisneros Bedania</t>
  </si>
  <si>
    <t>C13</t>
  </si>
  <si>
    <t xml:space="preserve">Smart Celsite Maasin City </t>
  </si>
  <si>
    <t>Ian Philip Lim Orceo</t>
  </si>
  <si>
    <t>C11</t>
  </si>
  <si>
    <t>Smart Celsite H. Del Pilar st. Tacloban City</t>
  </si>
  <si>
    <t>Arniel Pesalbon Cabrera</t>
  </si>
  <si>
    <t>Regie Escuña Crisostomo</t>
  </si>
  <si>
    <t xml:space="preserve">Felson U. Dacut, </t>
  </si>
  <si>
    <t>Ricardo Narciso Boltiador Jr.</t>
  </si>
  <si>
    <t xml:space="preserve">Cluster 8 Supervisor </t>
  </si>
  <si>
    <t>Smart Mabolo Cebu City</t>
  </si>
  <si>
    <t>Ranilo Domayan Nuevo</t>
  </si>
  <si>
    <t>Cluster 9</t>
  </si>
  <si>
    <t>C16</t>
  </si>
  <si>
    <t>PLDT Compound Brgy.  4 Catbalogan City</t>
  </si>
  <si>
    <t>Chester Ray Quijano Pantin</t>
  </si>
  <si>
    <t>Eroll Meramonte Mabini</t>
  </si>
  <si>
    <t>C14</t>
  </si>
  <si>
    <t>Smart Celsite ,Capitol Site  Borongan City</t>
  </si>
  <si>
    <t>Antonio Llarinas Briso Jr.</t>
  </si>
  <si>
    <t>C15</t>
  </si>
  <si>
    <t>Smart Celsite Bgry. Banquerohan ,Catarman</t>
  </si>
  <si>
    <t>Jordan Salamat Leones</t>
  </si>
  <si>
    <t>Felix Orcullo Villarin</t>
  </si>
  <si>
    <t xml:space="preserve">Cluster 9 Supervisor </t>
  </si>
  <si>
    <t>Isaias Mancelita Gimenez Jr.</t>
  </si>
  <si>
    <t>OSG</t>
  </si>
  <si>
    <t>TOC-VIS-OSG</t>
  </si>
  <si>
    <t>PLDT Bacalso, Cebu City</t>
  </si>
  <si>
    <t>Ramil Manatad Calabia</t>
  </si>
  <si>
    <t>MSC3 Banilad , Cebu City</t>
  </si>
  <si>
    <t>Cesar Lobaton Sobrino Jr.</t>
  </si>
  <si>
    <t>Leopoldo Chico Mojal VI</t>
  </si>
  <si>
    <t>Raul Son Ratilla</t>
  </si>
  <si>
    <t>Ariel Pancho Patenio</t>
  </si>
  <si>
    <t>Sonny Caro Malacad</t>
  </si>
  <si>
    <t xml:space="preserve">OSG  Supervisor </t>
  </si>
  <si>
    <t>Count of Cluster</t>
  </si>
  <si>
    <t>Site Count</t>
  </si>
  <si>
    <t>Eng'r Count</t>
  </si>
  <si>
    <t>Sedfrey C. Genson</t>
  </si>
  <si>
    <t xml:space="preserve">Banay, Axel Bautista </t>
  </si>
  <si>
    <t>Ariel J. Oguis</t>
  </si>
  <si>
    <t>Site /Eng'r(ave.)</t>
  </si>
  <si>
    <t>last Mile</t>
  </si>
  <si>
    <t>Roluna, Carl Anthony 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</si>
</sst>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color theme="1" tint="4.9989318521683403E-2"/>
      <name val="Arial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4"/>
      <color rgb="FFFF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808080"/>
      </right>
      <top style="medium">
        <color indexed="64"/>
      </top>
      <bottom/>
      <diagonal/>
    </border>
    <border>
      <left style="thin">
        <color rgb="FF808080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6" fillId="0" borderId="0"/>
    <xf numFmtId="0" fontId="6" fillId="3" borderId="1" applyNumberFormat="0" applyProtection="0">
      <alignment horizontal="left" vertical="center" indent="1"/>
    </xf>
    <xf numFmtId="0" fontId="6" fillId="0" borderId="0" applyNumberFormat="0" applyFill="0" applyBorder="0" applyAlignment="0" applyProtection="0"/>
    <xf numFmtId="0" fontId="10" fillId="0" borderId="0"/>
    <xf numFmtId="164" fontId="1" fillId="0" borderId="0"/>
    <xf numFmtId="0" fontId="6" fillId="0" borderId="0"/>
    <xf numFmtId="0" fontId="6" fillId="3" borderId="1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</cellStyleXfs>
  <cellXfs count="217">
    <xf numFmtId="0" fontId="0" fillId="0" borderId="0" xfId="0"/>
    <xf numFmtId="0" fontId="3" fillId="2" borderId="0" xfId="0" applyFont="1" applyFill="1" applyBorder="1"/>
    <xf numFmtId="0" fontId="4" fillId="2" borderId="0" xfId="0" applyFont="1" applyFill="1" applyBorder="1"/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pivotButton="1"/>
    <xf numFmtId="0" fontId="5" fillId="5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13" fillId="6" borderId="2" xfId="0" applyFont="1" applyFill="1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7" fontId="0" fillId="0" borderId="2" xfId="0" quotePrefix="1" applyNumberFormat="1" applyBorder="1" applyAlignment="1">
      <alignment horizontal="center" vertical="center"/>
    </xf>
    <xf numFmtId="16" fontId="0" fillId="0" borderId="2" xfId="0" quotePrefix="1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5" fillId="8" borderId="14" xfId="0" applyFont="1" applyFill="1" applyBorder="1" applyAlignment="1">
      <alignment horizontal="center" vertical="center" wrapText="1" readingOrder="1"/>
    </xf>
    <xf numFmtId="0" fontId="15" fillId="8" borderId="15" xfId="0" applyFont="1" applyFill="1" applyBorder="1" applyAlignment="1">
      <alignment horizontal="center" vertical="center" wrapText="1" readingOrder="1"/>
    </xf>
    <xf numFmtId="0" fontId="15" fillId="8" borderId="16" xfId="0" applyFont="1" applyFill="1" applyBorder="1" applyAlignment="1">
      <alignment horizontal="center" vertical="center" wrapText="1" readingOrder="1"/>
    </xf>
    <xf numFmtId="0" fontId="15" fillId="9" borderId="17" xfId="0" applyFont="1" applyFill="1" applyBorder="1" applyAlignment="1">
      <alignment horizontal="center" vertical="center" wrapText="1" readingOrder="1"/>
    </xf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7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/>
    </xf>
    <xf numFmtId="0" fontId="5" fillId="10" borderId="2" xfId="1" applyFont="1" applyFill="1" applyBorder="1" applyAlignment="1">
      <alignment horizontal="center"/>
    </xf>
    <xf numFmtId="0" fontId="3" fillId="10" borderId="2" xfId="1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/>
    </xf>
    <xf numFmtId="49" fontId="4" fillId="10" borderId="2" xfId="0" applyNumberFormat="1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left"/>
    </xf>
    <xf numFmtId="0" fontId="5" fillId="11" borderId="2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left"/>
    </xf>
    <xf numFmtId="0" fontId="3" fillId="11" borderId="2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14" fontId="5" fillId="11" borderId="2" xfId="0" applyNumberFormat="1" applyFont="1" applyFill="1" applyBorder="1" applyAlignment="1">
      <alignment horizontal="center"/>
    </xf>
    <xf numFmtId="0" fontId="5" fillId="11" borderId="2" xfId="0" applyNumberFormat="1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49" fontId="4" fillId="12" borderId="2" xfId="0" applyNumberFormat="1" applyFont="1" applyFill="1" applyBorder="1" applyAlignment="1">
      <alignment horizontal="center"/>
    </xf>
    <xf numFmtId="14" fontId="4" fillId="12" borderId="2" xfId="0" applyNumberFormat="1" applyFont="1" applyFill="1" applyBorder="1" applyAlignment="1">
      <alignment horizontal="center"/>
    </xf>
    <xf numFmtId="0" fontId="6" fillId="12" borderId="2" xfId="2" quotePrefix="1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wrapText="1"/>
    </xf>
    <xf numFmtId="0" fontId="8" fillId="11" borderId="2" xfId="0" applyFont="1" applyFill="1" applyBorder="1" applyAlignment="1">
      <alignment horizontal="center"/>
    </xf>
    <xf numFmtId="0" fontId="4" fillId="13" borderId="2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8" xfId="0" applyFill="1" applyBorder="1" applyAlignment="1">
      <alignment horizontal="center" vertical="center"/>
    </xf>
    <xf numFmtId="0" fontId="0" fillId="0" borderId="29" xfId="0" applyBorder="1"/>
    <xf numFmtId="0" fontId="12" fillId="7" borderId="3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4" fillId="5" borderId="22" xfId="0" applyFont="1" applyFill="1" applyBorder="1" applyAlignment="1">
      <alignment horizontal="center" vertical="center" wrapText="1"/>
    </xf>
    <xf numFmtId="0" fontId="14" fillId="5" borderId="33" xfId="0" applyFont="1" applyFill="1" applyBorder="1" applyAlignment="1">
      <alignment horizontal="center" vertical="center" wrapText="1"/>
    </xf>
    <xf numFmtId="0" fontId="14" fillId="5" borderId="26" xfId="0" applyFont="1" applyFill="1" applyBorder="1" applyAlignment="1">
      <alignment horizontal="center" vertical="center" wrapText="1"/>
    </xf>
    <xf numFmtId="0" fontId="16" fillId="0" borderId="23" xfId="0" applyFont="1" applyBorder="1" applyAlignment="1">
      <alignment horizontal="left" vertical="center" wrapText="1" readingOrder="1"/>
    </xf>
    <xf numFmtId="0" fontId="16" fillId="0" borderId="24" xfId="0" applyFont="1" applyBorder="1" applyAlignment="1">
      <alignment horizontal="left" vertical="center" wrapText="1" readingOrder="1"/>
    </xf>
    <xf numFmtId="0" fontId="17" fillId="0" borderId="22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5" xfId="0" applyFont="1" applyBorder="1" applyAlignment="1">
      <alignment horizontal="center" vertical="center"/>
    </xf>
    <xf numFmtId="0" fontId="0" fillId="0" borderId="2" xfId="0" applyNumberFormat="1" applyBorder="1" applyAlignment="1">
      <alignment horizontal="center"/>
    </xf>
    <xf numFmtId="14" fontId="2" fillId="12" borderId="2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3" fillId="2" borderId="2" xfId="0" quotePrefix="1" applyFont="1" applyFill="1" applyBorder="1" applyAlignment="1">
      <alignment horizontal="center"/>
    </xf>
    <xf numFmtId="0" fontId="5" fillId="2" borderId="2" xfId="0" quotePrefix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2" borderId="2" xfId="0" quotePrefix="1" applyNumberFormat="1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5" fillId="2" borderId="2" xfId="0" quotePrefix="1" applyNumberFormat="1" applyFont="1" applyFill="1" applyBorder="1" applyAlignment="1">
      <alignment horizontal="center"/>
    </xf>
    <xf numFmtId="49" fontId="4" fillId="2" borderId="2" xfId="0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49" fontId="7" fillId="2" borderId="2" xfId="0" applyNumberFormat="1" applyFont="1" applyFill="1" applyBorder="1" applyAlignment="1">
      <alignment horizontal="center"/>
    </xf>
    <xf numFmtId="0" fontId="5" fillId="2" borderId="2" xfId="0" applyFont="1" applyFill="1" applyBorder="1" applyAlignment="1" applyProtection="1">
      <alignment horizontal="center"/>
      <protection hidden="1"/>
    </xf>
    <xf numFmtId="0" fontId="7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0" fontId="7" fillId="2" borderId="2" xfId="0" applyNumberFormat="1" applyFont="1" applyFill="1" applyBorder="1" applyAlignment="1">
      <alignment horizontal="center"/>
    </xf>
    <xf numFmtId="0" fontId="5" fillId="2" borderId="2" xfId="0" quotePrefix="1" applyFont="1" applyFill="1" applyBorder="1" applyAlignment="1">
      <alignment horizontal="center" vertical="center"/>
    </xf>
    <xf numFmtId="0" fontId="8" fillId="2" borderId="2" xfId="0" applyFont="1" applyFill="1" applyBorder="1"/>
    <xf numFmtId="0" fontId="5" fillId="2" borderId="2" xfId="0" quotePrefix="1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 vertical="center"/>
    </xf>
    <xf numFmtId="0" fontId="5" fillId="2" borderId="2" xfId="3" applyFont="1" applyFill="1" applyBorder="1" applyAlignment="1">
      <alignment horizontal="center" vertical="center" wrapText="1"/>
    </xf>
    <xf numFmtId="0" fontId="5" fillId="2" borderId="2" xfId="4" applyNumberFormat="1" applyFont="1" applyFill="1" applyBorder="1" applyAlignment="1">
      <alignment horizontal="center" wrapText="1"/>
    </xf>
    <xf numFmtId="0" fontId="11" fillId="2" borderId="2" xfId="4" applyFont="1" applyFill="1" applyBorder="1" applyAlignment="1">
      <alignment horizontal="center" wrapText="1"/>
    </xf>
    <xf numFmtId="0" fontId="11" fillId="2" borderId="2" xfId="4" applyNumberFormat="1" applyFont="1" applyFill="1" applyBorder="1" applyAlignment="1">
      <alignment horizontal="center" wrapText="1"/>
    </xf>
    <xf numFmtId="0" fontId="5" fillId="2" borderId="2" xfId="4" applyFont="1" applyFill="1" applyBorder="1" applyAlignment="1">
      <alignment horizontal="center" wrapText="1"/>
    </xf>
    <xf numFmtId="164" fontId="7" fillId="2" borderId="2" xfId="5" applyFont="1" applyFill="1" applyBorder="1" applyAlignment="1">
      <alignment horizontal="center"/>
    </xf>
    <xf numFmtId="0" fontId="5" fillId="2" borderId="2" xfId="6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 wrapText="1"/>
    </xf>
    <xf numFmtId="0" fontId="0" fillId="0" borderId="0" xfId="0" pivotButton="1" applyAlignment="1">
      <alignment horizontal="center"/>
    </xf>
    <xf numFmtId="0" fontId="19" fillId="7" borderId="2" xfId="7" quotePrefix="1" applyNumberFormat="1" applyFont="1" applyFill="1" applyBorder="1" applyAlignment="1">
      <alignment horizontal="center" vertical="center"/>
    </xf>
    <xf numFmtId="14" fontId="19" fillId="7" borderId="2" xfId="7" quotePrefix="1" applyNumberFormat="1" applyFont="1" applyFill="1" applyBorder="1" applyAlignment="1">
      <alignment horizontal="center" vertical="center"/>
    </xf>
    <xf numFmtId="0" fontId="19" fillId="7" borderId="2" xfId="8" applyNumberFormat="1" applyFont="1" applyFill="1" applyBorder="1" applyAlignment="1">
      <alignment horizontal="center" vertical="center"/>
    </xf>
    <xf numFmtId="0" fontId="19" fillId="7" borderId="2" xfId="8" quotePrefix="1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6" fillId="2" borderId="2" xfId="2" quotePrefix="1" applyNumberFormat="1" applyFont="1" applyFill="1" applyBorder="1" applyAlignment="1">
      <alignment horizontal="center" vertical="center"/>
    </xf>
    <xf numFmtId="0" fontId="6" fillId="2" borderId="2" xfId="2" quotePrefix="1" applyNumberFormat="1" applyFont="1" applyFill="1" applyBorder="1" applyAlignment="1">
      <alignment horizontal="left" vertical="center"/>
    </xf>
    <xf numFmtId="14" fontId="6" fillId="2" borderId="2" xfId="2" quotePrefix="1" applyNumberFormat="1" applyFont="1" applyFill="1" applyBorder="1" applyAlignment="1">
      <alignment horizontal="center" vertical="center"/>
    </xf>
    <xf numFmtId="0" fontId="6" fillId="2" borderId="2" xfId="0" applyFont="1" applyFill="1" applyBorder="1"/>
    <xf numFmtId="0" fontId="20" fillId="2" borderId="2" xfId="8" applyNumberFormat="1" applyFont="1" applyFill="1" applyBorder="1" applyAlignment="1">
      <alignment horizontal="center" vertical="center"/>
    </xf>
    <xf numFmtId="1" fontId="6" fillId="2" borderId="2" xfId="2" quotePrefix="1" applyNumberFormat="1" applyFont="1" applyFill="1" applyBorder="1" applyAlignment="1">
      <alignment horizontal="center" vertical="center"/>
    </xf>
    <xf numFmtId="0" fontId="6" fillId="10" borderId="2" xfId="2" quotePrefix="1" applyNumberFormat="1" applyFont="1" applyFill="1" applyBorder="1" applyAlignment="1">
      <alignment horizontal="center" vertical="center"/>
    </xf>
    <xf numFmtId="0" fontId="6" fillId="10" borderId="2" xfId="2" quotePrefix="1" applyNumberFormat="1" applyFont="1" applyFill="1" applyBorder="1" applyAlignment="1">
      <alignment horizontal="left" vertical="center"/>
    </xf>
    <xf numFmtId="14" fontId="6" fillId="10" borderId="2" xfId="2" quotePrefix="1" applyNumberFormat="1" applyFont="1" applyFill="1" applyBorder="1" applyAlignment="1">
      <alignment horizontal="center" vertical="center"/>
    </xf>
    <xf numFmtId="1" fontId="6" fillId="10" borderId="2" xfId="2" quotePrefix="1" applyNumberFormat="1" applyFont="1" applyFill="1" applyBorder="1" applyAlignment="1">
      <alignment horizontal="center" vertical="center"/>
    </xf>
    <xf numFmtId="0" fontId="6" fillId="10" borderId="2" xfId="0" applyFont="1" applyFill="1" applyBorder="1"/>
    <xf numFmtId="0" fontId="6" fillId="11" borderId="2" xfId="2" quotePrefix="1" applyNumberFormat="1" applyFont="1" applyFill="1" applyBorder="1" applyAlignment="1">
      <alignment horizontal="center" vertical="center"/>
    </xf>
    <xf numFmtId="0" fontId="6" fillId="11" borderId="2" xfId="2" quotePrefix="1" applyNumberFormat="1" applyFont="1" applyFill="1" applyBorder="1" applyAlignment="1">
      <alignment horizontal="left" vertical="center"/>
    </xf>
    <xf numFmtId="14" fontId="6" fillId="11" borderId="2" xfId="2" quotePrefix="1" applyNumberFormat="1" applyFont="1" applyFill="1" applyBorder="1" applyAlignment="1">
      <alignment horizontal="center" vertical="center"/>
    </xf>
    <xf numFmtId="1" fontId="6" fillId="11" borderId="2" xfId="2" quotePrefix="1" applyNumberFormat="1" applyFont="1" applyFill="1" applyBorder="1" applyAlignment="1">
      <alignment horizontal="center" vertical="center"/>
    </xf>
    <xf numFmtId="0" fontId="6" fillId="11" borderId="2" xfId="0" applyFont="1" applyFill="1" applyBorder="1"/>
    <xf numFmtId="0" fontId="21" fillId="11" borderId="2" xfId="6" applyFont="1" applyFill="1" applyBorder="1" applyAlignment="1">
      <alignment horizontal="center"/>
    </xf>
    <xf numFmtId="0" fontId="22" fillId="11" borderId="2" xfId="0" applyFont="1" applyFill="1" applyBorder="1" applyAlignment="1">
      <alignment vertical="center"/>
    </xf>
    <xf numFmtId="14" fontId="21" fillId="11" borderId="2" xfId="6" applyNumberFormat="1" applyFont="1" applyFill="1" applyBorder="1" applyAlignment="1">
      <alignment horizontal="center"/>
    </xf>
    <xf numFmtId="0" fontId="6" fillId="16" borderId="2" xfId="2" quotePrefix="1" applyNumberFormat="1" applyFont="1" applyFill="1" applyBorder="1" applyAlignment="1">
      <alignment horizontal="center" vertical="center"/>
    </xf>
    <xf numFmtId="0" fontId="6" fillId="16" borderId="2" xfId="2" quotePrefix="1" applyNumberFormat="1" applyFont="1" applyFill="1" applyBorder="1" applyAlignment="1">
      <alignment horizontal="left" vertical="center"/>
    </xf>
    <xf numFmtId="14" fontId="6" fillId="16" borderId="2" xfId="2" quotePrefix="1" applyNumberFormat="1" applyFont="1" applyFill="1" applyBorder="1" applyAlignment="1">
      <alignment horizontal="center" vertical="center"/>
    </xf>
    <xf numFmtId="1" fontId="6" fillId="16" borderId="2" xfId="2" quotePrefix="1" applyNumberFormat="1" applyFont="1" applyFill="1" applyBorder="1" applyAlignment="1">
      <alignment horizontal="center" vertical="center"/>
    </xf>
    <xf numFmtId="0" fontId="6" fillId="16" borderId="2" xfId="0" applyFont="1" applyFill="1" applyBorder="1"/>
    <xf numFmtId="14" fontId="22" fillId="16" borderId="2" xfId="0" applyNumberFormat="1" applyFont="1" applyFill="1" applyBorder="1" applyAlignment="1">
      <alignment horizontal="center" vertical="center"/>
    </xf>
    <xf numFmtId="0" fontId="6" fillId="17" borderId="2" xfId="2" quotePrefix="1" applyNumberFormat="1" applyFont="1" applyFill="1" applyBorder="1" applyAlignment="1">
      <alignment horizontal="center" vertical="center"/>
    </xf>
    <xf numFmtId="0" fontId="6" fillId="17" borderId="2" xfId="2" quotePrefix="1" applyNumberFormat="1" applyFont="1" applyFill="1" applyBorder="1" applyAlignment="1">
      <alignment horizontal="left" vertical="center"/>
    </xf>
    <xf numFmtId="14" fontId="6" fillId="17" borderId="2" xfId="2" quotePrefix="1" applyNumberFormat="1" applyFont="1" applyFill="1" applyBorder="1" applyAlignment="1">
      <alignment horizontal="center" vertical="center"/>
    </xf>
    <xf numFmtId="1" fontId="6" fillId="17" borderId="2" xfId="2" quotePrefix="1" applyNumberFormat="1" applyFont="1" applyFill="1" applyBorder="1" applyAlignment="1">
      <alignment horizontal="center" vertical="center"/>
    </xf>
    <xf numFmtId="0" fontId="6" fillId="17" borderId="2" xfId="0" applyFont="1" applyFill="1" applyBorder="1"/>
    <xf numFmtId="14" fontId="0" fillId="17" borderId="2" xfId="0" applyNumberFormat="1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6" fillId="18" borderId="2" xfId="2" quotePrefix="1" applyNumberFormat="1" applyFont="1" applyFill="1" applyBorder="1" applyAlignment="1">
      <alignment horizontal="center" vertical="center"/>
    </xf>
    <xf numFmtId="0" fontId="6" fillId="18" borderId="2" xfId="2" quotePrefix="1" applyNumberFormat="1" applyFont="1" applyFill="1" applyBorder="1" applyAlignment="1">
      <alignment horizontal="left" vertical="center"/>
    </xf>
    <xf numFmtId="14" fontId="6" fillId="18" borderId="2" xfId="2" quotePrefix="1" applyNumberFormat="1" applyFont="1" applyFill="1" applyBorder="1" applyAlignment="1">
      <alignment horizontal="center" vertical="center"/>
    </xf>
    <xf numFmtId="1" fontId="6" fillId="18" borderId="2" xfId="2" quotePrefix="1" applyNumberFormat="1" applyFont="1" applyFill="1" applyBorder="1" applyAlignment="1">
      <alignment horizontal="center" vertical="center"/>
    </xf>
    <xf numFmtId="0" fontId="6" fillId="18" borderId="2" xfId="0" applyFont="1" applyFill="1" applyBorder="1"/>
    <xf numFmtId="0" fontId="21" fillId="18" borderId="2" xfId="6" applyFont="1" applyFill="1" applyBorder="1"/>
    <xf numFmtId="0" fontId="6" fillId="19" borderId="2" xfId="2" quotePrefix="1" applyNumberFormat="1" applyFont="1" applyFill="1" applyBorder="1" applyAlignment="1">
      <alignment horizontal="center" vertical="center"/>
    </xf>
    <xf numFmtId="0" fontId="6" fillId="19" borderId="2" xfId="2" quotePrefix="1" applyNumberFormat="1" applyFont="1" applyFill="1" applyBorder="1" applyAlignment="1">
      <alignment horizontal="left" vertical="center"/>
    </xf>
    <xf numFmtId="14" fontId="6" fillId="19" borderId="2" xfId="2" quotePrefix="1" applyNumberFormat="1" applyFont="1" applyFill="1" applyBorder="1" applyAlignment="1">
      <alignment horizontal="center" vertical="center"/>
    </xf>
    <xf numFmtId="1" fontId="6" fillId="19" borderId="2" xfId="2" quotePrefix="1" applyNumberFormat="1" applyFont="1" applyFill="1" applyBorder="1" applyAlignment="1">
      <alignment horizontal="center" vertical="center"/>
    </xf>
    <xf numFmtId="0" fontId="6" fillId="19" borderId="2" xfId="0" applyFont="1" applyFill="1" applyBorder="1"/>
    <xf numFmtId="0" fontId="6" fillId="20" borderId="2" xfId="2" quotePrefix="1" applyNumberFormat="1" applyFont="1" applyFill="1" applyBorder="1" applyAlignment="1">
      <alignment horizontal="center" vertical="center"/>
    </xf>
    <xf numFmtId="0" fontId="6" fillId="20" borderId="2" xfId="2" quotePrefix="1" applyNumberFormat="1" applyFont="1" applyFill="1" applyBorder="1" applyAlignment="1">
      <alignment horizontal="left" vertical="center"/>
    </xf>
    <xf numFmtId="14" fontId="6" fillId="20" borderId="2" xfId="2" quotePrefix="1" applyNumberFormat="1" applyFont="1" applyFill="1" applyBorder="1" applyAlignment="1">
      <alignment horizontal="center" vertical="center"/>
    </xf>
    <xf numFmtId="1" fontId="6" fillId="20" borderId="2" xfId="2" quotePrefix="1" applyNumberFormat="1" applyFont="1" applyFill="1" applyBorder="1" applyAlignment="1">
      <alignment horizontal="center" vertical="center"/>
    </xf>
    <xf numFmtId="0" fontId="6" fillId="20" borderId="2" xfId="0" applyFont="1" applyFill="1" applyBorder="1"/>
    <xf numFmtId="0" fontId="6" fillId="5" borderId="2" xfId="2" quotePrefix="1" applyNumberFormat="1" applyFont="1" applyFill="1" applyBorder="1" applyAlignment="1">
      <alignment horizontal="center" vertical="center"/>
    </xf>
    <xf numFmtId="0" fontId="6" fillId="5" borderId="2" xfId="2" quotePrefix="1" applyNumberFormat="1" applyFont="1" applyFill="1" applyBorder="1" applyAlignment="1">
      <alignment horizontal="left" vertical="center"/>
    </xf>
    <xf numFmtId="14" fontId="6" fillId="5" borderId="2" xfId="2" quotePrefix="1" applyNumberFormat="1" applyFont="1" applyFill="1" applyBorder="1" applyAlignment="1">
      <alignment horizontal="center" vertical="center"/>
    </xf>
    <xf numFmtId="1" fontId="6" fillId="5" borderId="2" xfId="2" quotePrefix="1" applyNumberFormat="1" applyFont="1" applyFill="1" applyBorder="1" applyAlignment="1">
      <alignment horizontal="center" vertical="center"/>
    </xf>
    <xf numFmtId="0" fontId="6" fillId="5" borderId="2" xfId="0" applyFont="1" applyFill="1" applyBorder="1"/>
    <xf numFmtId="0" fontId="0" fillId="0" borderId="2" xfId="0" pivotButton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43" xfId="0" applyBorder="1" applyAlignment="1">
      <alignment horizontal="center"/>
    </xf>
    <xf numFmtId="1" fontId="0" fillId="0" borderId="41" xfId="0" applyNumberFormat="1" applyBorder="1" applyAlignment="1">
      <alignment horizontal="center"/>
    </xf>
    <xf numFmtId="0" fontId="0" fillId="0" borderId="44" xfId="0" applyBorder="1" applyAlignment="1">
      <alignment horizontal="center"/>
    </xf>
    <xf numFmtId="1" fontId="0" fillId="0" borderId="33" xfId="0" applyNumberFormat="1" applyBorder="1" applyAlignment="1">
      <alignment horizontal="center"/>
    </xf>
    <xf numFmtId="0" fontId="18" fillId="15" borderId="22" xfId="0" applyFont="1" applyFill="1" applyBorder="1" applyAlignment="1">
      <alignment horizontal="center"/>
    </xf>
    <xf numFmtId="0" fontId="23" fillId="15" borderId="22" xfId="0" applyFont="1" applyFill="1" applyBorder="1" applyAlignment="1">
      <alignment horizontal="center"/>
    </xf>
    <xf numFmtId="0" fontId="23" fillId="21" borderId="12" xfId="0" applyFont="1" applyFill="1" applyBorder="1" applyAlignment="1">
      <alignment horizontal="center"/>
    </xf>
    <xf numFmtId="0" fontId="23" fillId="21" borderId="11" xfId="0" applyFont="1" applyFill="1" applyBorder="1" applyAlignment="1">
      <alignment horizontal="center"/>
    </xf>
    <xf numFmtId="1" fontId="23" fillId="21" borderId="22" xfId="0" applyNumberFormat="1" applyFont="1" applyFill="1" applyBorder="1" applyAlignment="1">
      <alignment horizontal="center"/>
    </xf>
    <xf numFmtId="0" fontId="18" fillId="21" borderId="32" xfId="0" applyFont="1" applyFill="1" applyBorder="1" applyAlignment="1">
      <alignment horizontal="center"/>
    </xf>
    <xf numFmtId="0" fontId="18" fillId="21" borderId="39" xfId="0" applyFont="1" applyFill="1" applyBorder="1" applyAlignment="1">
      <alignment horizontal="center"/>
    </xf>
    <xf numFmtId="0" fontId="18" fillId="21" borderId="22" xfId="0" applyFont="1" applyFill="1" applyBorder="1" applyAlignment="1">
      <alignment horizontal="center"/>
    </xf>
    <xf numFmtId="0" fontId="0" fillId="0" borderId="2" xfId="0" pivotButton="1" applyBorder="1"/>
    <xf numFmtId="0" fontId="18" fillId="5" borderId="18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0" fontId="18" fillId="5" borderId="20" xfId="0" applyFont="1" applyFill="1" applyBorder="1" applyAlignment="1">
      <alignment horizontal="center"/>
    </xf>
    <xf numFmtId="0" fontId="18" fillId="12" borderId="18" xfId="0" applyFont="1" applyFill="1" applyBorder="1" applyAlignment="1">
      <alignment horizontal="center"/>
    </xf>
    <xf numFmtId="14" fontId="18" fillId="12" borderId="20" xfId="0" applyNumberFormat="1" applyFont="1" applyFill="1" applyBorder="1" applyAlignment="1">
      <alignment horizontal="center"/>
    </xf>
    <xf numFmtId="0" fontId="18" fillId="10" borderId="18" xfId="0" applyFont="1" applyFill="1" applyBorder="1" applyAlignment="1">
      <alignment horizontal="center"/>
    </xf>
    <xf numFmtId="0" fontId="18" fillId="10" borderId="19" xfId="0" applyFont="1" applyFill="1" applyBorder="1" applyAlignment="1">
      <alignment horizontal="center"/>
    </xf>
    <xf numFmtId="0" fontId="18" fillId="10" borderId="20" xfId="0" applyFont="1" applyFill="1" applyBorder="1" applyAlignment="1">
      <alignment horizontal="center"/>
    </xf>
    <xf numFmtId="0" fontId="18" fillId="11" borderId="18" xfId="0" applyFont="1" applyFill="1" applyBorder="1" applyAlignment="1">
      <alignment horizontal="center"/>
    </xf>
    <xf numFmtId="0" fontId="18" fillId="11" borderId="19" xfId="0" applyFont="1" applyFill="1" applyBorder="1" applyAlignment="1">
      <alignment horizontal="center"/>
    </xf>
    <xf numFmtId="0" fontId="18" fillId="11" borderId="20" xfId="0" applyFont="1" applyFill="1" applyBorder="1" applyAlignment="1">
      <alignment horizontal="center"/>
    </xf>
    <xf numFmtId="0" fontId="18" fillId="2" borderId="18" xfId="0" applyFont="1" applyFill="1" applyBorder="1" applyAlignment="1">
      <alignment horizontal="center"/>
    </xf>
    <xf numFmtId="0" fontId="18" fillId="2" borderId="19" xfId="0" applyFont="1" applyFill="1" applyBorder="1" applyAlignment="1">
      <alignment horizontal="center"/>
    </xf>
    <xf numFmtId="0" fontId="18" fillId="2" borderId="20" xfId="0" applyFont="1" applyFill="1" applyBorder="1" applyAlignment="1">
      <alignment horizontal="center"/>
    </xf>
    <xf numFmtId="0" fontId="14" fillId="6" borderId="11" xfId="0" applyFont="1" applyFill="1" applyBorder="1" applyAlignment="1">
      <alignment horizontal="center"/>
    </xf>
    <xf numFmtId="0" fontId="14" fillId="6" borderId="12" xfId="0" applyFont="1" applyFill="1" applyBorder="1" applyAlignment="1">
      <alignment horizontal="center"/>
    </xf>
    <xf numFmtId="0" fontId="14" fillId="6" borderId="13" xfId="0" applyFont="1" applyFill="1" applyBorder="1" applyAlignment="1">
      <alignment horizontal="center"/>
    </xf>
    <xf numFmtId="0" fontId="16" fillId="0" borderId="27" xfId="0" applyFont="1" applyBorder="1" applyAlignment="1">
      <alignment horizontal="center" vertical="center" wrapText="1" readingOrder="1"/>
    </xf>
    <xf numFmtId="0" fontId="16" fillId="0" borderId="33" xfId="0" applyFont="1" applyBorder="1" applyAlignment="1">
      <alignment horizontal="center" vertical="center" wrapText="1" readingOrder="1"/>
    </xf>
    <xf numFmtId="0" fontId="16" fillId="0" borderId="26" xfId="0" applyFont="1" applyBorder="1" applyAlignment="1">
      <alignment horizontal="center" vertical="center" wrapText="1" readingOrder="1"/>
    </xf>
    <xf numFmtId="0" fontId="0" fillId="0" borderId="32" xfId="0" applyFont="1" applyFill="1" applyBorder="1" applyAlignment="1">
      <alignment horizontal="center" vertical="center" wrapText="1"/>
    </xf>
    <xf numFmtId="0" fontId="0" fillId="0" borderId="30" xfId="0" applyFont="1" applyFill="1" applyBorder="1" applyAlignment="1">
      <alignment horizontal="center" vertical="center" wrapText="1"/>
    </xf>
    <xf numFmtId="0" fontId="0" fillId="0" borderId="31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34" xfId="0" applyFont="1" applyFill="1" applyBorder="1" applyAlignment="1">
      <alignment horizontal="center" vertical="center" wrapText="1"/>
    </xf>
    <xf numFmtId="0" fontId="0" fillId="0" borderId="35" xfId="0" applyFont="1" applyFill="1" applyBorder="1" applyAlignment="1">
      <alignment horizontal="center" vertical="center" wrapText="1"/>
    </xf>
    <xf numFmtId="0" fontId="0" fillId="0" borderId="38" xfId="0" applyFont="1" applyFill="1" applyBorder="1" applyAlignment="1">
      <alignment horizontal="center" vertical="center" wrapText="1"/>
    </xf>
    <xf numFmtId="0" fontId="0" fillId="0" borderId="36" xfId="0" applyFont="1" applyFill="1" applyBorder="1" applyAlignment="1">
      <alignment horizontal="center" vertical="center" wrapText="1"/>
    </xf>
    <xf numFmtId="0" fontId="0" fillId="0" borderId="37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/>
    </xf>
  </cellXfs>
  <cellStyles count="9">
    <cellStyle name="0,0_x000d__x000a_NA_x000d__x000a_" xfId="3"/>
    <cellStyle name="Normal" xfId="0" builtinId="0"/>
    <cellStyle name="Normal 13 2" xfId="5"/>
    <cellStyle name="Normal 2" xfId="6"/>
    <cellStyle name="Normal 3 2" xfId="1"/>
    <cellStyle name="Normal_Sheet1" xfId="4"/>
    <cellStyle name="SAPBEXchaText" xfId="7"/>
    <cellStyle name="SAPBEXchaText 2 2" xfId="8"/>
    <cellStyle name="SAPBEXstdItem" xfId="2"/>
  </cellStyles>
  <dxfs count="28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SPR/Q1%202017/Consolidated%20CSPRv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RATILLA, Raul (Rats) S." refreshedDate="42823.574520023147" createdVersion="5" refreshedVersion="6" minRefreshableVersion="3" recordCount="77">
  <cacheSource type="worksheet">
    <worksheetSource ref="A1:J78" sheet="Manning"/>
  </cacheSource>
  <cacheFields count="10">
    <cacheField name="INDEX" numFmtId="0">
      <sharedItems containsSemiMixedTypes="0" containsString="0" containsNumber="1" containsInteger="1" minValue="1" maxValue="77"/>
    </cacheField>
    <cacheField name="EE#" numFmtId="0">
      <sharedItems containsSemiMixedTypes="0" containsString="0" containsNumber="1" containsInteger="1" minValue="1017" maxValue="18936"/>
    </cacheField>
    <cacheField name="Name" numFmtId="0">
      <sharedItems/>
    </cacheField>
    <cacheField name="Date Hired" numFmtId="14">
      <sharedItems containsNonDate="0" containsDate="1" containsString="0" containsBlank="1" minDate="1996-05-15T00:00:00" maxDate="2016-10-02T00:00:00"/>
    </cacheField>
    <cacheField name="Cluster" numFmtId="0">
      <sharedItems count="23">
        <s v="Regional Head"/>
        <s v="AA"/>
        <s v="Area 1 Head"/>
        <s v="Area 2 Head"/>
        <s v="Area 3 Head"/>
        <s v="Cluster 1"/>
        <s v="Cluster 1 Supervisor "/>
        <s v="Cluster 2"/>
        <s v="Cluster 2 Supervisor "/>
        <s v="Cluster 4"/>
        <s v="Cluster 4 Supervisor "/>
        <s v="Cluster 5"/>
        <s v="Cluster 5 Supervisor "/>
        <s v="Cluster 6"/>
        <s v="Cluster 6 Supervisor "/>
        <s v="Cluster 7"/>
        <s v="Cluster 7 Supervisor "/>
        <s v="Cluster 8"/>
        <s v="Cluster 8 Supervisor "/>
        <s v="Cluster 9"/>
        <s v="Cluster 9 Supervisor "/>
        <s v="OSG"/>
        <s v="OSG  Supervisor "/>
      </sharedItems>
    </cacheField>
    <cacheField name="Subbase" numFmtId="14">
      <sharedItems/>
    </cacheField>
    <cacheField name="Cluster Name" numFmtId="14">
      <sharedItems containsBlank="1"/>
    </cacheField>
    <cacheField name="Contact no." numFmtId="0">
      <sharedItems containsMixedTypes="1" containsNumber="1" containsInteger="1" minValue="9183370635" maxValue="9983309586"/>
    </cacheField>
    <cacheField name="Subbase Cluster" numFmtId="14">
      <sharedItems/>
    </cacheField>
    <cacheField name="Bas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RATILLA, Raul (Rats) S." refreshedDate="42823.574520486109" createdVersion="6" refreshedVersion="6" minRefreshableVersion="3" recordCount="1357">
  <cacheSource type="worksheet">
    <worksheetSource ref="A2:AC1359" sheet="Master"/>
  </cacheSource>
  <cacheFields count="29">
    <cacheField name="Site Code" numFmtId="0">
      <sharedItems containsMixedTypes="1" containsNumber="1" containsInteger="1" minValue="-3835" maxValue="6470"/>
    </cacheField>
    <cacheField name="Network" numFmtId="0">
      <sharedItems containsBlank="1"/>
    </cacheField>
    <cacheField name="CLUSTER" numFmtId="0">
      <sharedItems containsSemiMixedTypes="0" containsString="0" containsNumber="1" containsInteger="1" minValue="1" maxValue="9" count="8">
        <n v="1"/>
        <n v="2"/>
        <n v="4"/>
        <n v="5"/>
        <n v="6"/>
        <n v="7"/>
        <n v="8"/>
        <n v="9"/>
      </sharedItems>
    </cacheField>
    <cacheField name="SUN/Coloc Site" numFmtId="0">
      <sharedItems containsBlank="1" containsMixedTypes="1" containsNumber="1" containsInteger="1" minValue="-2363" maxValue="5581"/>
    </cacheField>
    <cacheField name="Ibase" numFmtId="0">
      <sharedItems containsBlank="1" containsMixedTypes="1" containsNumber="1" containsInteger="1" minValue="-3297" maxValue="6470"/>
    </cacheField>
    <cacheField name="Site Name" numFmtId="0">
      <sharedItems/>
    </cacheField>
    <cacheField name="Barangay" numFmtId="0">
      <sharedItems containsBlank="1" containsMixedTypes="1" containsNumber="1" containsInteger="1" minValue="1" maxValue="88"/>
    </cacheField>
    <cacheField name="City/Municipality" numFmtId="0">
      <sharedItems containsBlank="1"/>
    </cacheField>
    <cacheField name="Province" numFmtId="0">
      <sharedItems containsBlank="1"/>
    </cacheField>
    <cacheField name="Address" numFmtId="0">
      <sharedItems containsBlank="1"/>
    </cacheField>
    <cacheField name="Region#" numFmtId="0">
      <sharedItems containsSemiMixedTypes="0" containsString="0" containsNumber="1" containsInteger="1" minValue="6" maxValue="8"/>
    </cacheField>
    <cacheField name="Region" numFmtId="0">
      <sharedItems/>
    </cacheField>
    <cacheField name="SubBase" numFmtId="0">
      <sharedItems containsBlank="1"/>
    </cacheField>
    <cacheField name="AOR" numFmtId="0">
      <sharedItems/>
    </cacheField>
    <cacheField name="Site Lease" numFmtId="0">
      <sharedItems containsBlank="1"/>
    </cacheField>
    <cacheField name="Longtitude" numFmtId="0">
      <sharedItems containsBlank="1" containsMixedTypes="1" containsNumber="1" minValue="9.6202190000000005" maxValue="125.819816589355"/>
    </cacheField>
    <cacheField name="Latitude" numFmtId="0">
      <sharedItems containsBlank="1" containsMixedTypes="1" containsNumber="1" minValue="9.0588101999999999" maxValue="123.47389800000001"/>
    </cacheField>
    <cacheField name="Lot/bldg" numFmtId="0">
      <sharedItems/>
    </cacheField>
    <cacheField name="Site Status (Active / Not Active) " numFmtId="0">
      <sharedItems count="2">
        <s v="Not Active"/>
        <s v="Active"/>
      </sharedItems>
    </cacheField>
    <cacheField name="SITE CLASS" numFmtId="0">
      <sharedItems/>
    </cacheField>
    <cacheField name="Tx Classification" numFmtId="0">
      <sharedItems count="8">
        <s v="Back bone"/>
        <s v="BSC/Backbone"/>
        <s v="Intermediate"/>
        <s v="Last Mile"/>
        <s v="Major"/>
        <s v="VSAT" u="1"/>
        <s v="Major Hub" u="1"/>
        <s v="BSC/Back bone" u="1"/>
      </sharedItems>
    </cacheField>
    <cacheField name="Tx Type" numFmtId="0">
      <sharedItems/>
    </cacheField>
    <cacheField name="BTS Classification" numFmtId="0">
      <sharedItems/>
    </cacheField>
    <cacheField name="Site Location" numFmtId="0">
      <sharedItems/>
    </cacheField>
    <cacheField name="Access Issue " numFmtId="0">
      <sharedItems containsMixedTypes="1" containsNumber="1" containsInteger="1" minValue="0" maxValue="0"/>
    </cacheField>
    <cacheField name="Time of Access" numFmtId="0">
      <sharedItems containsMixedTypes="1" containsNumber="1" containsInteger="1" minValue="0" maxValue="0"/>
    </cacheField>
    <cacheField name="Risk Category" numFmtId="0">
      <sharedItems containsMixedTypes="1" containsNumber="1" containsInteger="1" minValue="0" maxValue="0"/>
    </cacheField>
    <cacheField name="Site Owner" numFmtId="0">
      <sharedItems/>
    </cacheField>
    <cacheField name="Updated_at" numFmtId="0">
      <sharedItems containsDate="1" containsString="0" containsBlank="1" containsMixedTypes="1" minDate="1900-01-08T05:49:04" maxDate="2016-05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RATILLA, Raul (Rats) S." refreshedDate="42823.587769444443" createdVersion="6" refreshedVersion="6" minRefreshableVersion="3" recordCount="1357">
  <cacheSource type="worksheet">
    <worksheetSource ref="A2:AD1359" sheet="Master"/>
  </cacheSource>
  <cacheFields count="30">
    <cacheField name="Site Code" numFmtId="0">
      <sharedItems containsMixedTypes="1" containsNumber="1" containsInteger="1" minValue="-3835" maxValue="6470"/>
    </cacheField>
    <cacheField name="Network" numFmtId="0">
      <sharedItems containsBlank="1"/>
    </cacheField>
    <cacheField name="CLUSTER" numFmtId="0">
      <sharedItems containsSemiMixedTypes="0" containsString="0" containsNumber="1" containsInteger="1" minValue="1" maxValue="9" count="8">
        <n v="1"/>
        <n v="2"/>
        <n v="4"/>
        <n v="5"/>
        <n v="6"/>
        <n v="7"/>
        <n v="8"/>
        <n v="9"/>
      </sharedItems>
    </cacheField>
    <cacheField name="SUN/Coloc Site" numFmtId="0">
      <sharedItems containsBlank="1" containsMixedTypes="1" containsNumber="1" containsInteger="1" minValue="-2363" maxValue="5581"/>
    </cacheField>
    <cacheField name="Ibase" numFmtId="0">
      <sharedItems containsBlank="1" containsMixedTypes="1" containsNumber="1" containsInteger="1" minValue="-3297" maxValue="6470"/>
    </cacheField>
    <cacheField name="Site Name" numFmtId="0">
      <sharedItems/>
    </cacheField>
    <cacheField name="Barangay" numFmtId="0">
      <sharedItems containsBlank="1" containsMixedTypes="1" containsNumber="1" containsInteger="1" minValue="1" maxValue="88"/>
    </cacheField>
    <cacheField name="City/Municipality" numFmtId="0">
      <sharedItems containsBlank="1"/>
    </cacheField>
    <cacheField name="Province" numFmtId="0">
      <sharedItems containsBlank="1"/>
    </cacheField>
    <cacheField name="Address" numFmtId="0">
      <sharedItems containsBlank="1"/>
    </cacheField>
    <cacheField name="Region#" numFmtId="0">
      <sharedItems containsSemiMixedTypes="0" containsString="0" containsNumber="1" containsInteger="1" minValue="6" maxValue="8"/>
    </cacheField>
    <cacheField name="Region" numFmtId="0">
      <sharedItems/>
    </cacheField>
    <cacheField name="SubBase" numFmtId="0">
      <sharedItems containsBlank="1"/>
    </cacheField>
    <cacheField name="AOR" numFmtId="0">
      <sharedItems/>
    </cacheField>
    <cacheField name="Site Lease" numFmtId="0">
      <sharedItems containsBlank="1"/>
    </cacheField>
    <cacheField name="Longtitude" numFmtId="0">
      <sharedItems containsBlank="1" containsMixedTypes="1" containsNumber="1" minValue="9.6202190000000005" maxValue="125.819816589355"/>
    </cacheField>
    <cacheField name="Latitude" numFmtId="0">
      <sharedItems containsBlank="1" containsMixedTypes="1" containsNumber="1" minValue="9.0588101999999999" maxValue="123.47389800000001"/>
    </cacheField>
    <cacheField name="Lot/bldg" numFmtId="0">
      <sharedItems/>
    </cacheField>
    <cacheField name="Site Status (Active / Not Active) " numFmtId="0">
      <sharedItems count="2">
        <s v="Not Active"/>
        <s v="Active"/>
      </sharedItems>
    </cacheField>
    <cacheField name="SITE CLASS" numFmtId="0">
      <sharedItems count="6">
        <s v="Standby"/>
        <s v="Inhouse A"/>
        <s v="Off-Grid"/>
        <s v="Pending Restoration"/>
        <s v="MSC"/>
        <s v="Inhouse B"/>
      </sharedItems>
    </cacheField>
    <cacheField name="Tx Classification" numFmtId="0">
      <sharedItems/>
    </cacheField>
    <cacheField name="Tx Type" numFmtId="0">
      <sharedItems/>
    </cacheField>
    <cacheField name="BTS Classification" numFmtId="0">
      <sharedItems/>
    </cacheField>
    <cacheField name="Site Location" numFmtId="0">
      <sharedItems/>
    </cacheField>
    <cacheField name="Access Issue " numFmtId="0">
      <sharedItems containsMixedTypes="1" containsNumber="1" containsInteger="1" minValue="0" maxValue="0"/>
    </cacheField>
    <cacheField name="Time of Access" numFmtId="0">
      <sharedItems containsMixedTypes="1" containsNumber="1" containsInteger="1" minValue="0" maxValue="0"/>
    </cacheField>
    <cacheField name="Risk Category" numFmtId="0">
      <sharedItems containsMixedTypes="1" containsNumber="1" containsInteger="1" minValue="0" maxValue="0"/>
    </cacheField>
    <cacheField name="Site Owner" numFmtId="0">
      <sharedItems/>
    </cacheField>
    <cacheField name="Updated_at" numFmtId="0">
      <sharedItems containsDate="1" containsString="0" containsBlank="1" containsMixedTypes="1" minDate="1900-01-08T05:49:04" maxDate="2016-05-31T00:00:00"/>
    </cacheField>
    <cacheField name="Incomple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">
  <r>
    <n v="1"/>
    <n v="1295"/>
    <s v="Roderick Flores Ebon"/>
    <d v="1996-09-10T00:00:00"/>
    <x v="0"/>
    <s v="Cebu"/>
    <s v="Visayas"/>
    <s v="9192895797/ 09199100216"/>
    <s v="Area 1 Head"/>
    <s v="Smart Bldg. J. Luna Ave. Mabolo Cebu City"/>
  </r>
  <r>
    <n v="2"/>
    <n v="11424"/>
    <s v="Teresita Lanante Donasco"/>
    <d v="2007-05-16T00:00:00"/>
    <x v="1"/>
    <s v="Cebu"/>
    <m/>
    <s v="0918 337 1233"/>
    <s v="Cebu"/>
    <s v="Smart Bldg. J. Luna Ave. Mabolo Cebu City"/>
  </r>
  <r>
    <n v="3"/>
    <n v="1017"/>
    <s v="Noel Rubia Hermosisima"/>
    <d v="1996-05-15T00:00:00"/>
    <x v="2"/>
    <s v="Cebu"/>
    <s v="TOC-VIS-CVIS"/>
    <n v="9192205861"/>
    <s v="Area 1 Head"/>
    <s v="Smart Bldg. J. Luna Ave. Mabolo Cebu City"/>
  </r>
  <r>
    <n v="4"/>
    <n v="4672"/>
    <s v="Edgardo Auseco Albay"/>
    <d v="2000-09-16T00:00:00"/>
    <x v="3"/>
    <s v="Cebu"/>
    <s v="TOC-VIS-WVIS"/>
    <n v="9192204525"/>
    <s v="Area 2 Head"/>
    <s v="Smart Bldg. J. Luna Ave. Mabolo Cebu City"/>
  </r>
  <r>
    <n v="5"/>
    <n v="4896"/>
    <s v="Ildefonso Tabar Garado Jr."/>
    <d v="2000-09-16T00:00:00"/>
    <x v="4"/>
    <s v="Cebu"/>
    <s v="TOC-VIS-EVIS"/>
    <n v="9192205751"/>
    <s v="Area 3 Head"/>
    <s v="Smart Bldg. J. Luna Ave. Mabolo Cebu City"/>
  </r>
  <r>
    <n v="6"/>
    <n v="1089"/>
    <s v="Alberto Quilantang Ambil"/>
    <d v="1996-06-18T00:00:00"/>
    <x v="5"/>
    <s v="North Cebu"/>
    <s v="TOC-VIS-CVIS-NCEBU"/>
    <n v="9192204936"/>
    <s v="C01"/>
    <s v="Smart Bldg. J. Luna Ave. Mabolo Cebu City"/>
  </r>
  <r>
    <n v="7"/>
    <n v="6594"/>
    <s v="Lemuel Belciña Balbuena"/>
    <d v="2001-06-25T00:00:00"/>
    <x v="5"/>
    <s v="North Cebu"/>
    <s v="TOC-VIS-CVIS-NCEBU"/>
    <n v="9183370850"/>
    <s v="C01"/>
    <s v="Smart Bldg. J. Luna Ave. Mabolo Cebu City"/>
  </r>
  <r>
    <n v="8"/>
    <n v="6606"/>
    <s v="Jerome Tinampay Butong"/>
    <d v="2001-06-25T00:00:00"/>
    <x v="5"/>
    <s v="North Cebu"/>
    <s v="TOC-VIS-CVIS-NCEBU"/>
    <n v="9202700061"/>
    <s v="C01"/>
    <s v="Smart Bldg. J. Luna Ave. Mabolo Cebu City"/>
  </r>
  <r>
    <n v="9"/>
    <n v="7130"/>
    <s v="Rodyard Goopio Efe"/>
    <d v="2001-10-15T00:00:00"/>
    <x v="5"/>
    <s v="North Cebu"/>
    <s v="TOC-VIS-CVIS-NCEBU"/>
    <n v="9202700028"/>
    <s v="C01"/>
    <s v="Smart Bldg. J. Luna Ave. Mabolo Cebu City"/>
  </r>
  <r>
    <n v="10"/>
    <n v="11378"/>
    <s v="Astrobal Amod Trozo"/>
    <d v="2007-05-16T00:00:00"/>
    <x v="5"/>
    <s v="North Cebu"/>
    <s v="TOC-VIS-CVIS-NCEBU"/>
    <n v="9192700651"/>
    <s v="C01"/>
    <s v="Smart Bldg. J. Luna Ave. Mabolo Cebu City"/>
  </r>
  <r>
    <n v="11"/>
    <n v="13812"/>
    <s v="Eddie Demapitan Clave Jr."/>
    <d v="2011-02-16T00:00:00"/>
    <x v="5"/>
    <s v="North Cebu"/>
    <s v="TOC-VIS-CVIS-NCEBU"/>
    <n v="9496885182"/>
    <s v="C01"/>
    <s v="Smart Bldg. J. Luna Ave. Mabolo Cebu City"/>
  </r>
  <r>
    <n v="12"/>
    <n v="13876"/>
    <s v="Ralph Ryan Escaña Pescante"/>
    <d v="2011-04-01T00:00:00"/>
    <x v="5"/>
    <s v="North Cebu"/>
    <s v="TOC-VIS-CVIS-NCEBU"/>
    <n v="9496885243"/>
    <s v="C01"/>
    <s v="Smart Bldg. J. Luna Ave. Mabolo Cebu City"/>
  </r>
  <r>
    <n v="13"/>
    <n v="15878"/>
    <s v="Eric Brian Mendoza Aligway"/>
    <d v="2013-10-01T00:00:00"/>
    <x v="5"/>
    <s v="North Cebu"/>
    <s v="TOC-VIS-CVIS-NCEBU"/>
    <n v="9473371944"/>
    <s v="C01"/>
    <s v="Smart Bldg. J. Luna Ave. Mabolo Cebu City"/>
  </r>
  <r>
    <n v="14"/>
    <n v="15879"/>
    <s v="Greggy Yrog-irog Vale"/>
    <d v="2013-10-01T00:00:00"/>
    <x v="5"/>
    <s v="North Cebu"/>
    <s v="TOC-VIS-CVIS-NCEBU"/>
    <n v="9473371895"/>
    <s v="C01"/>
    <s v="Smart Bldg. J. Luna Ave. Mabolo Cebu City"/>
  </r>
  <r>
    <n v="15"/>
    <n v="7110"/>
    <s v="Percival Baladjay Quijano"/>
    <d v="2001-09-27T00:00:00"/>
    <x v="6"/>
    <s v="North Cebu"/>
    <s v="TOC-VIS-CVIS-NCEBU"/>
    <n v="9202700094"/>
    <s v="Supervisor"/>
    <s v="Smart Bldg. J. Luna Ave. Mabolo Cebu City"/>
  </r>
  <r>
    <n v="16"/>
    <n v="18936"/>
    <s v="Jesse O. Servas"/>
    <d v="2016-10-01T00:00:00"/>
    <x v="7"/>
    <s v="South Cebu"/>
    <s v="TOC-VIS-CVIS-SCEBU"/>
    <n v="9485696557"/>
    <s v="C02"/>
    <s v="Smart Bldg. J. Luna Ave. Mabolo Cebu City"/>
  </r>
  <r>
    <n v="17"/>
    <n v="12203"/>
    <s v="Ervin Paangay Rosalinda"/>
    <d v="2008-04-16T00:00:00"/>
    <x v="7"/>
    <s v="South Cebu"/>
    <s v="TOC-VIS-CVIS-SCEBU"/>
    <n v="9297700149"/>
    <s v="C02"/>
    <s v="Smart Bldg. J. Luna Ave. Mabolo Cebu City"/>
  </r>
  <r>
    <n v="18"/>
    <n v="13914"/>
    <s v="Joseph Elias Redillas Cayanong"/>
    <d v="2011-05-01T00:00:00"/>
    <x v="7"/>
    <s v="South Cebu"/>
    <s v="TOC-VIS-CVIS-SCEBU"/>
    <n v="9473370059"/>
    <s v="C02"/>
    <s v="Smart Bldg. J. Luna Ave. Mabolo Cebu City"/>
  </r>
  <r>
    <n v="19"/>
    <n v="15873"/>
    <s v="Marianito Labus Agan"/>
    <d v="2013-10-01T00:00:00"/>
    <x v="7"/>
    <s v="South Cebu"/>
    <s v="TOC-VIS-CVIS-SCEBU"/>
    <n v="9473372411"/>
    <s v="C02"/>
    <s v="Smart Bldg. J. Luna Ave. Mabolo Cebu City"/>
  </r>
  <r>
    <n v="20"/>
    <n v="15874"/>
    <s v="Cris Altoveros Esaga"/>
    <d v="2013-10-01T00:00:00"/>
    <x v="7"/>
    <s v="South Cebu"/>
    <s v="TOC-VIS-CVIS-SCEBU"/>
    <n v="9473371865"/>
    <s v="C02"/>
    <s v="Smart Bldg. J. Luna Ave. Mabolo Cebu City"/>
  </r>
  <r>
    <n v="21"/>
    <n v="15875"/>
    <s v="Garry Yap Galan"/>
    <d v="2013-10-01T00:00:00"/>
    <x v="7"/>
    <s v="South Cebu"/>
    <s v="TOC-VIS-CVIS-SCEBU"/>
    <n v="9473371990"/>
    <s v="C02"/>
    <s v="Smart Bldg. J. Luna Ave. Mabolo Cebu City"/>
  </r>
  <r>
    <n v="22"/>
    <n v="15876"/>
    <s v="Russell Apig Luzano"/>
    <d v="2013-10-01T00:00:00"/>
    <x v="7"/>
    <s v="South Cebu"/>
    <s v="TOC-VIS-CVIS-SCEBU"/>
    <n v="9473371984"/>
    <s v="C02"/>
    <s v="Smart Bldg. J. Luna Ave. Mabolo Cebu City"/>
  </r>
  <r>
    <n v="23"/>
    <n v="16300"/>
    <s v="Ricardo Allanic Fernandez"/>
    <d v="2013-10-01T00:00:00"/>
    <x v="7"/>
    <s v="South Cebu"/>
    <s v="TOC-VIS-CVIS-SCEBU"/>
    <n v="9473372193"/>
    <s v="C02"/>
    <s v="Smart Bldg. J. Luna Ave. Mabolo Cebu City"/>
  </r>
  <r>
    <n v="24"/>
    <n v="18431"/>
    <s v="Sedfrey C. Genson"/>
    <d v="2015-11-06T00:00:00"/>
    <x v="7"/>
    <s v="South Cebu"/>
    <s v="TOC-VIS-CVIS-SCEBU"/>
    <n v="9473370577"/>
    <s v="C02"/>
    <s v="Smart Bldg. J. Luna Ave. Mabolo Cebu City"/>
  </r>
  <r>
    <n v="25"/>
    <n v="2229"/>
    <s v="Juffrey T Gimenez"/>
    <d v="1997-09-01T00:00:00"/>
    <x v="8"/>
    <s v="South Cebu"/>
    <s v="TOC-VIS-CVIS-SCEBU"/>
    <n v="9192205075"/>
    <s v="Supervisor"/>
    <s v="Smart Bldg. J. Luna Ave. Mabolo Cebu City"/>
  </r>
  <r>
    <n v="26"/>
    <n v="4073"/>
    <s v="Joemarie Aguillon Urbano"/>
    <d v="2000-03-01T00:00:00"/>
    <x v="9"/>
    <s v="Iloilo"/>
    <s v="TOC-VIS-WVIS-ILOILO"/>
    <n v="9183370635"/>
    <s v="C04"/>
    <s v="PLDT lapaz, Ilolilo City"/>
  </r>
  <r>
    <n v="27"/>
    <n v="10663"/>
    <s v="Lemuel Alorsabes Biñas"/>
    <d v="2006-07-16T00:00:00"/>
    <x v="9"/>
    <s v="Iloilo"/>
    <s v="TOC-VIS-WVIS-ILOILO"/>
    <n v="9183371577"/>
    <s v="C04"/>
    <s v="PLDT lapaz, Ilolilo City"/>
  </r>
  <r>
    <n v="28"/>
    <n v="11013"/>
    <s v="Von Ryan Talabero Rivera"/>
    <d v="2006-12-01T00:00:00"/>
    <x v="9"/>
    <s v="Iloilo"/>
    <s v="TOC-VIS-WVIS-ILOILO"/>
    <n v="9297700066"/>
    <s v="C04"/>
    <s v="PLDT lapaz, Ilolilo City"/>
  </r>
  <r>
    <n v="29"/>
    <n v="12183"/>
    <s v="Airam Tañoso Detablan"/>
    <d v="2008-04-16T00:00:00"/>
    <x v="9"/>
    <s v="Iloilo"/>
    <s v="TOC-VIS-WVIS-ILOILO"/>
    <n v="9297700127"/>
    <s v="C04"/>
    <s v="PLDT lapaz, Ilolilo City"/>
  </r>
  <r>
    <n v="30"/>
    <n v="14060"/>
    <s v="Denmark Ydemne Gabawa"/>
    <d v="2011-07-01T00:00:00"/>
    <x v="9"/>
    <s v="Iloilo"/>
    <s v="TOC-VIS-WVIS-ILOILO"/>
    <n v="9473370158"/>
    <s v="C04"/>
    <s v="PLDT lapaz, Ilolilo City"/>
  </r>
  <r>
    <n v="31"/>
    <n v="15973"/>
    <s v="Salvy Mark Coloso Dreo"/>
    <d v="2013-10-01T00:00:00"/>
    <x v="9"/>
    <s v="Iloilo"/>
    <s v="TOC-VIS-WVIS-ILOILO"/>
    <n v="9473371919"/>
    <s v="C04"/>
    <s v="PLDT lapaz, Ilolilo City"/>
  </r>
  <r>
    <n v="32"/>
    <n v="15974"/>
    <s v="Anjo Gabito Entes"/>
    <d v="2013-10-01T00:00:00"/>
    <x v="9"/>
    <s v="Iloilo"/>
    <s v="TOC-VIS-WVIS-ILOILO"/>
    <n v="9473371918"/>
    <s v="C04"/>
    <s v="PLDT lapaz, Ilolilo City"/>
  </r>
  <r>
    <n v="33"/>
    <n v="16354"/>
    <s v="Clifford Barliso Nebria"/>
    <d v="2013-10-01T00:00:00"/>
    <x v="9"/>
    <s v="Iloilo"/>
    <s v="TOC-VIS-WVIS-ILOILO"/>
    <n v="9473372426"/>
    <s v="C04"/>
    <s v="PLDT lapaz, Ilolilo City"/>
  </r>
  <r>
    <n v="34"/>
    <n v="16338"/>
    <s v="Ariel J. Oguis"/>
    <m/>
    <x v="9"/>
    <s v="Iloilo"/>
    <s v="TOC-VIS-WVIS-ILOILO"/>
    <n v="9983309586"/>
    <s v="C04"/>
    <s v="PLDT lapaz, Ilolilo City"/>
  </r>
  <r>
    <n v="35"/>
    <n v="5219"/>
    <s v="Arnel Prado Valerio"/>
    <d v="2000-09-16T00:00:00"/>
    <x v="10"/>
    <s v="Iloilo"/>
    <s v="TOC-VIS-WVIS-ILOILO"/>
    <n v="9192895795"/>
    <s v="Supervisor"/>
    <s v="PLDT lapaz, Ilolilo City"/>
  </r>
  <r>
    <n v="36"/>
    <n v="12170"/>
    <s v="Paul John Velasco Briones"/>
    <d v="2008-04-16T00:00:00"/>
    <x v="11"/>
    <s v="Bacolod"/>
    <s v="TOC-VIS-WVIS-NEGOCC"/>
    <n v="9297700176"/>
    <s v="C05"/>
    <s v="PLDT Galo, Bacolod City"/>
  </r>
  <r>
    <n v="37"/>
    <n v="12194"/>
    <s v="Jay Gonzaga Sa-onoy"/>
    <d v="2008-04-16T00:00:00"/>
    <x v="11"/>
    <s v="Bacolod"/>
    <s v="TOC-VIS-WVIS-NEGOCC"/>
    <n v="9297700150"/>
    <s v="C05"/>
    <s v="PLDT Galo, Bacolod City"/>
  </r>
  <r>
    <n v="38"/>
    <n v="14718"/>
    <s v="Reymund Gamo Fernandez"/>
    <d v="2012-06-01T00:00:00"/>
    <x v="11"/>
    <s v="Bacolod"/>
    <s v="TOC-VIS-WVIS-NEGOCC"/>
    <n v="9473370117"/>
    <s v="C05"/>
    <s v="PLDT Galo, Bacolod City"/>
  </r>
  <r>
    <n v="39"/>
    <n v="14720"/>
    <s v="Anthony Roy Rivera Antiquiera"/>
    <d v="2012-06-01T00:00:00"/>
    <x v="11"/>
    <s v="Bacolod"/>
    <s v="TOC-VIS-WVIS-NEGOCC"/>
    <n v="9473370116"/>
    <s v="C05"/>
    <s v="PLDT Galo, Bacolod City"/>
  </r>
  <r>
    <n v="40"/>
    <n v="16338"/>
    <s v="Neil Peter Indencio Montaus"/>
    <d v="2013-10-01T00:00:00"/>
    <x v="11"/>
    <s v="Kabankalan"/>
    <s v="TOC-VIS-WVIS-NEGOCC"/>
    <n v="9473371977"/>
    <s v="C06"/>
    <s v="PLDT Kabankalan ,Kabankalan City"/>
  </r>
  <r>
    <n v="41"/>
    <n v="16341"/>
    <s v="Wilbert Soliman Villa"/>
    <d v="2013-10-01T00:00:00"/>
    <x v="11"/>
    <s v="Bacolod"/>
    <s v="TOC-VIS-WVIS-NEGOCC"/>
    <n v="9473372476"/>
    <s v="C05"/>
    <s v="PLDT Galo, Bacolod City"/>
  </r>
  <r>
    <n v="42"/>
    <n v="18884"/>
    <s v="Manuel Jose Subaldo Villanueva"/>
    <m/>
    <x v="11"/>
    <s v="Kabankalan"/>
    <s v="TOC-VIS-WVIS-NEGOCC"/>
    <n v="9473370603"/>
    <s v="C05"/>
    <s v="PLDT Kabankalan ,Kabankalan City"/>
  </r>
  <r>
    <n v="43"/>
    <n v="5097"/>
    <s v="Florencio Arboleda Porras III"/>
    <d v="2000-09-16T00:00:00"/>
    <x v="12"/>
    <s v="Bacolod"/>
    <s v="TOC-VIS-WVIS-NEGOCC"/>
    <n v="9192204658"/>
    <s v="Supervisor"/>
    <s v="PLDT Galo, Bacolod City"/>
  </r>
  <r>
    <n v="44"/>
    <n v="13813"/>
    <s v="Bryan Ian Gayadao Abapo"/>
    <d v="2011-02-16T00:00:00"/>
    <x v="13"/>
    <s v="Kalibo"/>
    <s v="TOC-VIS-WVIS-ROX/KAL"/>
    <n v="9496885147"/>
    <s v="C07"/>
    <s v="Smart Celsite, new buswang Kalibo Aklan"/>
  </r>
  <r>
    <n v="45"/>
    <n v="13817"/>
    <s v="Bryan Reyes Villanueva"/>
    <d v="2011-02-16T00:00:00"/>
    <x v="13"/>
    <s v="Kalibo"/>
    <s v="TOC-VIS-WVIS-ROX/KAL"/>
    <n v="9496885266"/>
    <s v="C07"/>
    <s v="Smart Celsite, new buswang Kalibo Aklan"/>
  </r>
  <r>
    <n v="46"/>
    <n v="13826"/>
    <s v="Louie John Villaret Balbontin"/>
    <d v="2011-02-16T00:00:00"/>
    <x v="13"/>
    <s v="Roxas"/>
    <s v="TOC-VIS-WVIS-ROX/KAL"/>
    <n v="9496885146"/>
    <s v="C08"/>
    <s v="Smart Celsite, P. Gomez cor Burgos st. Roxas City Capiz"/>
  </r>
  <r>
    <n v="47"/>
    <n v="14110"/>
    <s v="Roel Sumaguio Barrera"/>
    <d v="2011-07-16T00:00:00"/>
    <x v="13"/>
    <s v="Kalibo"/>
    <s v="TOC-VIS-WVIS-ROX/KAL"/>
    <n v="9473370195"/>
    <s v="C07"/>
    <s v="Smart Celsite, new buswang Kalibo Aklan"/>
  </r>
  <r>
    <n v="48"/>
    <n v="18469"/>
    <s v="Vincent Fuentes"/>
    <m/>
    <x v="13"/>
    <s v="Roxas"/>
    <s v="TOC-VIS-WVIS-ROX/KAL"/>
    <n v="9297881645"/>
    <s v="C08"/>
    <s v="Smart Celsite, P. Gomez cor Burgos st. Roxas City Capiz"/>
  </r>
  <r>
    <n v="49"/>
    <n v="4764"/>
    <s v="Mark Anthony Alisaje Buyco"/>
    <d v="2000-09-16T00:00:00"/>
    <x v="14"/>
    <s v="Roxas"/>
    <s v="TOC-VIS-WVIS-ROX/KAL"/>
    <n v="9192205089"/>
    <s v="Supervisor"/>
    <s v="Smart Celsite, P. Gomez cor Burgos st. Roxas City Capiz"/>
  </r>
  <r>
    <n v="50"/>
    <n v="7093"/>
    <s v="Gerald Zapatos Galdo"/>
    <d v="2001-09-27T00:00:00"/>
    <x v="15"/>
    <s v="Bohol"/>
    <s v="TOC-VIS-EVIS-BOH/DUM"/>
    <n v="9202700119"/>
    <s v="C09"/>
    <s v="Smart Celsite, J.A. Clarin st. Tagbilaran City"/>
  </r>
  <r>
    <n v="51"/>
    <n v="7113"/>
    <s v="Marino Rollorata Romerde"/>
    <d v="2001-09-27T00:00:00"/>
    <x v="15"/>
    <s v="Bohol"/>
    <s v="TOC-VIS-EVIS-BOH/DUM"/>
    <n v="9202700025"/>
    <s v="C09"/>
    <s v="Smart Celsite, J.A. Clarin st. Tagbilaran City"/>
  </r>
  <r>
    <n v="52"/>
    <n v="7655"/>
    <s v="Anthony Sherwin Longkines Cal"/>
    <d v="2002-05-20T00:00:00"/>
    <x v="15"/>
    <s v="Dumaguete"/>
    <s v="TOC-VIS-EVIS-BOH/DUM"/>
    <n v="9202700273"/>
    <s v="C10"/>
    <s v="Smart Celsite, Bunao  Dumaguete City"/>
  </r>
  <r>
    <n v="53"/>
    <n v="12184"/>
    <s v="Roneil Sagadal Jaropojop"/>
    <d v="2008-04-16T00:00:00"/>
    <x v="15"/>
    <s v="Bohol"/>
    <s v="TOC-VIS-EVIS-BOH/DUM"/>
    <n v="9297700064"/>
    <s v="C09"/>
    <s v="Smart Celsite, J.A. Clarin st. Tagbilaran City"/>
  </r>
  <r>
    <n v="54"/>
    <n v="16047"/>
    <s v="Karl Vilmo Tangon Ampong"/>
    <d v="2013-10-01T00:00:00"/>
    <x v="15"/>
    <s v="Dumaguete"/>
    <s v="TOC-VIS-EVIS-BOH/DUM"/>
    <n v="9473371953"/>
    <s v="C10"/>
    <s v="Smart Celsite, Bunao  Dumaguete City"/>
  </r>
  <r>
    <n v="55"/>
    <n v="16048"/>
    <s v="Ralph Elmerson Dioresma Cueco"/>
    <d v="2013-10-01T00:00:00"/>
    <x v="15"/>
    <s v="Dumaguete"/>
    <s v="TOC-VIS-EVIS-BOH/DUM"/>
    <n v="9473371896"/>
    <s v="C10"/>
    <s v="Smart Celsite, Bunao  Dumaguete City"/>
  </r>
  <r>
    <n v="56"/>
    <n v="16323"/>
    <s v="Frederick Hontanosas Gica"/>
    <d v="2013-10-01T00:00:00"/>
    <x v="15"/>
    <s v="Bohol"/>
    <s v="TOC-VIS-EVIS-BOH/DUM"/>
    <n v="9473371986"/>
    <s v="C09"/>
    <s v="Smart Celsite, J.A. Clarin st. Tagbilaran City"/>
  </r>
  <r>
    <n v="57"/>
    <n v="6447"/>
    <s v="Antonio Estampador Cabral III"/>
    <d v="2001-05-16T00:00:00"/>
    <x v="16"/>
    <s v="Dumaguete"/>
    <s v="TOC-VIS-EVIS-BOH/DUM"/>
    <n v="9192476120"/>
    <s v="Supervisor"/>
    <s v="Smart Celsite, Bunao  Dumaguete City"/>
  </r>
  <r>
    <n v="58"/>
    <n v="6787"/>
    <s v="Ramon Caguioa Pomarejo"/>
    <d v="2001-08-08T00:00:00"/>
    <x v="17"/>
    <s v="Ormoc"/>
    <s v="TOC-VIS-EVIS-LEYTE"/>
    <n v="9192476130"/>
    <s v="C12"/>
    <s v="Smart Telecenter, Ormoc City"/>
  </r>
  <r>
    <n v="59"/>
    <n v="7128"/>
    <s v="Darwin Cisneros Bedania"/>
    <d v="2001-10-15T00:00:00"/>
    <x v="17"/>
    <s v="Maasin"/>
    <s v="TOC-VIS-EVIS-LEYTE"/>
    <n v="9202700029"/>
    <s v="C13"/>
    <s v="Smart Celsite Maasin City "/>
  </r>
  <r>
    <n v="60"/>
    <n v="13963"/>
    <s v="Ian Philip Lim Orceo"/>
    <d v="2011-05-16T00:00:00"/>
    <x v="17"/>
    <s v="Tacloban"/>
    <s v="TOC-VIS-EVIS-LEYTE"/>
    <n v="9473370057"/>
    <s v="C11"/>
    <s v="Smart Celsite H. Del Pilar st. Tacloban City"/>
  </r>
  <r>
    <n v="61"/>
    <n v="14647"/>
    <s v="Arniel Pesalbon Cabrera"/>
    <d v="2012-05-01T00:00:00"/>
    <x v="17"/>
    <s v="Ormoc"/>
    <s v="TOC-VIS-EVIS-LEYTE"/>
    <n v="9473370652"/>
    <s v="C12"/>
    <s v="Smart Telecenter, Ormoc City"/>
  </r>
  <r>
    <n v="62"/>
    <n v="14717"/>
    <s v="Regie Escuña Crisostomo"/>
    <d v="2012-06-01T00:00:00"/>
    <x v="17"/>
    <s v="Tacloban"/>
    <s v="TOC-VIS-EVIS-LEYTE"/>
    <n v="9473370650"/>
    <s v="C11"/>
    <s v="Smart Celsite H. Del Pilar st. Tacloban City"/>
  </r>
  <r>
    <n v="63"/>
    <n v="18849"/>
    <s v="Felson U. Dacut, "/>
    <m/>
    <x v="17"/>
    <s v="Maasin"/>
    <s v="TOC-VIS-EVIS-LEYTE"/>
    <n v="9205703978"/>
    <s v="C13"/>
    <s v="Smart Celsite Maasin City "/>
  </r>
  <r>
    <n v="64"/>
    <n v="2231"/>
    <s v="Ricardo Narciso Boltiador Jr."/>
    <d v="1997-09-01T00:00:00"/>
    <x v="18"/>
    <s v="Cebu"/>
    <s v="TOC-VIS-EVIS-LEYTE"/>
    <n v="9192205144"/>
    <s v="Supervisor"/>
    <s v="Smart Mabolo Cebu City"/>
  </r>
  <r>
    <n v="65"/>
    <n v="12195"/>
    <s v="Ranilo Domayan Nuevo"/>
    <d v="2008-04-16T00:00:00"/>
    <x v="19"/>
    <s v="Catbalogan"/>
    <s v="TOC-VIS-EVIS-SAMAR"/>
    <n v="9297700139"/>
    <s v="C16"/>
    <s v="PLDT Compound Brgy.  4 Catbalogan City"/>
  </r>
  <r>
    <n v="66"/>
    <n v="13811"/>
    <s v="Chester Ray Quijano Pantin"/>
    <d v="2011-02-16T00:00:00"/>
    <x v="19"/>
    <s v="Catbalogan"/>
    <s v="TOC-VIS-EVIS-SAMAR"/>
    <n v="9496885183"/>
    <s v="C16"/>
    <s v="PLDT Compound Brgy.  4 Catbalogan City"/>
  </r>
  <r>
    <n v="67"/>
    <n v="13819"/>
    <s v="Eroll Meramonte Mabini"/>
    <d v="2011-02-16T00:00:00"/>
    <x v="19"/>
    <s v="Borongan"/>
    <s v="TOC-VIS-EVIS-SAMAR"/>
    <n v="9496885158"/>
    <s v="C14"/>
    <s v="Smart Celsite ,Capitol Site  Borongan City"/>
  </r>
  <r>
    <n v="68"/>
    <n v="13822"/>
    <s v="Antonio Llarinas Briso Jr."/>
    <d v="2011-02-16T00:00:00"/>
    <x v="19"/>
    <s v="Catarman"/>
    <s v="TOC-VIS-EVIS-SAMAR"/>
    <n v="9496885180"/>
    <s v="C15"/>
    <s v="Smart Celsite Bgry. Banquerohan ,Catarman"/>
  </r>
  <r>
    <n v="69"/>
    <n v="13961"/>
    <s v="Jordan Salamat Leones"/>
    <d v="2011-05-16T00:00:00"/>
    <x v="19"/>
    <s v="Catbalogan"/>
    <s v="TOC-VIS-EVIS-SAMAR"/>
    <n v="9473370060"/>
    <s v="C16"/>
    <s v="PLDT Compound Brgy.  4 Catbalogan City"/>
  </r>
  <r>
    <n v="70"/>
    <n v="7274"/>
    <s v="Felix Orcullo Villarin"/>
    <d v="2001-10-22T00:00:00"/>
    <x v="20"/>
    <s v="Catbalogan"/>
    <s v="TOC-VIS-EVIS-SAMAR"/>
    <n v="9202700243"/>
    <s v="Supervisor"/>
    <s v="Smart Celsite ,Capitol Site  Borongan City"/>
  </r>
  <r>
    <n v="71"/>
    <n v="4133"/>
    <s v="Isaias Mancelita Gimenez Jr."/>
    <d v="2000-04-01T00:00:00"/>
    <x v="21"/>
    <s v="Cebu"/>
    <s v="TOC-VIS-OSG"/>
    <n v="9183370749"/>
    <s v="OSG"/>
    <s v="PLDT Bacalso, Cebu City"/>
  </r>
  <r>
    <n v="72"/>
    <n v="4214"/>
    <s v="Ramil Manatad Calabia"/>
    <d v="2000-04-17T00:00:00"/>
    <x v="21"/>
    <s v="Cebu"/>
    <s v="TOC-VIS-OSG"/>
    <n v="9192205128"/>
    <s v="OSG"/>
    <s v="MSC3 Banilad , Cebu City"/>
  </r>
  <r>
    <n v="73"/>
    <n v="5690"/>
    <s v="Cesar Lobaton Sobrino Jr."/>
    <d v="2000-12-18T00:00:00"/>
    <x v="21"/>
    <s v="Cebu"/>
    <s v="TOC-VIS-OSG"/>
    <n v="9192204887"/>
    <s v="OSG"/>
    <s v="Smart Bldg. J. Luna Ave. Mabolo Cebu City"/>
  </r>
  <r>
    <n v="74"/>
    <n v="6011"/>
    <s v="Leopoldo Chico Mojal VI"/>
    <d v="2001-01-31T00:00:00"/>
    <x v="21"/>
    <s v="Cebu"/>
    <s v="TOC-VIS-OSG"/>
    <n v="9192895957"/>
    <s v="OSG"/>
    <s v="MSC3 Banilad , Cebu City"/>
  </r>
  <r>
    <n v="75"/>
    <n v="8498"/>
    <s v="Raul Son Ratilla"/>
    <d v="2003-08-15T00:00:00"/>
    <x v="21"/>
    <s v="Cebu"/>
    <s v="TOC-VIS-OSG"/>
    <n v="9183371039"/>
    <s v="OSG"/>
    <s v="PLDT Bacalso, Cebu City"/>
  </r>
  <r>
    <n v="76"/>
    <n v="11387"/>
    <s v="Ariel Pancho Patenio"/>
    <d v="2007-05-16T00:00:00"/>
    <x v="21"/>
    <s v="Cebu"/>
    <s v="TOC-VIS-OSG"/>
    <n v="9192700648"/>
    <s v="OSG"/>
    <s v="Smart Bldg. J. Luna Ave. Mabolo Cebu City"/>
  </r>
  <r>
    <n v="77"/>
    <n v="2304"/>
    <s v="Sonny Caro Malacad"/>
    <d v="1997-09-15T00:00:00"/>
    <x v="22"/>
    <s v="Cebu"/>
    <s v="TOC-VIS-OSG"/>
    <n v="9192205191"/>
    <s v="Supervisor"/>
    <s v="Smart Bldg. J. Luna Ave. Mabolo Cebu Cit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57">
  <r>
    <n v="-724"/>
    <s v="SUN"/>
    <x v="0"/>
    <s v="VCMS801-4A"/>
    <s v="Relay"/>
    <s v="Camotes RS"/>
    <s v="San Francisco"/>
    <s v="San Francisco"/>
    <s v="CEBU"/>
    <s v="Southern Poblacion, San Francisco, Cebu"/>
    <n v="7"/>
    <s v="Vis"/>
    <s v="Cebu North"/>
    <s v="TOC-VIS-CVIS-NCEBU"/>
    <s v="SUN"/>
    <n v="124.3377783"/>
    <n v="10.62861167"/>
    <s v="Lot"/>
    <x v="0"/>
    <s v="Standby"/>
    <x v="0"/>
    <s v="FITL"/>
    <s v="Relay Only"/>
    <s v="Highland"/>
    <s v="island site / Boat trip dependent"/>
    <s v="access constraint 5pm - 6am"/>
    <s v="island site/Boat Availability"/>
    <s v="Aligway, Eric Brian"/>
    <m/>
  </r>
  <r>
    <s v="F99"/>
    <s v="SMART"/>
    <x v="0"/>
    <m/>
    <s v="F99"/>
    <s v="Daan Bantayan"/>
    <s v="Poblacion"/>
    <s v="Daanbantayan"/>
    <s v="CEBU"/>
    <s v="PLDT Compund, Bgy. Poblacion, Daanbantayan, Cebu"/>
    <n v="7"/>
    <s v="Vis"/>
    <s v="Cebu North"/>
    <s v="TOC-VIS-CVIS-NCEBU"/>
    <s v="SMART"/>
    <n v="123.999336242675"/>
    <n v="11.255510330200099"/>
    <s v="Lot"/>
    <x v="1"/>
    <s v="Inhouse A"/>
    <x v="0"/>
    <s v="FITL"/>
    <s v="Macro"/>
    <s v="Lowland"/>
    <s v="none"/>
    <s v="none"/>
    <s v="none"/>
    <s v="Ambil, Albert"/>
    <m/>
  </r>
  <r>
    <s v="v0010"/>
    <s v="SMART"/>
    <x v="0"/>
    <m/>
    <s v="V0010"/>
    <s v="PLDT Mandaue"/>
    <s v="Bakilid"/>
    <s v="Mandaue City"/>
    <s v="CEBU"/>
    <s v="PLDT Plant Office, A. S. Fortuna, Brgy. Bakilid, Mandaue City"/>
    <n v="7"/>
    <s v="Vis"/>
    <s v="Cebu North"/>
    <s v="TOC-VIS-CVIS-NCEBU"/>
    <s v="SMART"/>
    <n v="123.9319611"/>
    <n v="10.33543968"/>
    <s v="Bldg"/>
    <x v="1"/>
    <s v="Inhouse A"/>
    <x v="0"/>
    <s v="FITL"/>
    <s v="PICO"/>
    <s v="Lowland"/>
    <s v="Bldg. site "/>
    <s v="none"/>
    <s v="none"/>
    <s v="Efe, Rodyard"/>
    <m/>
  </r>
  <r>
    <n v="-1637"/>
    <s v="SUN"/>
    <x v="1"/>
    <s v="VLAY801"/>
    <s v="Relay"/>
    <s v="SUN LUAY RS    "/>
    <m/>
    <m/>
    <s v="CEBU"/>
    <s v="Mt. Luay, Camp 7, Minglanilla, Cebu"/>
    <n v="7"/>
    <s v="Vis"/>
    <s v="Cebu South"/>
    <s v="TOC-VIS-CVIS-SCEBU"/>
    <s v="SUN"/>
    <n v="123.760994"/>
    <n v="10.326358000000001"/>
    <s v="Lot"/>
    <x v="1"/>
    <s v="Inhouse A"/>
    <x v="0"/>
    <s v="FITL"/>
    <s v="na"/>
    <s v="Lowland"/>
    <e v="#N/A"/>
    <e v="#N/A"/>
    <e v="#N/A"/>
    <s v="Galan, Garry Yap "/>
    <m/>
  </r>
  <r>
    <n v="5890"/>
    <s v="SMART"/>
    <x v="1"/>
    <m/>
    <n v="5890"/>
    <s v="PLDT JONES SINULOG TEMPO "/>
    <m/>
    <s v="CEBU CITY"/>
    <s v="CEBU"/>
    <s v="PLDT Jones Bldg., Osmena Blvd, Cebu City"/>
    <n v="7"/>
    <s v="Vis"/>
    <s v="Cebu South"/>
    <s v="TOC-VIS-CVIS-SCEBU"/>
    <s v="SMART"/>
    <n v="123.896118164062"/>
    <n v="10.3037204742431"/>
    <s v="Bldg"/>
    <x v="1"/>
    <s v="Standby"/>
    <x v="0"/>
    <s v="FITL"/>
    <s v="Macro"/>
    <s v="Lowland"/>
    <s v="none"/>
    <s v="none"/>
    <s v="none"/>
    <s v="Cayanong, Joseph Elias Redillas"/>
    <m/>
  </r>
  <r>
    <s v="V0904"/>
    <s v="SMART"/>
    <x v="1"/>
    <s v="03SDN514TA"/>
    <s v="V0904"/>
    <s v="SUN SUDLON RS "/>
    <s v="Cam IV"/>
    <s v="CEBU CITY"/>
    <s v="CEBU"/>
    <s v="Brgy. CampIV, Talisay City, Cebu"/>
    <n v="7"/>
    <s v="Vis"/>
    <s v="Cebu South"/>
    <s v="TOC-VIS-CVIS-SCEBU"/>
    <s v="SUN"/>
    <n v="123.778069"/>
    <n v="10.36205"/>
    <s v="Lot"/>
    <x v="1"/>
    <s v="Standby"/>
    <x v="0"/>
    <s v="FITL"/>
    <s v="Macro"/>
    <s v="Highland"/>
    <s v="MOUNTAIN SITE"/>
    <s v="1800-0700H"/>
    <s v="Insurgent"/>
    <s v="Esaga, Cris Altoveros "/>
    <m/>
  </r>
  <r>
    <n v="4293"/>
    <s v="SMART"/>
    <x v="2"/>
    <n v="4293"/>
    <n v="4293"/>
    <s v="ILOILO-QUEZON"/>
    <m/>
    <s v="Iloilo City"/>
    <s v="ILOILO"/>
    <s v="PLDT Compound, Quezon St., Iloilo City"/>
    <n v="6"/>
    <s v="Vis"/>
    <s v="Iloilo"/>
    <s v="TOC-VIS-WVIS-ILOILO"/>
    <s v="SMART"/>
    <n v="122.5666504"/>
    <n v="10.69239044"/>
    <s v="Lot"/>
    <x v="1"/>
    <s v="Standby"/>
    <x v="0"/>
    <s v="FITL"/>
    <s v="Macro"/>
    <s v="Lowland"/>
    <s v="none"/>
    <s v="none"/>
    <s v="none"/>
    <s v="Rivera, Von Ryan Talabero "/>
    <m/>
  </r>
  <r>
    <s v="f02"/>
    <s v="SMART"/>
    <x v="2"/>
    <s v="F01"/>
    <s v="F01"/>
    <s v="ANINI-Y RS"/>
    <m/>
    <s v="Anini-y"/>
    <s v="ANTIQUE"/>
    <s v="Zamora St., Brgy. Sto. Rosario, Iloilo City, Iloilo"/>
    <n v="6"/>
    <s v="Vis"/>
    <s v="Iloilo"/>
    <s v="TOC-VIS-WVIS-ILOILO"/>
    <s v="SMART"/>
    <n v="122.57666020000001"/>
    <n v="10.69184971"/>
    <s v="Lot"/>
    <x v="1"/>
    <s v="Standby"/>
    <x v="0"/>
    <s v="FITL"/>
    <s v="Macro"/>
    <s v="Lowland"/>
    <s v="Road critical to travel at Night"/>
    <s v="18nonenoneH -none6nonenoneH"/>
    <s v="Insurgent"/>
    <s v="Urbano, Joemarie Aguillon "/>
    <m/>
  </r>
  <r>
    <n v="707"/>
    <s v="SMART"/>
    <x v="3"/>
    <m/>
    <n v="707"/>
    <s v="SILAY 1"/>
    <s v="Guinhalaran"/>
    <s v="Silay City"/>
    <s v="NEGROS OCCIDENTAL"/>
    <s v="Sawmill St., Brgy. Guinhalaran, Silay City, Negros Occidental"/>
    <n v="6"/>
    <s v="Vis"/>
    <s v="Bacolod"/>
    <s v="TOC-VIS-WVIS-NEGOCC"/>
    <s v="SMART"/>
    <n v="122.969970703125"/>
    <n v="10.7857103347778"/>
    <s v="Lot"/>
    <x v="1"/>
    <s v="Standby"/>
    <x v="0"/>
    <s v="FITL"/>
    <s v="Macro"/>
    <s v="Lowland"/>
    <s v="LOT"/>
    <s v="24 hours"/>
    <s v="none"/>
    <s v="Oyco, Joycnn Rey"/>
    <m/>
  </r>
  <r>
    <n v="715"/>
    <s v="SMART"/>
    <x v="3"/>
    <m/>
    <n v="715"/>
    <s v="KABANKALAN"/>
    <m/>
    <s v="City of Kabankalan"/>
    <s v="NEGROS OCCIDENTAL"/>
    <s v="Lot 33, G. Cordova St., Kabankalan City, Negros Occidental"/>
    <n v="6"/>
    <s v="Vis"/>
    <s v="Kabankalan"/>
    <s v="TOC-VIS-WVIS-NEGOCC"/>
    <s v="SMART"/>
    <n v="122.8146515"/>
    <n v="9.9921903610000005"/>
    <s v="Lot"/>
    <x v="1"/>
    <s v="Standby"/>
    <x v="0"/>
    <s v="FITL"/>
    <s v="Macro"/>
    <s v="Lowland"/>
    <s v="LOT"/>
    <s v="24 hours"/>
    <s v="none"/>
    <s v="Banay, Axel Bautista "/>
    <m/>
  </r>
  <r>
    <n v="717"/>
    <s v="SMART"/>
    <x v="3"/>
    <m/>
    <n v="717"/>
    <s v="LA CARLOTA"/>
    <m/>
    <s v="La Carlota City"/>
    <s v="NEGROS OCCIDENTAL"/>
    <s v="Lot 41, Blk 1, National Road, Uriate Subd., La Carlota City"/>
    <n v="6"/>
    <s v="Vis"/>
    <s v="Bacolod"/>
    <s v="TOC-VIS-WVIS-NEGOCC"/>
    <s v="SMART"/>
    <n v="122.91487884521401"/>
    <n v="10.4219903945922"/>
    <s v="Lot"/>
    <x v="1"/>
    <s v="Standby"/>
    <x v="0"/>
    <s v="FITL"/>
    <s v="Macro"/>
    <s v="Lowland"/>
    <s v="LOT"/>
    <s v="24 hours"/>
    <s v="none"/>
    <s v="Villa, Wilbert Soliman "/>
    <m/>
  </r>
  <r>
    <n v="4286"/>
    <s v="SMART"/>
    <x v="0"/>
    <m/>
    <n v="4286"/>
    <s v="La Paz"/>
    <s v="La Paz"/>
    <s v="Bogo"/>
    <s v="CEBU"/>
    <s v="Bgy. La Paz, Bogo, Cebu"/>
    <n v="7"/>
    <s v="Vis"/>
    <s v="Cebu North"/>
    <s v="TOC-VIS-CVIS-NCEBU"/>
    <s v="SMART"/>
    <n v="123.9818726"/>
    <n v="11.004220009999999"/>
    <s v="Lot"/>
    <x v="1"/>
    <s v="Standby"/>
    <x v="0"/>
    <s v="MW"/>
    <s v="Macro"/>
    <s v="Highland"/>
    <s v="Mountain site "/>
    <s v="Night Time"/>
    <s v="Insurgent"/>
    <s v="Vale, Greggy"/>
    <m/>
  </r>
  <r>
    <s v="v0055"/>
    <s v="SMART"/>
    <x v="0"/>
    <m/>
    <s v="V0055"/>
    <s v="Camotes RS"/>
    <s v="South Poblacion"/>
    <s v="San Francisco"/>
    <s v="CEBU"/>
    <s v="Southern Poblacion, San Francisco, Cebu"/>
    <n v="7"/>
    <s v="Vis"/>
    <s v="Cebu North"/>
    <s v="TOC-VIS-CVIS-NCEBU"/>
    <s v="SMART"/>
    <n v="124.3377783"/>
    <n v="10.62861167"/>
    <s v="Lot"/>
    <x v="1"/>
    <s v="Standby"/>
    <x v="0"/>
    <s v="MW"/>
    <s v="Macro"/>
    <s v="Extreme"/>
    <s v="island site / Boat trip dependent"/>
    <s v="access constraint 5pm - 6am"/>
    <s v="island site/Boat Availability"/>
    <s v="Aligway, Eric Brian"/>
    <m/>
  </r>
  <r>
    <s v="V0115"/>
    <s v="SUN"/>
    <x v="1"/>
    <s v="03MHY512TA"/>
    <s v="Relay"/>
    <s v="SUN MAHAYHAY RS"/>
    <m/>
    <s v="CEBU CITY"/>
    <s v="CEBU"/>
    <s v="Sitio Mahayhay, Bgy. Toong, Cebu City"/>
    <n v="7"/>
    <s v="Vis"/>
    <s v="Cebu South"/>
    <s v="TOC-VIS-CVIS-SCEBU"/>
    <s v="SUN"/>
    <n v="123.83684444444444"/>
    <n v="10.327858333333333"/>
    <s v="Lot"/>
    <x v="1"/>
    <s v="Standby"/>
    <x v="0"/>
    <s v="MW"/>
    <s v="na"/>
    <s v="Highland"/>
    <s v="MOUNTAIN SITE"/>
    <s v="1800-0700H"/>
    <s v="Insurgent"/>
    <s v="Fernandez, Ricardo Allanic "/>
    <m/>
  </r>
  <r>
    <s v="V3466"/>
    <s v="SUN"/>
    <x v="1"/>
    <s v="CEB003"/>
    <s v="CEB003"/>
    <s v="CEBU-03/3G_CEBU_003  "/>
    <m/>
    <m/>
    <s v="CEBU"/>
    <s v="Cebu Midtown Hotel, Fuente Osmeña Blvd., Cebu City"/>
    <n v="7"/>
    <s v="Vis"/>
    <s v="Cebu South"/>
    <s v="TOC-VIS-CVIS-SCEBU"/>
    <m/>
    <n v="123.89434"/>
    <n v="10.309536"/>
    <s v="Bldg"/>
    <x v="1"/>
    <s v="Inhouse A"/>
    <x v="0"/>
    <s v="MW"/>
    <s v="Macro"/>
    <s v="Lowland"/>
    <n v="0"/>
    <n v="0"/>
    <n v="0"/>
    <s v="Cayanong, Joseph Elias Redillas"/>
    <m/>
  </r>
  <r>
    <s v="v3472"/>
    <s v="SUN"/>
    <x v="1"/>
    <s v="CEB015"/>
    <s v="CEB015"/>
    <s v="CEBU-15S/3G_CEBU_015"/>
    <s v="Kandulawan"/>
    <s v="CEBU CITY"/>
    <s v="CEBU"/>
    <s v="Gabriel Yap Prop., Crosan Brgy. Kandulawan Talisay City"/>
    <n v="7"/>
    <s v="Vis"/>
    <s v="Cebu South"/>
    <s v="TOC-VIS-CVIS-SCEBU"/>
    <s v="SUN"/>
    <n v="123.8498"/>
    <n v="10.271800000000001"/>
    <s v="Lot"/>
    <x v="1"/>
    <s v="Standby"/>
    <x v="0"/>
    <s v="MW"/>
    <s v="Macro"/>
    <s v="Lowland"/>
    <s v="none"/>
    <s v="none"/>
    <s v="none"/>
    <s v="Fernandez, Ricardo Allanic "/>
    <m/>
  </r>
  <r>
    <s v="J09"/>
    <s v="SMART"/>
    <x v="2"/>
    <s v="J09"/>
    <s v="J09"/>
    <s v="GUIMARAS-CONSTANCIA"/>
    <s v="Constancia"/>
    <s v="Sibunag"/>
    <s v="GUIMARAS"/>
    <s v="Brgy. Constancia, San Lorenzo, Guimaras Island"/>
    <n v="6"/>
    <s v="Vis"/>
    <s v="Iloilo"/>
    <s v="TOC-VIS-WVIS-ILOILO"/>
    <s v="SMART"/>
    <n v="122.6488724"/>
    <n v="10.588729860000001"/>
    <s v="Lot"/>
    <x v="1"/>
    <s v="Standby"/>
    <x v="0"/>
    <s v="MW"/>
    <s v="Macro"/>
    <s v="Extreme"/>
    <s v="no row row travel"/>
    <s v="18nonenoneH - none5nonenoneH"/>
    <s v="island site/Boat Availability"/>
    <s v="Rivera, Von Ryan Talabero "/>
    <m/>
  </r>
  <r>
    <s v="K84"/>
    <s v="SMART"/>
    <x v="2"/>
    <s v="K84"/>
    <s v="K84"/>
    <s v="CANIAPASAN RS"/>
    <s v="Mapili"/>
    <s v="San Enrique"/>
    <s v="ILOILO"/>
    <s v="Mt. Caniapasan, Brgy. Mapili, San Enrique, Iloilo"/>
    <n v="6"/>
    <s v="Vis"/>
    <s v="Iloilo"/>
    <s v="TOC-VIS-WVIS-ILOILO"/>
    <s v="SMART"/>
    <n v="122.7660522"/>
    <n v="11.10400009"/>
    <s v="Lot"/>
    <x v="1"/>
    <s v="Standby"/>
    <x v="0"/>
    <s v="MW"/>
    <s v="Macro"/>
    <s v="Extreme"/>
    <s v="Road critical to travel at Night"/>
    <s v="none6nonenoneH - none5nonenoneH"/>
    <s v="Insurgent"/>
    <s v="Biñas, Lemuel Alorsabes "/>
    <m/>
  </r>
  <r>
    <s v="V0061"/>
    <s v="SMART"/>
    <x v="2"/>
    <s v="V0061"/>
    <s v="V0061"/>
    <s v="Salogwayan RS "/>
    <s v="Languanan"/>
    <s v="San Joaquin"/>
    <s v="ILOILO"/>
    <s v="Mt. Salogwayan, Brgy Languanan, San Joaquin, Iloilo"/>
    <n v="6"/>
    <s v="Vis"/>
    <s v="Iloilo"/>
    <s v="TOC-VIS-WVIS-ILOILO"/>
    <s v="SMART"/>
    <n v="122.0504837"/>
    <n v="10.51426983"/>
    <s v="Lot"/>
    <x v="1"/>
    <s v="Standby"/>
    <x v="0"/>
    <s v="MW"/>
    <s v="Macro"/>
    <s v="Extreme"/>
    <s v="Road critical to travel at Night"/>
    <s v="18nonenoneH - none6nonenoneH"/>
    <s v="Insurgent"/>
    <s v="Gabawa, Denmark Ydemne "/>
    <m/>
  </r>
  <r>
    <s v="V04"/>
    <s v="SMART"/>
    <x v="2"/>
    <s v="V04"/>
    <s v="V04"/>
    <s v="CORAITIAN RS"/>
    <s v="General Luna"/>
    <s v="Barotac Viejo"/>
    <s v="ILOILO"/>
    <s v="Brgy General Luna, Barotac Viejo, Iloilo"/>
    <n v="6"/>
    <s v="Vis"/>
    <s v="Iloilo"/>
    <s v="TOC-VIS-WVIS-ILOILO"/>
    <s v="SMART"/>
    <n v="122.93807219999999"/>
    <n v="11.148719789999999"/>
    <s v="Lot"/>
    <x v="1"/>
    <s v="Standby"/>
    <x v="0"/>
    <s v="MW"/>
    <s v="Macro"/>
    <s v="Extreme"/>
    <s v="Road critical to travel at Night"/>
    <s v="none6nonenoneH - none5nonenoneH"/>
    <s v="Insurgent"/>
    <s v="Biñas, Lemuel Alorsabes "/>
    <m/>
  </r>
  <r>
    <n v="-1446"/>
    <s v="SUN"/>
    <x v="3"/>
    <s v="VKBL801"/>
    <s v="Relay"/>
    <s v="KANLANDOG RS"/>
    <s v="Brgy. Canlandog"/>
    <s v="Murcia"/>
    <s v="NEGROS OCCIDENTAL"/>
    <s v="Brgy. Canlandog, Murcia, negros Occidental"/>
    <n v="6"/>
    <s v="Vis"/>
    <s v="Bacolod"/>
    <s v="TOC-VIS-WVIS-NEGOCC"/>
    <m/>
    <s v="123° 8'50.69&quot;E"/>
    <s v=" 10°36'29.15&quot;N"/>
    <s v="Lot"/>
    <x v="1"/>
    <s v="Standby"/>
    <x v="0"/>
    <s v="MW"/>
    <s v="Macro"/>
    <s v="Extreme"/>
    <e v="#N/A"/>
    <e v="#N/A"/>
    <e v="#N/A"/>
    <s v="Briones, Paul John Velasco"/>
    <m/>
  </r>
  <r>
    <n v="4254"/>
    <s v="SMART"/>
    <x v="3"/>
    <m/>
    <n v="4254"/>
    <s v="CANLANDOG RS"/>
    <m/>
    <s v="Murcia"/>
    <s v="NEGROS OCCIDENTAL"/>
    <s v="Canlandog Relay Station, Murcia, Negros Occidental"/>
    <n v="6"/>
    <s v="Vis"/>
    <s v="Bacolod"/>
    <s v="TOC-VIS-WVIS-NEGOCC"/>
    <s v="SMART"/>
    <n v="123.14792633056599"/>
    <n v="10.6079502105712"/>
    <s v="Lot"/>
    <x v="1"/>
    <s v="Standby"/>
    <x v="0"/>
    <s v="MW"/>
    <s v="Macro"/>
    <s v="Extreme"/>
    <s v="LOT"/>
    <s v="24 hours"/>
    <s v="Insurgent"/>
    <s v="Briones, Paul John Velasco"/>
    <m/>
  </r>
  <r>
    <s v="F18"/>
    <s v="SMART"/>
    <x v="3"/>
    <m/>
    <s v="F18"/>
    <s v="PLDT GALO"/>
    <m/>
    <s v="Bacolod City"/>
    <s v="NEGROS OCCIDENTAL"/>
    <s v="PLDT Compound, Galo St., Bacolod City, Negros Occidental"/>
    <n v="6"/>
    <s v="Vis"/>
    <s v="Bacolod"/>
    <s v="TOC-VIS-WVIS-NEGOCC"/>
    <s v="SMART"/>
    <n v="122.953369140625"/>
    <n v="10.668540000915501"/>
    <s v="Bldg"/>
    <x v="1"/>
    <s v="Inhouse A"/>
    <x v="0"/>
    <s v="MW"/>
    <s v="Macro"/>
    <s v="Lowland"/>
    <s v="BUILDING"/>
    <s v="24 hours"/>
    <s v="Bldg/House Roof Top"/>
    <s v="Briones, Paul John Velasco"/>
    <m/>
  </r>
  <r>
    <n v="742"/>
    <s v="SMART"/>
    <x v="4"/>
    <m/>
    <n v="742"/>
    <s v="Altavas"/>
    <s v="Manup"/>
    <s v="Altavas"/>
    <s v="AKLAN"/>
    <s v="Brgy. Manup, Altavas, Aklan"/>
    <n v="6"/>
    <s v="Vis"/>
    <s v="Roxas"/>
    <s v="TOC-VIS-WVIS-ROX/KAL"/>
    <s v="SMART"/>
    <n v="122.48663329999999"/>
    <n v="11.522000309999999"/>
    <s v="Lot"/>
    <x v="1"/>
    <s v="Off-Grid"/>
    <x v="0"/>
    <s v="MW"/>
    <s v="Macro"/>
    <s v="Extreme"/>
    <s v="MOUNTAIN SITE"/>
    <s v="0600 - 1800H"/>
    <s v="Insurgent"/>
    <s v="Balbontin, Louie John Villaret "/>
    <n v="42592"/>
  </r>
  <r>
    <n v="744"/>
    <s v="SMART"/>
    <x v="4"/>
    <m/>
    <n v="744"/>
    <s v="Ivisan RS"/>
    <s v="Malocloc"/>
    <s v="Ivisan"/>
    <s v="CAPIZ"/>
    <s v="Mt Malamig, Malocloc sur, ivisan,capiz"/>
    <n v="6"/>
    <s v="Vis"/>
    <s v="Roxas"/>
    <s v="TOC-VIS-WVIS-ROX/KAL"/>
    <s v="SMART"/>
    <m/>
    <m/>
    <s v="Lot"/>
    <x v="1"/>
    <s v="Off-Grid"/>
    <x v="0"/>
    <s v="MW"/>
    <s v="Macro"/>
    <s v="Highland"/>
    <s v="MOUNTAIN SITE"/>
    <s v="24 hrs"/>
    <s v="Insurgent"/>
    <s v="Balbontin, Louie John Villaret"/>
    <n v="42597"/>
  </r>
  <r>
    <s v="F35"/>
    <s v="SMART"/>
    <x v="4"/>
    <m/>
    <s v="F35"/>
    <s v="Boracay3"/>
    <s v="Manoc-manoc"/>
    <s v="Malay"/>
    <s v="AKLAN"/>
    <s v="Sitio Malabunot, Brgy. Manoc-manoc, Boracay Island, Malay, Aklan"/>
    <n v="6"/>
    <s v="Vis"/>
    <s v="Kalibo"/>
    <s v="TOC-VIS-WVIS-ROX/KAL"/>
    <s v="SMART"/>
    <n v="121.94107055664"/>
    <n v="11.948889732360801"/>
    <s v="Lot"/>
    <x v="1"/>
    <s v="Standby"/>
    <x v="0"/>
    <s v="MW"/>
    <s v="Macro"/>
    <s v="Highland"/>
    <s v="Island"/>
    <s v="24hrs"/>
    <s v="Depressed Area"/>
    <s v="Barrera, Roel Sumaguio"/>
    <m/>
  </r>
  <r>
    <s v="T71"/>
    <s v="SMART"/>
    <x v="4"/>
    <m/>
    <s v="T71"/>
    <s v="Pandan RS"/>
    <s v="Fragante"/>
    <s v="Pandan"/>
    <s v="ANTIQUE"/>
    <s v="Bgy. Fragante, Pandan, Antique"/>
    <n v="6"/>
    <s v="Vis"/>
    <s v="Kalibo"/>
    <s v="TOC-VIS-WVIS-ROX/KAL"/>
    <s v="SMART"/>
    <n v="122.11614227294901"/>
    <n v="11.747320175170801"/>
    <s v="Lot"/>
    <x v="1"/>
    <s v="Standby"/>
    <x v="0"/>
    <s v="MW"/>
    <s v="Macro"/>
    <s v="Extreme"/>
    <s v="Critical area"/>
    <s v="6pm-6am"/>
    <s v="Insurgent"/>
    <s v="Abapo, Bryan Ian Gayadao"/>
    <m/>
  </r>
  <r>
    <s v="V17"/>
    <s v="SMART"/>
    <x v="4"/>
    <m/>
    <s v="V17"/>
    <s v="Sigcay RS"/>
    <s v="Sigcay"/>
    <s v="Banga"/>
    <s v="AKLAN"/>
    <s v="Smart Sigcay RS Sitio Lapnag, Brgy. Sigcay, Banga, Aklan"/>
    <n v="6"/>
    <s v="Vis"/>
    <s v="Kalibo"/>
    <s v="TOC-VIS-WVIS-ROX/KAL"/>
    <s v="SMART"/>
    <n v="122.32231903076099"/>
    <n v="11.5893602371215"/>
    <s v="Lot"/>
    <x v="1"/>
    <s v="Standby"/>
    <x v="0"/>
    <s v="MW"/>
    <s v="Macro"/>
    <s v="Extreme"/>
    <s v="Critical area"/>
    <s v="8pm-4am"/>
    <s v="Insurgent"/>
    <s v="Villanueva, Bryan Reyes"/>
    <m/>
  </r>
  <r>
    <s v="V18"/>
    <s v="SMART"/>
    <x v="4"/>
    <m/>
    <s v="V18"/>
    <s v="Kalibo RS"/>
    <s v="Jawili"/>
    <s v="Tangalan"/>
    <s v="AKLAN"/>
    <s v="Smart Jawili (Kalibo) RS, Brgy. Jawili, Tangalan, Aklan"/>
    <n v="6"/>
    <s v="Vis"/>
    <s v="Kalibo"/>
    <s v="TOC-VIS-WVIS-ROX/KAL"/>
    <s v="SMART"/>
    <n v="122.22306823730401"/>
    <n v="11.787010192871"/>
    <s v="Lot"/>
    <x v="1"/>
    <s v="Standby"/>
    <x v="0"/>
    <s v="MW"/>
    <s v="Macro"/>
    <s v="Extreme"/>
    <s v="Critical area"/>
    <s v="8pm-4am"/>
    <s v="Insurgent"/>
    <s v="Villanueva, Bryan Reyes"/>
    <m/>
  </r>
  <r>
    <n v="798"/>
    <s v="SMART"/>
    <x v="5"/>
    <m/>
    <n v="798"/>
    <s v="Calindagan DGT5"/>
    <s v="Calindagan"/>
    <s v="Dumaguete City"/>
    <s v="NEGROS ORIENTAL"/>
    <s v="Brgy. Calindagan, Dumaguete South Rd. Dumaguete City, Negros Oriental"/>
    <n v="7"/>
    <s v="Vis"/>
    <s v="Dumaguete"/>
    <s v="TOC-VIS-EVIS-BOH/DUM"/>
    <s v="SMART"/>
    <n v="123.30062"/>
    <n v="9.2955197999999992"/>
    <s v="Lot"/>
    <x v="1"/>
    <s v="Standby"/>
    <x v="0"/>
    <s v="MW"/>
    <s v="Macro"/>
    <s v="Lowland"/>
    <s v="none"/>
    <s v="24 hrs."/>
    <s v="none"/>
    <s v="Cal, Anthony Sherwin Longkines"/>
    <m/>
  </r>
  <r>
    <n v="810"/>
    <s v="SMART"/>
    <x v="5"/>
    <s v="L25"/>
    <n v="810"/>
    <s v="Dumaguete 2"/>
    <n v="4"/>
    <s v="Dumaguete City"/>
    <s v="NEGROS ORIENTAL"/>
    <s v="Poblacion No. 4 (Barangay 4), Dumaguete City, Negros Oriental"/>
    <n v="7"/>
    <s v="Vis"/>
    <s v="Dumaguete"/>
    <s v="TOC-VIS-EVIS-BOH/DUM"/>
    <s v="SMART"/>
    <n v="123.30709"/>
    <n v="9.3079596000000002"/>
    <s v="Bldg"/>
    <x v="1"/>
    <s v="Standby"/>
    <x v="0"/>
    <s v="MW"/>
    <s v="Macro"/>
    <s v="Lowland"/>
    <s v="none"/>
    <s v="0830-1730"/>
    <s v="Bldg/House Roof Top"/>
    <s v="Cal, Anthony Sherwin Longkines"/>
    <m/>
  </r>
  <r>
    <n v="3312"/>
    <s v="SMART"/>
    <x v="5"/>
    <m/>
    <n v="3312"/>
    <s v="Dagohoy"/>
    <s v="La Speransa"/>
    <s v="Dagohoy"/>
    <s v="BOHOL"/>
    <s v="Mt Camangay, Brgy la Speransa,Dagahoy,Bohol (camangay relay tempo coloc)"/>
    <n v="7"/>
    <s v="Vis"/>
    <s v="Bohol"/>
    <s v="TOC-VIS-EVIS-BOH/DUM"/>
    <s v="SMART"/>
    <n v="124.253868103027"/>
    <n v="9.9002199172973597"/>
    <s v="Lot"/>
    <x v="1"/>
    <s v="Standby"/>
    <x v="0"/>
    <s v="MW"/>
    <s v="Macro"/>
    <s v="Extreme"/>
    <s v="none"/>
    <s v="24 hrs."/>
    <s v="Insurgent"/>
    <s v="Galdo, Gerald Zapatos"/>
    <m/>
  </r>
  <r>
    <n v="4200"/>
    <s v="SMART"/>
    <x v="5"/>
    <m/>
    <n v="4200"/>
    <s v="Loon"/>
    <s v="Tanawan"/>
    <s v="Loon"/>
    <s v="BOHOL"/>
    <s v="Brgy. Tanawan, Loon, Bohol"/>
    <n v="7"/>
    <s v="Vis"/>
    <s v="Bohol"/>
    <s v="TOC-VIS-EVIS-BOH/DUM"/>
    <s v="SMART"/>
    <n v="123.81551361083901"/>
    <n v="9.7766399383544904"/>
    <s v="Lot"/>
    <x v="1"/>
    <s v="Standby"/>
    <x v="0"/>
    <s v="MW"/>
    <s v="Macro"/>
    <s v="Highland"/>
    <s v="none"/>
    <s v="0830H-1700H"/>
    <s v="none"/>
    <s v="Jaropojop, Roneil Sagadal"/>
    <m/>
  </r>
  <r>
    <n v="5841"/>
    <s v="SMART"/>
    <x v="5"/>
    <m/>
    <n v="5841"/>
    <s v="Sierra Bullones RS"/>
    <s v="Mayana"/>
    <s v="Jagna"/>
    <s v="BOHOL"/>
    <s v="Brgy. Mayana, Jagna, Bohol"/>
    <n v="7"/>
    <s v="Vis"/>
    <s v="Bohol"/>
    <s v="TOC-VIS-EVIS-BOH/DUM"/>
    <s v="SMART"/>
    <n v="124.33737182617099"/>
    <n v="9.7459897994995099"/>
    <s v="Lot"/>
    <x v="1"/>
    <s v="Standby"/>
    <x v="0"/>
    <s v="MW"/>
    <s v="Macro"/>
    <s v="Highland"/>
    <s v="none"/>
    <s v="0830H-1700H"/>
    <s v="none"/>
    <s v="Romerde, Marino Rollorata"/>
    <m/>
  </r>
  <r>
    <s v="V0060"/>
    <s v="SMART"/>
    <x v="5"/>
    <m/>
    <m/>
    <s v="PLDT Valencia"/>
    <m/>
    <s v="Dumaguete City"/>
    <s v="NEGROS ORIENTAL"/>
    <s v="Brgy. BongBong Valencia Negros Oriental."/>
    <n v="7"/>
    <s v="Vis"/>
    <s v="Dumaguete"/>
    <s v="TOC-VIS-EVIS-BOH/DUM"/>
    <s v="SMART"/>
    <n v="123.235388"/>
    <n v="9.2758350000000007"/>
    <s v="Lot"/>
    <x v="1"/>
    <s v="Standby"/>
    <x v="0"/>
    <s v="MW"/>
    <s v="Relay Only"/>
    <s v="Highland"/>
    <s v="none"/>
    <s v="24 hrs."/>
    <s v="none"/>
    <s v="Cal, Anthony Sherwin Longkines"/>
    <m/>
  </r>
  <r>
    <n v="-2843"/>
    <s v="SUN"/>
    <x v="6"/>
    <s v="VSTR801"/>
    <s v="Relay"/>
    <s v="STA RITA RS"/>
    <m/>
    <s v="Sta. Rita"/>
    <m/>
    <s v="Bgry Hinagotdan Sta Rita Samar"/>
    <n v="8"/>
    <s v="Vis"/>
    <s v="Tacloban"/>
    <s v="TOC-VIS-EVIS-LEYTE"/>
    <s v="SUN"/>
    <m/>
    <m/>
    <s v="Lot"/>
    <x v="0"/>
    <s v="Pending Restoration"/>
    <x v="0"/>
    <s v="MW"/>
    <s v="na"/>
    <s v="Extreme"/>
    <s v="none"/>
    <s v="none"/>
    <s v="none"/>
    <s v="Camillo, Julito Mendez"/>
    <m/>
  </r>
  <r>
    <n v="-319"/>
    <s v="SUN"/>
    <x v="6"/>
    <s v="VBLU801"/>
    <s v="Relay"/>
    <s v="BALOCAUE RS"/>
    <s v="Brgy Magsuganaw"/>
    <s v="Abuyog"/>
    <s v="LEYTE"/>
    <s v="Brgy Magsuganaw Mahaplag, Leyte"/>
    <n v="8"/>
    <s v="Vis"/>
    <s v="Tacloban"/>
    <s v="TOC-VIS-EVIS-LEYTE"/>
    <s v="SUN"/>
    <s v="124°56'1.38&quot;E"/>
    <s v=" 10°40'15.82&quot;"/>
    <s v="Lot"/>
    <x v="0"/>
    <s v="Off-Grid"/>
    <x v="0"/>
    <s v="MW"/>
    <s v="na"/>
    <s v="Extreme"/>
    <s v="none"/>
    <s v="none"/>
    <s v="none"/>
    <s v="Crisostomo, Regie Escuña"/>
    <m/>
  </r>
  <r>
    <n v="817"/>
    <s v="SMART"/>
    <x v="6"/>
    <m/>
    <n v="817"/>
    <s v="Maasin 1"/>
    <s v="Combado"/>
    <s v="Maasin"/>
    <s v="SOUTHERN LEYTE"/>
    <s v="Lot 7010 Combado Hill, Brgy. Combado, Maasin City, Southern Leyte"/>
    <n v="8"/>
    <s v="Vis"/>
    <s v="Maasin"/>
    <s v="TOC-VIS-EVIS-LEYTE"/>
    <s v="SMART"/>
    <n v="124.831619262695"/>
    <n v="10.135749816894499"/>
    <s v="Lot"/>
    <x v="1"/>
    <s v="Standby"/>
    <x v="0"/>
    <s v="MW"/>
    <s v="Macro"/>
    <s v="Lowland"/>
    <s v="none"/>
    <s v="none"/>
    <s v="none"/>
    <s v="Dacut, Felson U."/>
    <m/>
  </r>
  <r>
    <n v="842"/>
    <s v="SMART"/>
    <x v="6"/>
    <m/>
    <n v="842"/>
    <s v="Tacloban 1"/>
    <s v="Youngfield"/>
    <s v="Tacloban City"/>
    <s v="LEYTE"/>
    <s v="1266 Aquino Ave. Brgy. Youngfield, Tacloban City"/>
    <n v="8"/>
    <s v="Vis"/>
    <s v="Tacloban"/>
    <s v="TOC-VIS-EVIS-LEYTE"/>
    <s v="SMART"/>
    <n v="124.99871063232401"/>
    <n v="11.2323999404907"/>
    <s v="Lot"/>
    <x v="1"/>
    <s v="Standby"/>
    <x v="0"/>
    <s v="MW"/>
    <s v="Macro"/>
    <s v="Highland"/>
    <s v="none"/>
    <s v="none"/>
    <s v="none"/>
    <s v="Crisostomo, Regie Escuña"/>
    <m/>
  </r>
  <r>
    <n v="3396"/>
    <s v="SMART"/>
    <x v="6"/>
    <m/>
    <n v="3396"/>
    <s v="Marabut BTS"/>
    <s v="Sto Niño Poblacion"/>
    <s v="Marabut"/>
    <s v="SAMAR (WESTERN SAMAR)"/>
    <s v="Brgy Sto Niño Poblacion, Marabut  Western Samar"/>
    <n v="8"/>
    <s v="Vis"/>
    <s v="Tacloban"/>
    <s v="TOC-VIS-EVIS-LEYTE"/>
    <s v="SMART"/>
    <n v="125.214599609375"/>
    <n v="11.1052703857421"/>
    <s v="Lot"/>
    <x v="0"/>
    <s v="Standby"/>
    <x v="0"/>
    <s v="MW"/>
    <s v="na"/>
    <s v="Highland"/>
    <s v="none"/>
    <s v="none"/>
    <s v="none"/>
    <s v="Camillo, Julito Mendez"/>
    <m/>
  </r>
  <r>
    <n v="4201"/>
    <s v="SMART"/>
    <x v="6"/>
    <m/>
    <n v="4201"/>
    <s v="Mt. Naga - Naga"/>
    <s v="Nula-tula"/>
    <s v="Tacloban City"/>
    <s v="LEYTE"/>
    <s v="Brgy. Nula-tula, San Gerardo Subd Mt Naga Naga, Tacloban City"/>
    <n v="8"/>
    <s v="Vis"/>
    <s v="Tacloban"/>
    <s v="TOC-VIS-EVIS-LEYTE"/>
    <s v="SMART"/>
    <n v="124.9733505"/>
    <n v="11.23814964"/>
    <s v="Lot"/>
    <x v="1"/>
    <s v="Off-Grid"/>
    <x v="0"/>
    <s v="MW"/>
    <s v="Macro"/>
    <s v="Extreme"/>
    <s v="Mountain by feet"/>
    <s v="6pm-6am"/>
    <s v="Insurgent"/>
    <s v="Orceo, Ian Philip Lim"/>
    <m/>
  </r>
  <r>
    <s v="V0014"/>
    <s v="SMART"/>
    <x v="6"/>
    <m/>
    <s v="Relay"/>
    <s v="Liloan RS"/>
    <m/>
    <s v="Liloan"/>
    <m/>
    <m/>
    <n v="8"/>
    <s v="Vis"/>
    <s v="Maasin"/>
    <s v="TOC-VIS-EVIS-LEYTE"/>
    <s v="SMART"/>
    <m/>
    <m/>
    <s v="Lot"/>
    <x v="1"/>
    <s v="Standby"/>
    <x v="0"/>
    <s v="MW"/>
    <s v="Relay Only"/>
    <s v="Highland"/>
    <s v="Mountain @ 1.5k by feet"/>
    <s v="12 AM-5 AM"/>
    <s v="Insurgent"/>
    <s v="Bedania, Darwin Cisneros"/>
    <m/>
  </r>
  <r>
    <s v="V0058"/>
    <s v="SMART"/>
    <x v="6"/>
    <m/>
    <s v="V0058"/>
    <s v="Pintuyan RS"/>
    <s v="Buenavista"/>
    <s v="Pintuyan"/>
    <s v="SOUTHERN LEYTE"/>
    <s v="Brgy. Buenavista, Pintuyan, Southern Leyte "/>
    <n v="8"/>
    <s v="Vis"/>
    <s v="Maasin"/>
    <s v="TOC-VIS-EVIS-LEYTE"/>
    <s v="SMART"/>
    <n v="125.27019444"/>
    <n v="9.9399166700000006"/>
    <s v="Lot"/>
    <x v="1"/>
    <s v="Standby"/>
    <x v="0"/>
    <s v="MW"/>
    <s v="Macro"/>
    <s v="Extreme"/>
    <s v="Mountain @ 4k by feet"/>
    <s v="12 AM-5 AM"/>
    <s v="Insurgent"/>
    <s v="Bedania, Darwin Cisneros"/>
    <m/>
  </r>
  <r>
    <n v="837"/>
    <s v="SMART"/>
    <x v="7"/>
    <m/>
    <n v="837"/>
    <s v="Catbalogan"/>
    <s v="Socorro"/>
    <s v="Catbalogan City"/>
    <s v="SAMAR (WESTERN SAMAR)"/>
    <s v="Smart Cell Site, Brgy. Socorro, Catbalogan, Western Samar"/>
    <n v="8"/>
    <s v="Vis"/>
    <s v="Catbalogan"/>
    <s v="TOC-VIS-EVIS-SAMAR"/>
    <s v="SMART"/>
    <n v="124.88760379999999"/>
    <n v="11.768810269999999"/>
    <s v="Lot"/>
    <x v="1"/>
    <s v="Standby"/>
    <x v="0"/>
    <s v="MW"/>
    <s v="Macro"/>
    <s v="Lowland"/>
    <s v="none"/>
    <s v="none"/>
    <s v="none"/>
    <s v="Nuevo, Ranilo Domayan "/>
    <d v="2016-08-03T00:00:00"/>
  </r>
  <r>
    <n v="3381"/>
    <s v="SMART"/>
    <x v="7"/>
    <m/>
    <n v="3381"/>
    <s v="Tarangnan"/>
    <s v="A"/>
    <s v="Tarangnan"/>
    <s v="SAMAR (WESTERN SAMAR)"/>
    <s v="Barangay A, Tarangn, Western Samar"/>
    <n v="8"/>
    <s v="Vis"/>
    <s v="Catbalogan"/>
    <s v="TOC-VIS-EVIS-SAMAR"/>
    <s v="SMART"/>
    <n v="124.7435684"/>
    <n v="11.89760017"/>
    <s v="Lot"/>
    <x v="1"/>
    <s v="Standby"/>
    <x v="0"/>
    <s v="MW"/>
    <s v="Macro"/>
    <s v="Highland"/>
    <s v="NPA Infested"/>
    <s v="1800H-0500H"/>
    <s v="Insurgent"/>
    <s v="Nuevo, Ranilo Domayan "/>
    <n v="42522"/>
  </r>
  <r>
    <n v="4344"/>
    <s v="SMART"/>
    <x v="7"/>
    <m/>
    <n v="4344"/>
    <s v="HERNANI "/>
    <s v="Poblacion"/>
    <s v="Hernani"/>
    <s v="EASTERN SAMAR"/>
    <s v="Brgy. Poblacion, Herni, Eastern Samar"/>
    <n v="8"/>
    <s v="Vis"/>
    <s v="Borongan"/>
    <s v="TOC-VIS-EVIS-SAMAR"/>
    <s v="SMART"/>
    <n v="125.61889650000001"/>
    <n v="11.324580190000001"/>
    <s v="Lot"/>
    <x v="1"/>
    <s v="Standby"/>
    <x v="0"/>
    <s v="MW"/>
    <s v="Macro"/>
    <s v="Highland"/>
    <s v="NPA Infested"/>
    <s v="1800H-0500H"/>
    <s v="Insurgent"/>
    <s v="Mabini, Eroll Meramonte "/>
    <n v="42614"/>
  </r>
  <r>
    <s v="V0052"/>
    <s v="SMART"/>
    <x v="7"/>
    <s v="no"/>
    <s v="Relay"/>
    <s v="Palason"/>
    <m/>
    <s v="San Jose"/>
    <s v="NORTHERN SAMAR"/>
    <s v="Palason Hill Brgy.Aguadahan San Jose N. Samar"/>
    <n v="8"/>
    <s v="Vis"/>
    <m/>
    <s v="TOC-VIS-EVIS-SAMAR"/>
    <s v="SMART"/>
    <m/>
    <m/>
    <s v="Lot"/>
    <x v="1"/>
    <s v="Off-Grid"/>
    <x v="0"/>
    <s v="MW"/>
    <s v="Relay Only"/>
    <s v="Highland"/>
    <s v="NPA Infested"/>
    <s v="1800H-0500H"/>
    <s v="Insurgent"/>
    <s v="Roluna, Carl Anthony T."/>
    <n v="42620"/>
  </r>
  <r>
    <s v="Z79"/>
    <s v="SMART"/>
    <x v="7"/>
    <m/>
    <s v="Z79"/>
    <s v="QUINAPUNDAN RS "/>
    <m/>
    <s v="Quinapondan"/>
    <s v="EASTERN SAMAR"/>
    <s v="Mount Sagcaray, Brgy Sta. Cruz, Quipundan, Eastern Samar"/>
    <n v="8"/>
    <s v="Vis"/>
    <m/>
    <s v="TOC-VIS-EVIS-SAMAR"/>
    <s v="SMART"/>
    <n v="125.50708770751901"/>
    <n v="11.133069992065399"/>
    <s v="Lot"/>
    <x v="1"/>
    <s v="Off-Grid"/>
    <x v="0"/>
    <s v="MW"/>
    <s v="Macro"/>
    <s v="Extreme"/>
    <s v="NPA Infested"/>
    <s v="1800H-0500H"/>
    <s v="Insurgent"/>
    <s v="Mabini, Eroll Meramonte "/>
    <n v="42643"/>
  </r>
  <r>
    <s v="j85"/>
    <s v="SMART"/>
    <x v="7"/>
    <m/>
    <s v="J85"/>
    <s v="Diabonggo RS"/>
    <s v="Capacuhan"/>
    <s v="Calbayog City"/>
    <s v="SAMAR (WESTERN SAMAR)"/>
    <s v="Mt. Diabongo, Brgy. Capacuhan Calbayog, Western Samar"/>
    <n v="8"/>
    <s v="Vis"/>
    <s v="Catbalogan"/>
    <s v="TOC-VIS-EVIS-SAMAR"/>
    <s v="SMART"/>
    <n v="124.6034088"/>
    <n v="12.24501991"/>
    <s v="Lot"/>
    <x v="1"/>
    <s v="Off-Grid"/>
    <x v="0"/>
    <s v="VSAT"/>
    <s v="Macro"/>
    <s v="Extreme"/>
    <s v="NPA Infested"/>
    <s v="1800H-0500H"/>
    <s v="Insurgent"/>
    <s v="Briso, Antonio Llaris  Jr."/>
    <d v="2016-09-09T00:00:00"/>
  </r>
  <r>
    <n v="869"/>
    <s v="SMART"/>
    <x v="1"/>
    <m/>
    <n v="869"/>
    <s v="PLDT SOUTH "/>
    <m/>
    <s v="CEBU CITY"/>
    <s v="CEBU"/>
    <s v="PLDT Building, N. Bacalso Avenue, Cebu City, Cebu"/>
    <n v="7"/>
    <s v="Vis"/>
    <s v="Cebu South"/>
    <s v="TOC-VIS-CVIS-SCEBU"/>
    <s v="SMART"/>
    <n v="123.887489318847"/>
    <n v="10.296890258789"/>
    <s v="Bldg"/>
    <x v="1"/>
    <s v="MSC"/>
    <x v="1"/>
    <s v="FITL"/>
    <s v="Macro"/>
    <s v="Lowland"/>
    <s v="none"/>
    <s v="none"/>
    <s v="none"/>
    <s v="Cayanong, Joseph Elias Redillas"/>
    <m/>
  </r>
  <r>
    <n v="816"/>
    <s v="SMART"/>
    <x v="0"/>
    <m/>
    <n v="816"/>
    <s v="MSC3"/>
    <s v="Banilad"/>
    <s v="Mandaue City"/>
    <s v="CEBU"/>
    <s v="A.S. Fortunata St. ,Banilad, Mandaue City, Cebu"/>
    <n v="7"/>
    <s v="Vis"/>
    <s v="Cebu North"/>
    <s v="TOC-VIS-CVIS-NCEBU"/>
    <s v="SMART"/>
    <n v="123.9212"/>
    <n v="10.34043"/>
    <s v="Lot"/>
    <x v="1"/>
    <s v="MSC"/>
    <x v="1"/>
    <s v="MW"/>
    <s v="Macro"/>
    <s v="Lowland"/>
    <s v="none"/>
    <s v="none"/>
    <s v="none"/>
    <s v="Efe, Rodyard"/>
    <m/>
  </r>
  <r>
    <s v="z90"/>
    <s v="SMART"/>
    <x v="0"/>
    <m/>
    <s v="Z90"/>
    <s v="Mabolo"/>
    <s v="Mabolo"/>
    <s v="Cebu City"/>
    <s v="CEBU"/>
    <s v="Juan Luna Ave. near PLDT bldg, Mabolo, Cebu City"/>
    <n v="7"/>
    <s v="Vis"/>
    <s v="Cebu North"/>
    <s v="TOC-VIS-CVIS-NCEBU"/>
    <s v="SMART"/>
    <n v="123.9124298"/>
    <n v="10.31958008"/>
    <s v="Lot"/>
    <x v="1"/>
    <s v="Inhouse A"/>
    <x v="1"/>
    <s v="MW"/>
    <s v="Macro"/>
    <s v="Lowland"/>
    <s v="none"/>
    <s v="none"/>
    <s v="none"/>
    <s v="Efe, Rodyard"/>
    <m/>
  </r>
  <r>
    <s v="V0040"/>
    <s v="SMART"/>
    <x v="2"/>
    <s v="V0040"/>
    <s v="V0040"/>
    <s v="Iloilo-PLDT LA PAZ"/>
    <s v="La Paz"/>
    <s v="Iloilo City"/>
    <s v="ILOILO"/>
    <s v="PLDT La Paz Exchange, Juan Luna St., La Paz, Iloilo"/>
    <n v="6"/>
    <s v="Vis"/>
    <s v="Iloilo"/>
    <s v="TOC-VIS-WVIS-ILOILO"/>
    <s v="SMART"/>
    <n v="122.5651321"/>
    <n v="10.709859850000001"/>
    <s v="Lot"/>
    <x v="1"/>
    <s v="MSC"/>
    <x v="1"/>
    <s v="MW"/>
    <s v="Macro"/>
    <s v="Lowland"/>
    <s v="none"/>
    <s v="none"/>
    <s v="none"/>
    <s v="Detablan, Airam Tañoso "/>
    <m/>
  </r>
  <r>
    <n v="702"/>
    <s v="SMART"/>
    <x v="3"/>
    <m/>
    <n v="702"/>
    <s v="BACOLOD TACULING"/>
    <s v="Taculing"/>
    <s v="Bacolod City"/>
    <s v="NEGROS OCCIDENTAL"/>
    <s v="Libertad St., Extension, Brgy. Taculing"/>
    <n v="6"/>
    <s v="Vis"/>
    <s v="Bacolod"/>
    <s v="TOC-VIS-WVIS-NEGOCC"/>
    <s v="SMART"/>
    <n v="122.95980072021401"/>
    <n v="10.6515398025512"/>
    <s v="Lot"/>
    <x v="1"/>
    <s v="Standby"/>
    <x v="1"/>
    <s v="MW"/>
    <s v="Macro"/>
    <s v="Lowland"/>
    <s v="LOT"/>
    <s v="24 hours"/>
    <s v="none"/>
    <s v="Briones, Paul John Velasco"/>
    <m/>
  </r>
  <r>
    <n v="738"/>
    <s v="SMART"/>
    <x v="3"/>
    <m/>
    <s v="V5242"/>
    <s v="BINALBAGAN"/>
    <s v="San Teodoro"/>
    <s v="Binalbagan City"/>
    <s v="NEGROS OCCIDENTAL"/>
    <s v="Brgy Biak Na Bato, La Castellana, Negros Occidental"/>
    <n v="6"/>
    <s v="Vis"/>
    <s v="Kabankalan"/>
    <s v="TOC-VIS-WVIS-NEGOCC"/>
    <s v="SMART"/>
    <n v="123.1640015"/>
    <n v="10.3554697"/>
    <s v="Lot"/>
    <x v="1"/>
    <s v="Inhouse B"/>
    <x v="1"/>
    <s v="MW"/>
    <s v="Macro"/>
    <s v="Lowland"/>
    <s v="LOT"/>
    <s v="24 hours"/>
    <s v="none"/>
    <s v="Montaus, Neil Peter I."/>
    <m/>
  </r>
  <r>
    <s v="V0109"/>
    <s v="SUN"/>
    <x v="3"/>
    <s v="BAC001"/>
    <s v="BAC001"/>
    <s v="SUN BACOLOD BSC"/>
    <m/>
    <s v="Bacolod City"/>
    <s v="NEGROS OCCIDENTAL"/>
    <s v="Jayme Prop., No. 24 13th St. East Side, Capitol Subd.  Bacolod City"/>
    <n v="6"/>
    <s v="Vis"/>
    <s v="Bacolod"/>
    <s v="TOC-VIS-WVIS-NEGOCC"/>
    <s v="SUN"/>
    <n v="122.955843"/>
    <n v="10.677815000000001"/>
    <s v="Lot"/>
    <x v="1"/>
    <s v="Standby"/>
    <x v="1"/>
    <s v="MW"/>
    <s v="Macro"/>
    <s v="Lowland"/>
    <s v="LOT"/>
    <s v="24 hours"/>
    <s v="none"/>
    <s v="Oyco, Joycnn Rey"/>
    <m/>
  </r>
  <r>
    <n v="704"/>
    <s v="SMART"/>
    <x v="4"/>
    <m/>
    <n v="704"/>
    <s v="Kalibo1"/>
    <m/>
    <s v="Kalibo"/>
    <s v="AKLAN"/>
    <s v="Lot 2354 B-1 B-6 new Buswang Road, Kalibo City, Aklan"/>
    <n v="6"/>
    <s v="Vis"/>
    <s v="Kalibo"/>
    <s v="TOC-VIS-WVIS-ROX/KAL"/>
    <s v="SMART"/>
    <n v="122.38526916503901"/>
    <n v="11.7111797332763"/>
    <s v="Lot"/>
    <x v="1"/>
    <s v="Standby"/>
    <x v="1"/>
    <s v="MW"/>
    <s v="Macro"/>
    <s v="Lowland"/>
    <s v="none"/>
    <s v="none"/>
    <s v="none"/>
    <s v="Villanueva, Bryan Reyes"/>
    <m/>
  </r>
  <r>
    <s v="F37"/>
    <s v="SMART"/>
    <x v="4"/>
    <m/>
    <s v="F37"/>
    <s v="Roxas 2"/>
    <m/>
    <s v="Roxas City"/>
    <s v="CAPIZ"/>
    <s v="PILTEL Compound, Gomez St. corner Burgos St. Roxas City"/>
    <n v="6"/>
    <s v="Vis"/>
    <s v="Roxas"/>
    <s v="TOC-VIS-WVIS-ROX/KAL"/>
    <s v="SMART"/>
    <n v="122.751579284667"/>
    <n v="11.584520339965801"/>
    <s v="Lot"/>
    <x v="1"/>
    <s v="Standby"/>
    <x v="1"/>
    <s v="MW"/>
    <s v="Macro"/>
    <s v="Lowland"/>
    <s v="none"/>
    <s v="24 hrs"/>
    <s v="none"/>
    <s v="Balbontin, Louie John Villaret"/>
    <m/>
  </r>
  <r>
    <n v="811"/>
    <s v="SMART"/>
    <x v="5"/>
    <m/>
    <n v="811"/>
    <s v="Dumaguete"/>
    <s v="Bungabong"/>
    <s v="Dumaguete City"/>
    <s v="NEGROS ORIENTAL"/>
    <s v="Ultra Vision Cinema, Real St. Brgy. Bungabong, Valencia"/>
    <n v="7"/>
    <s v="Vis"/>
    <s v="Dumaguete"/>
    <s v="TOC-VIS-EVIS-BOH/DUM"/>
    <s v="SMART"/>
    <n v="123.23448"/>
    <n v="9.2727097999999994"/>
    <s v="Lot"/>
    <x v="1"/>
    <s v="Standby"/>
    <x v="1"/>
    <s v="MW"/>
    <s v="Macro"/>
    <s v="Highland"/>
    <s v="none"/>
    <s v="24 hrs."/>
    <s v="none"/>
    <s v="Cal, Anthony Sherwin Longkines"/>
    <m/>
  </r>
  <r>
    <n v="815"/>
    <s v="SMART"/>
    <x v="5"/>
    <m/>
    <n v="815"/>
    <s v="Tagbilaran 1 (Banati)"/>
    <m/>
    <s v="Tagbilaran City"/>
    <s v="BOHOL"/>
    <s v="Banat-I Hill, Bool District, Tagbilaran City, Bohol"/>
    <n v="7"/>
    <s v="Vis"/>
    <s v="Bohol"/>
    <s v="TOC-VIS-EVIS-BOH/DUM"/>
    <s v="SMART"/>
    <n v="123.88345336914"/>
    <n v="9.6355695724487305"/>
    <s v="Lot"/>
    <x v="1"/>
    <s v="Standby"/>
    <x v="1"/>
    <s v="MW"/>
    <s v="Macro"/>
    <s v="Lowland"/>
    <s v="none"/>
    <s v="24 hrs."/>
    <s v="none"/>
    <s v="Jaropojop, Roneil Sagadal"/>
    <m/>
  </r>
  <r>
    <n v="786"/>
    <s v="SMART"/>
    <x v="6"/>
    <m/>
    <n v="786"/>
    <s v="Tacloban 3 (PLDT Tacloban)"/>
    <n v="2"/>
    <s v="Tacloban City"/>
    <s v="LEYTE"/>
    <s v="Jones St. corner M.H. Del Pilar St., Brgy. 2"/>
    <n v="8"/>
    <s v="Vis"/>
    <s v="Tacloban"/>
    <s v="TOC-VIS-EVIS-LEYTE"/>
    <s v="SMART"/>
    <n v="125.00486755371"/>
    <n v="11.248760223388601"/>
    <s v="Lot"/>
    <x v="1"/>
    <s v="Standby"/>
    <x v="1"/>
    <s v="MW"/>
    <s v="Macro"/>
    <s v="Lowland"/>
    <s v="none"/>
    <s v="none"/>
    <s v="none"/>
    <s v="Orceo, ian Philip Lim"/>
    <m/>
  </r>
  <r>
    <s v="V0020"/>
    <s v="SMART"/>
    <x v="6"/>
    <m/>
    <s v="V0020"/>
    <s v="PLDT - Bantigue"/>
    <s v="Bantigue"/>
    <s v="Ormoc"/>
    <s v="LEYTE"/>
    <s v="PLDT DFON National Road Brgy Bantigue, Ormoc City, Leyte"/>
    <n v="8"/>
    <s v="Vis"/>
    <s v="Ormoc"/>
    <s v="TOC-VIS-EVIS-LEYTE"/>
    <s v="SMART"/>
    <n v="124.62093353271401"/>
    <n v="10.991950035095201"/>
    <s v="Lot"/>
    <x v="1"/>
    <s v="Standby"/>
    <x v="1"/>
    <s v="MW"/>
    <s v="Macro"/>
    <s v="Lowland "/>
    <s v="none"/>
    <s v="24 hrs"/>
    <s v="none"/>
    <s v="Pomarejo, Ramon Caguioa"/>
    <m/>
  </r>
  <r>
    <s v="Z84"/>
    <s v="SMART"/>
    <x v="6"/>
    <m/>
    <s v="Z84"/>
    <s v="PLDT Maasin"/>
    <s v="Lonoy"/>
    <s v="Maasin"/>
    <s v="SOUTHERN LEYTE"/>
    <s v="PLDT Compound, Brgy. Lonoy, Maasin, Southern Leyte"/>
    <n v="8"/>
    <s v="Vis"/>
    <s v="Maasin"/>
    <s v="TOC-VIS-EVIS-LEYTE"/>
    <s v="SMART"/>
    <n v="124.886543273925"/>
    <n v="10.1739501953125"/>
    <s v="Lot"/>
    <x v="1"/>
    <s v="Standby"/>
    <x v="1"/>
    <s v="MW"/>
    <s v="Macro"/>
    <s v="Lowland"/>
    <s v="none"/>
    <s v="none"/>
    <s v="none"/>
    <s v="Bedania, Darwin Cisneros"/>
    <m/>
  </r>
  <r>
    <s v="V0053"/>
    <s v="SMART"/>
    <x v="7"/>
    <m/>
    <s v="V0053"/>
    <s v="PLDT Calbayog"/>
    <m/>
    <s v="Calbayog City"/>
    <s v="SAMAR (WESTERN SAMAR)"/>
    <s v="PLDT, Roleda Subd., Capoocan, Calbayog City, Western Samar"/>
    <n v="8"/>
    <s v="Vis"/>
    <m/>
    <s v="TOC-VIS-EVIS-SAMAR"/>
    <s v="SMART"/>
    <n v="124.5858617"/>
    <n v="12.072694"/>
    <s v="Lot"/>
    <x v="1"/>
    <s v="Standby"/>
    <x v="1"/>
    <s v="MW"/>
    <s v="Macro"/>
    <s v="Lowland"/>
    <s v="NPA Infested along the route"/>
    <s v="1800H-0500H"/>
    <s v="Insurgent"/>
    <s v="Nuevo, Ranilo Domayan "/>
    <n v="42571"/>
  </r>
  <r>
    <n v="-1477"/>
    <s v="SUN"/>
    <x v="0"/>
    <s v="MDE608"/>
    <s v="MDE608"/>
    <s v="LABOGON"/>
    <s v="Labogon"/>
    <s v="Mandaue City"/>
    <s v="CEBU"/>
    <s v="Brgy.Labogon,Mandaue City"/>
    <n v="7"/>
    <s v="Vis"/>
    <s v="Cebu North"/>
    <s v="TOC-VIS-CVIS-NCEBU"/>
    <s v="SUN"/>
    <n v="123.956722"/>
    <n v="10.352556"/>
    <s v="Lot"/>
    <x v="0"/>
    <s v="Inhouse A"/>
    <x v="2"/>
    <s v="FITL"/>
    <s v="Macro"/>
    <s v="Lowland"/>
    <s v="none"/>
    <s v="none"/>
    <s v="none"/>
    <s v="Ambil, Albert"/>
    <m/>
  </r>
  <r>
    <n v="-857"/>
    <s v="SUN"/>
    <x v="0"/>
    <s v="CEB012"/>
    <s v="CEB012"/>
    <s v="CEBU-12M/3G_CEBU_012"/>
    <s v="Lahug"/>
    <s v="Cebu City"/>
    <s v="CEBU"/>
    <s v="Tan Prop., Veterans Drive, Maracasa St., Lahug, Cebu City"/>
    <n v="7"/>
    <s v="Vis"/>
    <s v="Cebu North"/>
    <s v="TOC-VIS-CVIS-NCEBU"/>
    <s v="SUN"/>
    <n v="123.895968"/>
    <n v="10.336760999999999"/>
    <s v="Lot"/>
    <x v="0"/>
    <s v="Standby"/>
    <x v="2"/>
    <s v="FITL"/>
    <s v="Macro"/>
    <s v="Lowland"/>
    <s v="none"/>
    <s v="none"/>
    <s v="none"/>
    <s v="Pescante, Ralph Ryan"/>
    <m/>
  </r>
  <r>
    <n v="768"/>
    <s v="SMART"/>
    <x v="0"/>
    <m/>
    <n v="768"/>
    <s v="Punta Engaño"/>
    <s v="Punta Engano"/>
    <s v="Lapu-Lapu City"/>
    <s v="CEBU"/>
    <s v="Brgy. Punta Engano, Lapu-Lapu City"/>
    <n v="7"/>
    <s v="Vis"/>
    <s v="Cebu North"/>
    <s v="TOC-VIS-CVIS-NCEBU"/>
    <s v="SMART"/>
    <n v="124.03415"/>
    <n v="10.3227396"/>
    <s v="Lot"/>
    <x v="1"/>
    <s v="Off-Grid"/>
    <x v="2"/>
    <s v="FITL"/>
    <s v="Macro"/>
    <s v="Lowland"/>
    <s v="none"/>
    <s v="none"/>
    <s v="none"/>
    <s v="Clave, Eddie"/>
    <m/>
  </r>
  <r>
    <n v="802"/>
    <s v="SMART"/>
    <x v="0"/>
    <m/>
    <n v="802"/>
    <s v="Compostela"/>
    <s v="Estaca"/>
    <s v="Compostela"/>
    <s v="CEBU"/>
    <s v="Along North National Highway, Brgy. Estaca, Compostela, Cebu"/>
    <n v="7"/>
    <s v="Vis"/>
    <s v="Cebu North"/>
    <s v="TOC-VIS-CVIS-NCEBU"/>
    <s v="SMART"/>
    <n v="124.00882"/>
    <n v="10.44049"/>
    <s v="Lot"/>
    <x v="1"/>
    <s v="Standby"/>
    <x v="2"/>
    <s v="FITL"/>
    <s v="Macro"/>
    <s v="Lowland"/>
    <s v="none"/>
    <s v="none"/>
    <s v="none"/>
    <s v="Vale, Greggy"/>
    <m/>
  </r>
  <r>
    <n v="818"/>
    <s v="SMART"/>
    <x v="0"/>
    <m/>
    <n v="818"/>
    <s v="Marigondon"/>
    <s v="Marigondon"/>
    <s v="Lapu-Lapu City"/>
    <s v="CEBU"/>
    <s v="Basik-Gisi-Agus Road,Marigondon, Mactan Island Lapu-lapu City, Cebu"/>
    <n v="7"/>
    <s v="Vis"/>
    <s v="Cebu North"/>
    <s v="TOC-VIS-CVIS-NCEBU"/>
    <s v="SMART"/>
    <n v="123.9745712"/>
    <n v="10.284529689999999"/>
    <s v="Lot"/>
    <x v="1"/>
    <s v="Standby"/>
    <x v="2"/>
    <s v="FITL"/>
    <s v="Macro"/>
    <s v="Lowland"/>
    <s v="none"/>
    <s v="none"/>
    <s v="none"/>
    <s v="Clave, Eddie"/>
    <m/>
  </r>
  <r>
    <n v="825"/>
    <s v="SMART"/>
    <x v="0"/>
    <m/>
    <n v="825"/>
    <s v="Lapu-lapu"/>
    <s v="Poblacion"/>
    <s v="Lapu-Lapu City"/>
    <s v="CEBU"/>
    <s v="Lot 116 A-2 Lopez Jaena Poblacion, Lapu-lapu City"/>
    <n v="7"/>
    <s v="Vis"/>
    <s v="Cebu North"/>
    <s v="TOC-VIS-CVIS-NCEBU"/>
    <s v="SMART"/>
    <n v="123.95050809999999"/>
    <n v="10.31266022"/>
    <s v="Lot"/>
    <x v="1"/>
    <s v="Standby"/>
    <x v="2"/>
    <s v="FITL"/>
    <s v="Macro"/>
    <s v="Lowland"/>
    <s v="none"/>
    <s v="none"/>
    <s v="none"/>
    <s v="Trozo, Astrobal"/>
    <m/>
  </r>
  <r>
    <n v="827"/>
    <s v="SMART"/>
    <x v="0"/>
    <m/>
    <n v="827"/>
    <s v="MEPZ "/>
    <s v="Pusok"/>
    <s v="Lapu-Lapu City"/>
    <s v="CEBU"/>
    <s v="Brgy. Pusok, Lapu-Lapu City, Cebu"/>
    <n v="7"/>
    <s v="Vis"/>
    <s v="Cebu North"/>
    <s v="TOC-VIS-CVIS-NCEBU"/>
    <s v="SMART"/>
    <n v="123.9775085"/>
    <n v="10.32341003"/>
    <s v="Lot"/>
    <x v="1"/>
    <s v="Standby"/>
    <x v="2"/>
    <s v="FITL"/>
    <s v="Macro"/>
    <s v="Lowland"/>
    <s v="none"/>
    <s v="none"/>
    <s v="none"/>
    <s v="Clave, Eddie"/>
    <m/>
  </r>
  <r>
    <n v="828"/>
    <s v="SMART"/>
    <x v="0"/>
    <m/>
    <n v="828"/>
    <s v="Gonzales(Golden Peak Hotel Bldg)"/>
    <s v="Kamputhaw"/>
    <s v="Cebu City"/>
    <s v="CEBU"/>
    <s v="Golden Peak Condotel, Gorordo Ave. corner Escario Street, Cebu City"/>
    <n v="7"/>
    <s v="Vis"/>
    <s v="Cebu North"/>
    <s v="TOC-VIS-CVIS-NCEBU"/>
    <s v="SMART"/>
    <n v="123.90026090000001"/>
    <n v="10.318770410000001"/>
    <s v="Bldg"/>
    <x v="1"/>
    <s v="Inhouse A"/>
    <x v="2"/>
    <s v="FITL"/>
    <s v="Macro"/>
    <s v="Lowland"/>
    <s v="Bldg site"/>
    <s v="Office Hours"/>
    <s v="Bldg/House Roof Top"/>
    <s v="Balbuena, Lemuel"/>
    <m/>
  </r>
  <r>
    <n v="829"/>
    <s v="SMART"/>
    <x v="0"/>
    <m/>
    <n v="829"/>
    <s v="Lahug"/>
    <s v="Lahug"/>
    <s v="Cebu City"/>
    <s v="CEBU"/>
    <s v="Cebu Veterans Drive, Lahug, Cebu City"/>
    <n v="7"/>
    <s v="Vis"/>
    <s v="Cebu North"/>
    <s v="TOC-VIS-CVIS-NCEBU"/>
    <s v="SMART"/>
    <n v="123.89643100000001"/>
    <n v="10.33780003"/>
    <s v="Lot"/>
    <x v="1"/>
    <s v="Standby"/>
    <x v="2"/>
    <s v="FITL"/>
    <s v="Macro"/>
    <s v="Lowland"/>
    <s v="none"/>
    <s v="none"/>
    <s v="none"/>
    <s v="Pescante, Ralph Ryan"/>
    <m/>
  </r>
  <r>
    <n v="844"/>
    <s v="SMART"/>
    <x v="0"/>
    <m/>
    <n v="844"/>
    <s v="Liong"/>
    <s v="Alang - alang"/>
    <s v="Mandaue City"/>
    <s v="CEBU"/>
    <s v="R. Colina Extension, Barrio Li-ong, Alang-alang, Mandaue City, Cebu"/>
    <n v="7"/>
    <s v="Vis"/>
    <s v="Cebu North"/>
    <s v="TOC-VIS-CVIS-NCEBU"/>
    <s v="SMART"/>
    <n v="123.94956209999999"/>
    <n v="10.3383503"/>
    <s v="Lot"/>
    <x v="1"/>
    <s v="Standby"/>
    <x v="2"/>
    <s v="FITL"/>
    <s v="Macro"/>
    <s v="Lowland"/>
    <s v="none"/>
    <s v="none"/>
    <s v="none"/>
    <s v="Butong, Jerome"/>
    <m/>
  </r>
  <r>
    <n v="845"/>
    <s v="SMART"/>
    <x v="0"/>
    <m/>
    <n v="845"/>
    <s v="Mactan Shangri-la"/>
    <s v="Road"/>
    <s v="Lapu-Lapu City"/>
    <s v="CEBU"/>
    <s v="Angasil Brgy. Road, Lapu-Lapu City, Cebu"/>
    <n v="7"/>
    <s v="Vis"/>
    <s v="Cebu North"/>
    <s v="TOC-VIS-CVIS-NCEBU"/>
    <s v="SMART"/>
    <n v="124.0121536"/>
    <n v="10.30688"/>
    <s v="Lot"/>
    <x v="1"/>
    <s v="Standby"/>
    <x v="2"/>
    <s v="FITL"/>
    <s v="Macro"/>
    <s v="Lowland"/>
    <s v="none"/>
    <s v="none"/>
    <s v="none"/>
    <s v="Clave, Eddie"/>
    <m/>
  </r>
  <r>
    <n v="846"/>
    <s v="SMART"/>
    <x v="0"/>
    <m/>
    <n v="846"/>
    <s v="Bakilid"/>
    <s v="Mantuyong"/>
    <s v="Mandaue City"/>
    <s v="CEBU"/>
    <s v="Brgy. Mantuyong, Bakilid, Mandaue City, Cebu"/>
    <n v="7"/>
    <s v="Vis"/>
    <s v="Cebu North"/>
    <s v="TOC-VIS-CVIS-NCEBU"/>
    <s v="SMART"/>
    <n v="123.9387589"/>
    <n v="10.32866001"/>
    <s v="Lot"/>
    <x v="1"/>
    <s v="Standby"/>
    <x v="2"/>
    <s v="FITL"/>
    <s v="Macro"/>
    <s v="Lowland"/>
    <s v="none"/>
    <s v="none"/>
    <s v="none"/>
    <s v="Butong, Jerome"/>
    <m/>
  </r>
  <r>
    <n v="847"/>
    <s v="SMART"/>
    <x v="0"/>
    <m/>
    <n v="847"/>
    <s v="Basak, Mandaue"/>
    <s v="Jagobiao"/>
    <s v="Mandaue City"/>
    <s v="CEBU"/>
    <s v="Rizal St., Brgy. Jagobiao, Mandaue City, Cebu"/>
    <n v="7"/>
    <s v="Vis"/>
    <s v="Cebu North"/>
    <s v="TOC-VIS-CVIS-NCEBU"/>
    <s v="SMART"/>
    <n v="123.9510269"/>
    <n v="10.36384964"/>
    <s v="Lot"/>
    <x v="1"/>
    <s v="Standby"/>
    <x v="2"/>
    <s v="FITL"/>
    <s v="Macro"/>
    <s v="Lowland"/>
    <s v="none"/>
    <s v="none"/>
    <s v="none"/>
    <s v="Ambil, Albert"/>
    <m/>
  </r>
  <r>
    <n v="848"/>
    <s v="SMART"/>
    <x v="0"/>
    <m/>
    <n v="848"/>
    <s v="Nawanaw"/>
    <s v="Nawanao"/>
    <s v="Cebu City"/>
    <s v="CEBU"/>
    <s v=" Cebu North Road, Brgy.Nawanao, Cebu City, Cebu"/>
    <n v="7"/>
    <s v="Vis"/>
    <s v="Cebu North"/>
    <s v="TOC-VIS-CVIS-NCEBU"/>
    <s v="SMART"/>
    <n v="123.92659"/>
    <n v="10.32538033"/>
    <s v="Bldg"/>
    <x v="1"/>
    <s v="Inhouse A"/>
    <x v="2"/>
    <s v="FITL"/>
    <s v="Macro"/>
    <s v="Lowland"/>
    <s v="Bldg. site "/>
    <s v="Office Hours"/>
    <s v="Bldg/House Roof Top"/>
    <s v="Balbuena, Lemuel"/>
    <m/>
  </r>
  <r>
    <n v="849"/>
    <s v="SMART"/>
    <x v="0"/>
    <m/>
    <n v="849"/>
    <s v="Plantation Bay"/>
    <s v="Subabasbas"/>
    <s v="Lapu-Lapu City"/>
    <s v="CEBU"/>
    <s v="Lot # 2 Suba-Basbas Road, Lapu-Lapu City"/>
    <n v="7"/>
    <s v="Vis"/>
    <s v="Cebu North"/>
    <s v="TOC-VIS-CVIS-NCEBU"/>
    <s v="SMART"/>
    <n v="123.97437290000001"/>
    <n v="10.263330460000001"/>
    <s v="Lot"/>
    <x v="1"/>
    <s v="Off-Grid"/>
    <x v="2"/>
    <s v="FITL"/>
    <s v="Macro"/>
    <s v="Lowland"/>
    <s v="w/ 3rd claim issue"/>
    <s v="none"/>
    <s v="none"/>
    <s v="Trozo, Astrobal"/>
    <m/>
  </r>
  <r>
    <n v="854"/>
    <s v="SMART"/>
    <x v="0"/>
    <m/>
    <n v="854"/>
    <s v="Tabogon"/>
    <s v="Muabog"/>
    <s v="Tabogon"/>
    <s v="CEBU"/>
    <s v="Brgy. Muabog, Tabogon, Cebu"/>
    <n v="7"/>
    <s v="Vis"/>
    <s v="Cebu North"/>
    <s v="TOC-VIS-CVIS-NCEBU"/>
    <s v="SMART"/>
    <n v="124.0434265"/>
    <n v="10.908650400000001"/>
    <s v="Lot"/>
    <x v="1"/>
    <s v="Standby"/>
    <x v="2"/>
    <s v="FITL"/>
    <s v="Macro"/>
    <s v="Lowland"/>
    <s v="none"/>
    <s v="none"/>
    <s v="none"/>
    <s v="Pescante, Ralph Ryan"/>
    <m/>
  </r>
  <r>
    <n v="865"/>
    <s v="SMART"/>
    <x v="0"/>
    <m/>
    <n v="865"/>
    <s v="Carreta"/>
    <s v="Careta"/>
    <s v="Cebu City"/>
    <s v="CEBU"/>
    <s v="M. J. Cuenco St., Bgy. Careta, Cebu City, Cebu"/>
    <n v="7"/>
    <s v="Vis"/>
    <s v="Cebu North"/>
    <s v="TOC-VIS-CVIS-NCEBU"/>
    <s v="SMART"/>
    <n v="123.9077606"/>
    <n v="10.31099987"/>
    <s v="Lot"/>
    <x v="1"/>
    <s v="Standby"/>
    <x v="2"/>
    <s v="FITL"/>
    <s v="Macro"/>
    <s v="Lowland"/>
    <s v="Acces road problem"/>
    <s v="Night Time"/>
    <s v="Insurgent"/>
    <s v="Balbuena, Lemuel"/>
    <m/>
  </r>
  <r>
    <n v="866"/>
    <s v="SMART"/>
    <x v="0"/>
    <m/>
    <n v="866"/>
    <s v="Salinas Drive"/>
    <s v="Lahug"/>
    <s v="Cebu City"/>
    <s v="CEBU"/>
    <s v="68B Salinas Drive, Lahug, Cebu City, Cebu"/>
    <n v="7"/>
    <s v="Vis"/>
    <s v="Cebu North"/>
    <s v="TOC-VIS-CVIS-NCEBU"/>
    <s v="SMART"/>
    <n v="123.9031296"/>
    <n v="10.329270360000001"/>
    <s v="Bldg"/>
    <x v="1"/>
    <s v="Inhouse A"/>
    <x v="2"/>
    <s v="FITL"/>
    <s v="Macro"/>
    <s v="Lowland"/>
    <s v="Bldg. site "/>
    <s v="Office Hours"/>
    <s v="Bldg/House Roof Top"/>
    <s v="Pescante, Ralph Ryan"/>
    <m/>
  </r>
  <r>
    <n v="872"/>
    <s v="SMART"/>
    <x v="0"/>
    <m/>
    <n v="872"/>
    <s v="Tabok"/>
    <s v="Tingub"/>
    <s v="Mandaue City"/>
    <s v="CEBU"/>
    <s v="Bgy. Tingub, Mandaue City"/>
    <n v="7"/>
    <s v="Vis"/>
    <s v="Cebu North"/>
    <s v="TOC-VIS-CVIS-NCEBU"/>
    <s v="SMART"/>
    <n v="123.93444820000001"/>
    <n v="10.35258007"/>
    <s v="Lot"/>
    <x v="1"/>
    <s v="Standby"/>
    <x v="2"/>
    <s v="FITL"/>
    <s v="Macro"/>
    <s v="Lowland"/>
    <s v="none"/>
    <s v="none"/>
    <s v="none"/>
    <s v="Butong, Jerome"/>
    <m/>
  </r>
  <r>
    <n v="873"/>
    <s v="SMART"/>
    <x v="0"/>
    <m/>
    <n v="873"/>
    <s v="Maribago"/>
    <s v="Maribago"/>
    <s v="Lapu-Lapu City"/>
    <s v="CEBU"/>
    <s v="Bgy. Maribago, Lapu-lapu City, Cebu"/>
    <n v="7"/>
    <s v="Vis"/>
    <s v="Cebu North"/>
    <s v="TOC-VIS-CVIS-NCEBU"/>
    <s v="SMART"/>
    <n v="123.9981003"/>
    <n v="10.29022026"/>
    <s v="Lot"/>
    <x v="1"/>
    <s v="Standby"/>
    <x v="2"/>
    <s v="FITL"/>
    <s v="Macro"/>
    <s v="Lowland"/>
    <s v="none"/>
    <s v="none"/>
    <s v="none"/>
    <s v="Clave, Eddie"/>
    <m/>
  </r>
  <r>
    <n v="874"/>
    <s v="SMART"/>
    <x v="0"/>
    <m/>
    <n v="874"/>
    <s v="Pajo"/>
    <s v="Pajo"/>
    <s v="Lapu-Lapu City"/>
    <s v="CEBU"/>
    <s v="Sangi road, Bgy. Pajo, Lapu-lapu City, Cebu"/>
    <n v="7"/>
    <s v="Vis"/>
    <s v="Cebu North"/>
    <s v="TOC-VIS-CVIS-NCEBU"/>
    <s v="SMART"/>
    <n v="123.96614839999999"/>
    <n v="10.31499958"/>
    <s v="Lot"/>
    <x v="1"/>
    <s v="Off-Grid"/>
    <x v="2"/>
    <s v="FITL"/>
    <s v="Macro"/>
    <s v="Lowland"/>
    <s v="none"/>
    <s v="none"/>
    <s v="none"/>
    <s v="Trozo, Astrobal"/>
    <m/>
  </r>
  <r>
    <n v="879"/>
    <s v="SMART"/>
    <x v="0"/>
    <m/>
    <n v="879"/>
    <s v="Bantayan"/>
    <s v="Baigad"/>
    <s v="Bantayan"/>
    <s v="CEBU"/>
    <s v="Baigad, Bantayan, Cebu"/>
    <n v="7"/>
    <s v="Vis"/>
    <s v="Cebu North"/>
    <s v="TOC-VIS-CVIS-NCEBU"/>
    <s v="SMART"/>
    <n v="123.72252659999999"/>
    <n v="11.16998959"/>
    <s v="Lot"/>
    <x v="1"/>
    <s v="Standby"/>
    <x v="2"/>
    <s v="FITL"/>
    <s v="Macro"/>
    <s v="Highland"/>
    <s v="island site / Boat trip dependent"/>
    <s v="access constraint 5pm - 6am"/>
    <s v="island site/Boat Availability"/>
    <s v="Vale, Greggy"/>
    <m/>
  </r>
  <r>
    <n v="3352"/>
    <s v="SMART"/>
    <x v="0"/>
    <m/>
    <n v="3352"/>
    <s v="University of Cebu-Banilad"/>
    <s v="Kasambagan"/>
    <s v="Cebu City"/>
    <s v="CEBU"/>
    <s v="M. Cuenco Ave., Brgy. Kasambagan, Banilad, Cebu City"/>
    <n v="7"/>
    <s v="Vis"/>
    <s v="Cebu North"/>
    <s v="TOC-VIS-CVIS-NCEBU"/>
    <s v="SMART"/>
    <n v="123.9117584"/>
    <n v="10.33858013"/>
    <s v="Bldg"/>
    <x v="1"/>
    <s v="Inhouse A"/>
    <x v="2"/>
    <s v="FITL"/>
    <s v="Macro"/>
    <s v="Lowland"/>
    <s v="Bldg. site "/>
    <s v="Office Hours"/>
    <s v="Bldg/House Roof Top"/>
    <s v="Efe, Rodyard"/>
    <m/>
  </r>
  <r>
    <n v="4393"/>
    <s v="SMART"/>
    <x v="0"/>
    <m/>
    <n v="4393"/>
    <s v="Ayala Heights"/>
    <s v="Babag"/>
    <s v="Cebu City"/>
    <s v="CEBU"/>
    <s v="Ayala Heights Subdivision, Babag, Cebu"/>
    <n v="7"/>
    <s v="Vis"/>
    <s v="Cebu North"/>
    <s v="TOC-VIS-CVIS-NCEBU"/>
    <s v="SMART"/>
    <n v="123.857399"/>
    <n v="10.39420986"/>
    <s v="Lot"/>
    <x v="1"/>
    <s v="Off-Grid"/>
    <x v="2"/>
    <s v="FITL"/>
    <s v="Macro"/>
    <s v="Highland"/>
    <s v="Mountain site "/>
    <s v="Night Time"/>
    <s v="Insurgent"/>
    <s v="Pescante, Ralph Ryan"/>
    <m/>
  </r>
  <r>
    <n v="4394"/>
    <s v="SMART"/>
    <x v="0"/>
    <m/>
    <n v="4394"/>
    <s v="Basak"/>
    <s v="Basak"/>
    <s v="Lapu-Lapu City"/>
    <s v="CEBU"/>
    <s v="Basak road, Basak, Lapu-Lapu City, Cebu"/>
    <n v="7"/>
    <s v="Vis"/>
    <s v="Cebu North"/>
    <s v="TOC-VIS-CVIS-NCEBU"/>
    <s v="SMART"/>
    <n v="123.96276090000001"/>
    <n v="10.299579619999999"/>
    <s v="Lot"/>
    <x v="1"/>
    <s v="Standby"/>
    <x v="2"/>
    <s v="FITL"/>
    <s v="Macro"/>
    <s v="Lowland"/>
    <s v="none"/>
    <s v="none"/>
    <s v="none"/>
    <s v="Trozo, Astrobal"/>
    <m/>
  </r>
  <r>
    <n v="4396"/>
    <s v="SMART"/>
    <x v="0"/>
    <m/>
    <n v="4396"/>
    <s v="Maya"/>
    <s v="Maya"/>
    <s v="Daanbantayan"/>
    <s v="CEBU"/>
    <s v="Maya, Daanbantayan, Cebu"/>
    <n v="7"/>
    <s v="Vis"/>
    <s v="Cebu North"/>
    <s v="TOC-VIS-CVIS-NCEBU"/>
    <s v="SMART"/>
    <n v="124.04701230000001"/>
    <n v="11.268179890000001"/>
    <s v="Lot"/>
    <x v="1"/>
    <s v="Inhouse A"/>
    <x v="2"/>
    <s v="FITL"/>
    <s v="Macro"/>
    <s v="Highland"/>
    <s v="Mountain site "/>
    <s v="Night Time"/>
    <s v="Insurgent"/>
    <s v="Ambil, Albert"/>
    <m/>
  </r>
  <r>
    <n v="4398"/>
    <s v="SMART"/>
    <x v="0"/>
    <m/>
    <n v="4398"/>
    <s v="Poro"/>
    <s v="Eastern Poblacion"/>
    <s v="Poro"/>
    <s v="CEBU"/>
    <s v="Eastern Poblacion, Poro, Cebu"/>
    <n v="7"/>
    <s v="Vis"/>
    <s v="Cebu North"/>
    <s v="TOC-VIS-CVIS-NCEBU"/>
    <s v="SMART"/>
    <n v="124.4091797"/>
    <n v="10.63002968"/>
    <s v="Lot"/>
    <x v="1"/>
    <s v="Standby"/>
    <x v="2"/>
    <s v="FITL"/>
    <s v="Macro"/>
    <s v="Highland"/>
    <s v="island site / Boat trip dependent"/>
    <s v="access constraint 5pm - 6am"/>
    <s v="island site/Boat Availability"/>
    <s v="Aligway, Eric Brian"/>
    <m/>
  </r>
  <r>
    <n v="5816"/>
    <s v="SMART"/>
    <x v="0"/>
    <m/>
    <n v="5816"/>
    <s v="Imperial Palace 1&amp;2 Picosite"/>
    <s v="Maribago"/>
    <s v="Lapu-Lapu City"/>
    <s v="CEBU"/>
    <s v="ML Quezon Highway, Brgy. Maribago, Lapu-Lapu City, Cebu"/>
    <n v="7"/>
    <s v="Vis"/>
    <s v="Cebu North"/>
    <s v="TOC-VIS-CVIS-NCEBU"/>
    <s v="SMART"/>
    <n v="123.9972916"/>
    <n v="10.281970019999999"/>
    <s v="Bldg"/>
    <x v="1"/>
    <s v="Inhouse A"/>
    <x v="2"/>
    <s v="FITL"/>
    <s v="PICO"/>
    <s v="Lowland"/>
    <s v="Bldg. site/Require's Permit"/>
    <s v="Office Hours"/>
    <s v="Bldg/House Roof Top"/>
    <s v="Clave, Eddie"/>
    <m/>
  </r>
  <r>
    <n v="5840"/>
    <s v="SMART"/>
    <x v="0"/>
    <m/>
    <n v="5840"/>
    <s v="Cebu North Reclamation"/>
    <s v="North Reclamation Area"/>
    <s v="Cebu City"/>
    <s v="CEBU"/>
    <s v="TRISTAR Building , Ouano St. Mandaue City, Cebu"/>
    <n v="7"/>
    <s v="Vis"/>
    <s v="Cebu North"/>
    <s v="TOC-VIS-CVIS-NCEBU"/>
    <s v="SMART"/>
    <n v="123.927948"/>
    <n v="10.316410060000001"/>
    <s v="Bldg"/>
    <x v="1"/>
    <s v="Inhouse A"/>
    <x v="2"/>
    <s v="FITL"/>
    <s v="Macro"/>
    <s v="Lowland"/>
    <s v="Bldg. site "/>
    <s v="Office Hours"/>
    <s v="Bldg/House Roof Top"/>
    <s v="Balbuena, Lemuel"/>
    <m/>
  </r>
  <r>
    <n v="5884"/>
    <s v="SMART"/>
    <x v="0"/>
    <m/>
    <n v="5884"/>
    <s v="Opao, Mandaue"/>
    <s v="Opao"/>
    <s v="Mandaue City"/>
    <s v="CEBU"/>
    <s v="Brgy. Opao, Mandaue City, Cebu"/>
    <n v="7"/>
    <s v="Vis"/>
    <s v="Cebu North"/>
    <s v="TOC-VIS-CVIS-NCEBU"/>
    <s v="SMART"/>
    <n v="123.9549026"/>
    <n v="10.32761002"/>
    <s v="Lot"/>
    <x v="1"/>
    <s v="Standby"/>
    <x v="2"/>
    <s v="FITL"/>
    <s v="Macro"/>
    <s v="Lowland"/>
    <s v="none"/>
    <s v="none"/>
    <s v="none"/>
    <s v="Butong, Jerome"/>
    <m/>
  </r>
  <r>
    <s v="f13"/>
    <s v="SMART"/>
    <x v="0"/>
    <m/>
    <s v="F13"/>
    <s v="Alegre Beach Resort"/>
    <s v="Calumboyan"/>
    <s v="Sogod"/>
    <s v="CEBU"/>
    <s v="Brgy Calumboyan, Sogod, Cebu"/>
    <n v="7"/>
    <s v="Vis"/>
    <s v="Cebu North"/>
    <s v="TOC-VIS-CVIS-NCEBU"/>
    <s v="SMART"/>
    <n v="124.0288773"/>
    <n v="10.788660050000001"/>
    <s v="Lot"/>
    <x v="1"/>
    <s v="Standby"/>
    <x v="2"/>
    <s v="FITL"/>
    <s v="Macro"/>
    <s v="Lowland"/>
    <s v="none"/>
    <s v="none"/>
    <s v="none"/>
    <s v="Pescante, Ralph Ryan"/>
    <m/>
  </r>
  <r>
    <s v="f39"/>
    <s v="SMART"/>
    <x v="0"/>
    <m/>
    <s v="F39"/>
    <s v="Cordova"/>
    <s v="Poblacion"/>
    <s v="Cordova"/>
    <s v="CEBU"/>
    <s v="Bgy. Poblacion, Cordova Mactan, Cebu"/>
    <n v="7"/>
    <s v="Vis"/>
    <s v="Cebu North"/>
    <s v="TOC-VIS-CVIS-NCEBU"/>
    <s v="SMART"/>
    <n v="123.9480362"/>
    <n v="10.25280952"/>
    <s v="Lot"/>
    <x v="1"/>
    <s v="Off-Grid"/>
    <x v="2"/>
    <s v="FITL"/>
    <s v="Macro"/>
    <s v="Lowland"/>
    <s v="none"/>
    <s v="none"/>
    <s v="none"/>
    <s v="Trozo, Astrobal"/>
    <m/>
  </r>
  <r>
    <s v="f46"/>
    <s v="SMART"/>
    <x v="0"/>
    <m/>
    <s v="F46"/>
    <s v="JH Pagsabungan"/>
    <s v="Pagsabungan"/>
    <s v="Mandaue City"/>
    <s v="CEBU"/>
    <s v="Beside Dedon Manufacturing Inc., Brgy. Pagsabungan, Mandaue City"/>
    <n v="7"/>
    <s v="Vis"/>
    <s v="Cebu North"/>
    <s v="TOC-VIS-CVIS-NCEBU"/>
    <s v="SMART"/>
    <n v="123.9406815"/>
    <n v="10.35840988"/>
    <s v="Lot"/>
    <x v="1"/>
    <s v="Standby"/>
    <x v="2"/>
    <s v="FITL"/>
    <s v="Macro"/>
    <s v="Lowland"/>
    <s v="none"/>
    <s v="none"/>
    <s v="none"/>
    <s v="Ambil, Albert"/>
    <m/>
  </r>
  <r>
    <s v="f54"/>
    <s v="SMART"/>
    <x v="0"/>
    <m/>
    <s v="F54"/>
    <s v="Sta Fe"/>
    <s v="Poblacion"/>
    <s v="Santa Fe"/>
    <s v="CEBU"/>
    <s v="Poblacion, Santa Fe, Cebu"/>
    <n v="7"/>
    <s v="Vis"/>
    <s v="Cebu North"/>
    <s v="TOC-VIS-CVIS-NCEBU"/>
    <s v="SMART"/>
    <n v="123.8047409"/>
    <n v="11.15676975"/>
    <s v="Lot"/>
    <x v="1"/>
    <s v="Standby"/>
    <x v="2"/>
    <s v="FITL"/>
    <s v="Macro"/>
    <s v="Highland"/>
    <s v="island site / Boat trip dependent"/>
    <s v="access constraint 5pm - 6am"/>
    <s v="island site/Boat Availability"/>
    <s v="Vale, Greggy"/>
    <m/>
  </r>
  <r>
    <s v="f58"/>
    <s v="SMART"/>
    <x v="0"/>
    <m/>
    <s v="F58"/>
    <s v="Pit-os"/>
    <s v="Pit-os"/>
    <s v="Cebu City"/>
    <s v="CEBU"/>
    <s v="Bgy. Pit-os, Talamban, Cebu City"/>
    <n v="7"/>
    <s v="Vis"/>
    <s v="Cebu North"/>
    <s v="TOC-VIS-CVIS-NCEBU"/>
    <s v="SMART"/>
    <n v="123.9205704"/>
    <n v="10.399319650000001"/>
    <s v="Lot"/>
    <x v="1"/>
    <s v="Standby"/>
    <x v="2"/>
    <s v="FITL"/>
    <s v="Macro"/>
    <s v="Lowland"/>
    <s v="none"/>
    <s v="none"/>
    <s v="none"/>
    <s v="Aligway, Eric Brian"/>
    <m/>
  </r>
  <r>
    <s v="f62"/>
    <s v="SMART"/>
    <x v="0"/>
    <m/>
    <s v="F62"/>
    <s v="San Antonio"/>
    <s v="Lahug"/>
    <s v="Cebu City"/>
    <s v="CEBU"/>
    <s v="8th St., San Antonio Village, Apas, Lahug, Cebu City, Cebu"/>
    <n v="7"/>
    <s v="Vis"/>
    <s v="Cebu North"/>
    <s v="TOC-VIS-CVIS-NCEBU"/>
    <s v="SMART"/>
    <n v="123.90489959999999"/>
    <n v="10.339690210000001"/>
    <s v="Lot"/>
    <x v="1"/>
    <s v="Standby"/>
    <x v="2"/>
    <s v="FITL"/>
    <s v="Macro"/>
    <s v="Lowland"/>
    <s v="none"/>
    <s v="none"/>
    <s v="none"/>
    <s v="Aligway, Eric Brian"/>
    <m/>
  </r>
  <r>
    <s v="f63"/>
    <s v="SMART"/>
    <x v="0"/>
    <m/>
    <s v="F63"/>
    <s v="Beverly Hills"/>
    <s v="Oprah"/>
    <s v="Cebu City"/>
    <s v="CEBU"/>
    <s v="Boy Scouts Compound, Capitol Hills, Scout Camp, Cebu City "/>
    <n v="7"/>
    <s v="Vis"/>
    <s v="Cebu North"/>
    <s v="TOC-VIS-CVIS-NCEBU"/>
    <s v="SMART"/>
    <n v="123.88446039999999"/>
    <n v="10.339269639999999"/>
    <s v="Lot"/>
    <x v="1"/>
    <s v="Off-Grid"/>
    <x v="2"/>
    <s v="FITL"/>
    <s v="Macro"/>
    <s v="Lowland"/>
    <s v="none"/>
    <s v="none"/>
    <s v="none"/>
    <s v="Pescante, Ralph Ryan"/>
    <m/>
  </r>
  <r>
    <s v="f67"/>
    <s v="SMART"/>
    <x v="0"/>
    <m/>
    <s v="F67"/>
    <s v="Looc, Mandaue"/>
    <s v="Looc"/>
    <s v="Mandaue City"/>
    <s v="CEBU"/>
    <s v="Rock XII Bldg. Catalino Ouano St., Brgy. Looc, Mandaue, Cebu"/>
    <n v="7"/>
    <s v="Vis"/>
    <s v="Cebu North"/>
    <s v="TOC-VIS-CVIS-NCEBU"/>
    <s v="SMART"/>
    <n v="123.9506531"/>
    <n v="10.32408047"/>
    <s v="Bldg"/>
    <x v="1"/>
    <s v="Inhouse A"/>
    <x v="2"/>
    <s v="FITL"/>
    <s v="Macro"/>
    <s v="Lowland"/>
    <s v="Bldg. site "/>
    <s v="Office Hours"/>
    <s v="none"/>
    <s v="Butong, Jerome"/>
    <m/>
  </r>
  <r>
    <s v="f68"/>
    <s v="SMART"/>
    <x v="0"/>
    <m/>
    <s v="F68"/>
    <s v="Pajak"/>
    <s v="Pajak"/>
    <s v="Lapu-Lapu City"/>
    <s v="CEBU"/>
    <s v="Bgy. Pajak, Lapu-Lapu City, Cebu"/>
    <n v="7"/>
    <s v="Vis"/>
    <s v="Cebu North"/>
    <s v="TOC-VIS-CVIS-NCEBU"/>
    <s v="SMART"/>
    <n v="123.9836502"/>
    <n v="10.298439979999999"/>
    <s v="Lot"/>
    <x v="1"/>
    <s v="Off-Grid"/>
    <x v="2"/>
    <s v="FITL"/>
    <s v="Macro"/>
    <s v="Lowland"/>
    <s v="none"/>
    <s v="none"/>
    <s v="none"/>
    <s v="Clave, Eddie"/>
    <m/>
  </r>
  <r>
    <s v="f90"/>
    <s v="SMART"/>
    <x v="0"/>
    <m/>
    <s v="F90"/>
    <s v="Tabuelan"/>
    <s v="Poblacion"/>
    <s v="Tabuelan"/>
    <s v="CEBU"/>
    <s v="Bgy. Poblacion, Tabuelan, Cebu"/>
    <n v="7"/>
    <s v="Vis"/>
    <s v="Cebu North"/>
    <s v="TOC-VIS-CVIS-NCEBU"/>
    <s v="SMART"/>
    <n v="123.8708496"/>
    <n v="10.823180199999999"/>
    <s v="Lot"/>
    <x v="1"/>
    <s v="Standby"/>
    <x v="2"/>
    <s v="FITL"/>
    <s v="Macro"/>
    <s v="Lowland"/>
    <s v="none"/>
    <s v="none"/>
    <s v="none"/>
    <s v="Butong, Jerome"/>
    <m/>
  </r>
  <r>
    <s v="f92"/>
    <s v="SMART"/>
    <x v="0"/>
    <m/>
    <s v="F92"/>
    <s v="Labogon"/>
    <s v="Labogon"/>
    <s v="Mandaue City"/>
    <s v="CEBU"/>
    <s v="Bgy. Labogon, Mandaue, Cebu"/>
    <n v="7"/>
    <s v="Vis"/>
    <s v="Cebu North"/>
    <s v="TOC-VIS-CVIS-NCEBU"/>
    <s v="SMART"/>
    <n v="123.9573212"/>
    <n v="10.35085011"/>
    <s v="Lot"/>
    <x v="1"/>
    <s v="Standby"/>
    <x v="2"/>
    <s v="FITL"/>
    <s v="Macro"/>
    <s v="Lowland"/>
    <s v="none"/>
    <s v="none"/>
    <s v="none"/>
    <s v="Ambil, Albert"/>
    <m/>
  </r>
  <r>
    <s v="f94"/>
    <s v="SMART"/>
    <x v="0"/>
    <m/>
    <s v="F94"/>
    <s v="Babag"/>
    <s v="Babag"/>
    <s v="Lapu-Lapu City"/>
    <s v="CEBU"/>
    <s v="Brgy. Babag, Lapu-Lapu City (Opon), Cebu"/>
    <n v="7"/>
    <s v="Vis"/>
    <s v="Cebu North"/>
    <s v="TOC-VIS-CVIS-NCEBU"/>
    <s v="SMART"/>
    <n v="123.94544980000001"/>
    <n v="10.289500240000001"/>
    <s v="Lot"/>
    <x v="1"/>
    <s v="Off-Grid"/>
    <x v="2"/>
    <s v="FITL"/>
    <s v="Macro"/>
    <s v="Lowland"/>
    <s v="none"/>
    <s v="none"/>
    <s v="none"/>
    <s v="Trozo, Astrobal"/>
    <m/>
  </r>
  <r>
    <s v="j71"/>
    <s v="SMART"/>
    <x v="0"/>
    <m/>
    <s v="J71"/>
    <s v="Gun-ob"/>
    <s v="Gun-ob"/>
    <s v="Lapu-Lapu City"/>
    <s v="CEBU"/>
    <s v="Brgy. Gun-ob, Lapu-Lapu City"/>
    <n v="7"/>
    <s v="Vis"/>
    <s v="Cebu North"/>
    <s v="TOC-VIS-CVIS-NCEBU"/>
    <s v="SMART"/>
    <n v="123.952567"/>
    <n v="10.303385"/>
    <s v="Lot"/>
    <x v="1"/>
    <s v="Standby"/>
    <x v="2"/>
    <s v="FITL"/>
    <s v="Macro"/>
    <s v="Lowland"/>
    <s v="none"/>
    <s v="none"/>
    <s v="none"/>
    <s v="Trozo, Astrobal"/>
    <m/>
  </r>
  <r>
    <s v="k89"/>
    <s v="SMART"/>
    <x v="0"/>
    <m/>
    <s v="K89"/>
    <s v="Cebu Port Area"/>
    <s v="Port Area"/>
    <s v="Cebu City"/>
    <s v="CEBU"/>
    <s v="Port Area, Cebu City"/>
    <n v="7"/>
    <s v="Vis"/>
    <s v="Cebu North"/>
    <s v="TOC-VIS-CVIS-NCEBU"/>
    <s v="SMART"/>
    <n v="123.9162903"/>
    <n v="10.306909559999999"/>
    <s v="Bldg"/>
    <x v="1"/>
    <s v="Inhouse A"/>
    <x v="2"/>
    <s v="FITL"/>
    <s v="Macro"/>
    <s v="Lowland"/>
    <s v="Bldg. site "/>
    <s v="Office Hours"/>
    <s v="Bldg/House Roof Top"/>
    <s v="Balbuena, Lemuel"/>
    <m/>
  </r>
  <r>
    <s v="p38"/>
    <s v="SMART"/>
    <x v="0"/>
    <m/>
    <s v="P38"/>
    <s v="Marco Polo Hotel Picosite"/>
    <s v="Lahug"/>
    <s v="Cebu City"/>
    <s v="CEBU"/>
    <s v="Nivel Hills, Lahug Cebu City"/>
    <n v="7"/>
    <s v="Vis"/>
    <s v="Cebu North"/>
    <s v="TOC-VIS-CVIS-NCEBU"/>
    <s v="SMART"/>
    <n v="123.8969498"/>
    <n v="10.34237957"/>
    <s v="Bldg"/>
    <x v="1"/>
    <s v="Inhouse B"/>
    <x v="2"/>
    <s v="FITL"/>
    <s v="PICO"/>
    <s v="Lowland"/>
    <s v="Bldg. site "/>
    <s v="Office Hours"/>
    <s v="none"/>
    <s v="Pescante, Ralph Ryan"/>
    <m/>
  </r>
  <r>
    <s v="p74"/>
    <s v="SMART"/>
    <x v="0"/>
    <n v="5581"/>
    <s v="P74"/>
    <s v="SM City Cebu North Wing Picosite"/>
    <s v="North Reclamation Area"/>
    <s v="Cebu City"/>
    <s v="CEBU"/>
    <s v="J. Luna Ave. Ext. Cebu Reclamation Area, Cebu City"/>
    <n v="7"/>
    <s v="Vis"/>
    <s v="Cebu North"/>
    <s v="TOC-VIS-CVIS-NCEBU"/>
    <s v="SMART"/>
    <n v="123.918251"/>
    <n v="10.31112957"/>
    <s v="Bldg"/>
    <x v="1"/>
    <s v="Inhouse A"/>
    <x v="2"/>
    <s v="FITL"/>
    <s v="PICO"/>
    <s v="Lowland"/>
    <s v="Bldg. site/Require's Permit"/>
    <s v="Mall Hours"/>
    <s v="none"/>
    <s v="Efe, Rodyard"/>
    <m/>
  </r>
  <r>
    <s v="r01"/>
    <s v="SMART"/>
    <x v="0"/>
    <m/>
    <s v="R01"/>
    <s v="Dan Jose, Cebu"/>
    <s v="Talamban"/>
    <s v="Cebu City"/>
    <s v="CEBU"/>
    <s v="Arinasa's Lot, Purok 3, Tabor Hills., Talamban , Cebu City"/>
    <n v="7"/>
    <s v="Vis"/>
    <s v="Cebu North"/>
    <s v="TOC-VIS-CVIS-NCEBU"/>
    <s v="SMART"/>
    <n v="123.91265110000001"/>
    <n v="10.37629986"/>
    <s v="Lot"/>
    <x v="1"/>
    <s v="Standby"/>
    <x v="2"/>
    <s v="FITL"/>
    <s v="Macro"/>
    <s v="Highland"/>
    <s v="none"/>
    <s v="none"/>
    <s v="none"/>
    <s v="Aligway, Eric Brian"/>
    <m/>
  </r>
  <r>
    <s v="v0026"/>
    <s v="SMART"/>
    <x v="0"/>
    <m/>
    <s v="V0026"/>
    <s v="Antipolo RS"/>
    <s v="Antipolo"/>
    <s v="Tuburan"/>
    <s v="CEBU"/>
    <s v="Antipolo Relay, Brgy. Antipolo, Tuburan, Cebu"/>
    <n v="7"/>
    <s v="Vis"/>
    <s v="Cebu North"/>
    <s v="TOC-VIS-CVIS-NCEBU"/>
    <s v="SMART"/>
    <n v="123.76235200000001"/>
    <n v="10.65530968"/>
    <s v="Lot"/>
    <x v="1"/>
    <s v="Standby"/>
    <x v="2"/>
    <s v="FITL"/>
    <s v="Macro"/>
    <s v="Lowland"/>
    <s v="Mountain site "/>
    <s v="Night Time"/>
    <s v="Depressed Area"/>
    <s v="Butong, Jerome"/>
    <m/>
  </r>
  <r>
    <s v="v0066"/>
    <s v="SMART"/>
    <x v="0"/>
    <m/>
    <s v="V0066"/>
    <s v="PLDT Tuburan 0RD"/>
    <s v="Poblacion 1"/>
    <s v="Tuburan"/>
    <s v="CEBU"/>
    <s v="Barangay I (Pob.), Tuburan, Cebu"/>
    <n v="7"/>
    <s v="Vis"/>
    <s v="Cebu North"/>
    <s v="TOC-VIS-CVIS-NCEBU"/>
    <s v="SMART"/>
    <n v="123.8385"/>
    <n v="10.758528"/>
    <s v="Lot"/>
    <x v="1"/>
    <s v="Standby"/>
    <x v="2"/>
    <s v="FITL"/>
    <s v="Macro"/>
    <s v="Highland"/>
    <s v="Mountain site "/>
    <s v="Night Time"/>
    <s v="Depressed Area"/>
    <s v="Butong, Jerome"/>
    <m/>
  </r>
  <r>
    <s v="v0855"/>
    <s v="SMART"/>
    <x v="0"/>
    <m/>
    <s v="V0855"/>
    <s v="Binongkolan"/>
    <s v="Binongkolan"/>
    <s v="Catmon"/>
    <s v="CEBU"/>
    <s v="North National highway, Brgy. Binongkolan, Catmon,  Cebu"/>
    <n v="7"/>
    <s v="Vis"/>
    <s v="Cebu North"/>
    <s v="TOC-VIS-CVIS-NCEBU"/>
    <s v="SMART"/>
    <n v="124.0273972"/>
    <n v="10.63339043"/>
    <s v="Lot"/>
    <x v="1"/>
    <s v="Standby"/>
    <x v="2"/>
    <s v="FITL"/>
    <s v="Macro"/>
    <s v="Lowland"/>
    <s v="none"/>
    <s v="none"/>
    <s v="none"/>
    <s v="Vale, Greggy"/>
    <m/>
  </r>
  <r>
    <s v="V0874"/>
    <s v="SUN"/>
    <x v="0"/>
    <s v="LPU002"/>
    <s v="LPU002"/>
    <s v="SUN - Lapu-Lapu_002 (City Hall Rd, Pajo)"/>
    <s v="Pajo"/>
    <s v="Lapu-Lapu City"/>
    <s v="CEBU"/>
    <s v="Ganzon Prop 1, No. 20 J. Tabura St. Pardo Cebu City                              "/>
    <n v="7"/>
    <s v="Vis"/>
    <s v="Cebu North"/>
    <s v="TOC-VIS-CVIS-NCEBU"/>
    <s v="SUN"/>
    <n v="123.964338"/>
    <n v="10.316316"/>
    <s v="Lot"/>
    <x v="1"/>
    <s v="Standby"/>
    <x v="2"/>
    <s v="FITL"/>
    <s v="Macro"/>
    <s v="Lowland"/>
    <s v="none"/>
    <s v="none"/>
    <s v="none"/>
    <s v="Trozo, Astrobal"/>
    <m/>
  </r>
  <r>
    <s v="v3451"/>
    <s v="SMART"/>
    <x v="0"/>
    <s v="LPU609"/>
    <s v="V3451"/>
    <s v="CALAWISAN / (V3451) SUN-Lapu-Lapu City-Babag"/>
    <s v="Babag"/>
    <s v="Lapu-Lapu City"/>
    <s v="CEBU"/>
    <s v="Babag, Lapu-Lapu City (Opon), Cebu"/>
    <n v="7"/>
    <s v="Vis"/>
    <s v="Cebu North"/>
    <s v="TOC-VIS-CVIS-NCEBU"/>
    <s v="SUN"/>
    <n v="123.944194"/>
    <n v="10.278"/>
    <s v="Lot"/>
    <x v="1"/>
    <s v="Standby"/>
    <x v="2"/>
    <s v="FITL"/>
    <s v="Macro"/>
    <s v="Lowland"/>
    <s v="none"/>
    <s v="none"/>
    <s v="none"/>
    <s v="Trozo, Astrobal"/>
    <m/>
  </r>
  <r>
    <s v="v3478"/>
    <s v="SUN"/>
    <x v="0"/>
    <s v="CEB626"/>
    <s v="CEB626"/>
    <s v="CEBU_CASALS / (v3478) SUN - Mandaue City-Mabolo"/>
    <s v="Mandaue"/>
    <s v="Mandaue City"/>
    <s v="CEBU"/>
    <s v="Marvin C. Colina, F. Cabahug St., Mandaue City"/>
    <n v="7"/>
    <s v="Vis"/>
    <s v="Cebu North"/>
    <s v="TOC-VIS-CVIS-NCEBU"/>
    <s v="SUN"/>
    <n v="123.921556"/>
    <n v="10.327111"/>
    <s v="Bldg"/>
    <x v="1"/>
    <s v="Inhouse A"/>
    <x v="2"/>
    <s v="FITL"/>
    <s v="Macro"/>
    <s v="Lowland"/>
    <s v="Bldg. site "/>
    <s v="Office Hours"/>
    <s v="Bldg/House Roof Top"/>
    <s v="Balbuena, Lemuel"/>
    <m/>
  </r>
  <r>
    <s v="v3483"/>
    <s v="SMART"/>
    <x v="0"/>
    <m/>
    <s v="V3483"/>
    <s v="SUN - Daanbantayan-Lanao"/>
    <s v="Lanao"/>
    <s v="Daanbantayan"/>
    <s v="CEBU"/>
    <s v="Lanao, Daanbantayan, Cebu"/>
    <n v="7"/>
    <s v="Vis"/>
    <s v="Cebu North"/>
    <s v="TOC-VIS-CVIS-NCEBU"/>
    <s v="SMART"/>
    <n v="124.004639"/>
    <n v="11.255222"/>
    <s v="Lot"/>
    <x v="1"/>
    <s v="Inhouse A"/>
    <x v="2"/>
    <s v="FITL"/>
    <s v="Macro"/>
    <s v="Lowland"/>
    <s v="none"/>
    <s v="none"/>
    <s v="none"/>
    <s v="Ambil, Albert"/>
    <m/>
  </r>
  <r>
    <s v="v3504"/>
    <s v="SUN"/>
    <x v="0"/>
    <s v="MDE009"/>
    <s v="MDE009"/>
    <s v="MAGUIKAY-M / (v3504) SUN - Mandaue City-Casuntingan 1"/>
    <s v="Casuntingan"/>
    <s v="Mandaue City"/>
    <s v="CEBU"/>
    <s v="Brgy. Casuntingan, Mandaue City, Cebu"/>
    <n v="7"/>
    <s v="Vis"/>
    <s v="Cebu North"/>
    <s v="TOC-VIS-CVIS-NCEBU"/>
    <s v="SUN"/>
    <n v="123.936195"/>
    <n v="10.335887"/>
    <s v="Lot"/>
    <x v="1"/>
    <s v="Inhouse A"/>
    <x v="2"/>
    <s v="FITL"/>
    <s v="Macro"/>
    <s v="Lowland"/>
    <s v="none"/>
    <s v="none"/>
    <s v="none"/>
    <s v="Butong, Jerome"/>
    <m/>
  </r>
  <r>
    <s v="v3505"/>
    <s v="SUN"/>
    <x v="0"/>
    <s v="MDE704"/>
    <s v="MDE704"/>
    <s v="MDE_802 / (v3505) SUN - Mandaue City-Subangdaku 1"/>
    <s v="Subangdaku"/>
    <s v="Mandaue City"/>
    <s v="CEBU"/>
    <s v="Simplex Bldg., Brgy. Subangdaku, Mandaue City, Cebu"/>
    <n v="7"/>
    <s v="Vis"/>
    <s v="Cebu North"/>
    <s v="TOC-VIS-CVIS-NCEBU"/>
    <s v="SUN"/>
    <n v="123.92283"/>
    <n v="10.321859999999999"/>
    <s v="Bldg"/>
    <x v="1"/>
    <s v="Inhouse A"/>
    <x v="2"/>
    <s v="FITL"/>
    <s v="Macro"/>
    <s v="Lowland"/>
    <s v="Bldg. site "/>
    <s v="Office Hours"/>
    <s v="Bldg/House Roof Top"/>
    <s v="Balbuena, Lemuel"/>
    <m/>
  </r>
  <r>
    <s v="v3506"/>
    <s v="SMART"/>
    <x v="0"/>
    <s v="LPU612"/>
    <s v="V3506"/>
    <s v="MARIGONDON / (V3506) SUN-Lapu-Lapu City-Subabasbas"/>
    <s v="Marigondon"/>
    <s v="Lapu-Lapu City"/>
    <s v="CEBU"/>
    <s v="Marigondon, Lapu-Lapu City (Opon), Cebu"/>
    <n v="7"/>
    <s v="Vis"/>
    <s v="Cebu North"/>
    <s v="TOC-VIS-CVIS-NCEBU"/>
    <s v="SUN"/>
    <n v="123.97975"/>
    <n v="10.262222"/>
    <s v="Lot"/>
    <x v="1"/>
    <s v="Inhouse A"/>
    <x v="2"/>
    <s v="FITL"/>
    <s v="Macro"/>
    <s v="Lowland"/>
    <s v="none"/>
    <s v="none"/>
    <s v="none"/>
    <s v="Trozo, Astrobal"/>
    <m/>
  </r>
  <r>
    <s v="v3508"/>
    <s v="SUN"/>
    <x v="0"/>
    <s v="MDE616"/>
    <s v="MDE616"/>
    <s v="MAGUIKAY_3 / (v3508) SUN - Mandaue City-Ibabao-Estancia"/>
    <s v="Mandaue"/>
    <s v="Mandaue City"/>
    <s v="CEBU"/>
    <s v="Mrs. Estrella Alda"/>
    <n v="7"/>
    <s v="Vis"/>
    <s v="Cebu North"/>
    <s v="TOC-VIS-CVIS-NCEBU"/>
    <s v="SUN"/>
    <n v="123.94543"/>
    <n v="10.3361"/>
    <s v="Bldg"/>
    <x v="1"/>
    <s v="Inhouse A"/>
    <x v="2"/>
    <s v="FITL"/>
    <s v="Macro"/>
    <s v="Lowland"/>
    <s v="Bldg. site "/>
    <s v="Office Hours"/>
    <s v="Bldg/House Roof Top"/>
    <s v="Butong, Jerome"/>
    <m/>
  </r>
  <r>
    <s v="v3509"/>
    <s v="SMART"/>
    <x v="0"/>
    <m/>
    <s v="V3509"/>
    <s v="SUN - Medellin-Caputatan Sur"/>
    <s v="Luy-a"/>
    <s v="Medellin"/>
    <s v="CEBU"/>
    <s v="Brgy. Luy-a, Medellin, Cebu"/>
    <n v="7"/>
    <s v="Vis"/>
    <s v="Cebu North"/>
    <s v="TOC-VIS-CVIS-NCEBU"/>
    <s v="SMART"/>
    <n v="123.964583"/>
    <n v="11.121111000000001"/>
    <s v="Lot"/>
    <x v="1"/>
    <s v="Standby"/>
    <x v="2"/>
    <s v="FITL"/>
    <s v="Macro"/>
    <s v="Lowland"/>
    <s v="none"/>
    <s v="none"/>
    <s v="none"/>
    <s v="Ambil, Albert"/>
    <m/>
  </r>
  <r>
    <s v="v3512"/>
    <s v="SUN"/>
    <x v="0"/>
    <s v="LPU608"/>
    <s v="LPU608"/>
    <s v="PAJAC1 / (v3512) SUN - Lapu-Lapu City-Pajac 2"/>
    <s v="Buaya"/>
    <s v="Lapu-Lapu City"/>
    <s v="CEBU"/>
    <s v="Kagudoy Rd., Basak, Lapu-Lapu City"/>
    <n v="7"/>
    <s v="Vis"/>
    <s v="Cebu North"/>
    <s v="TOC-VIS-CVIS-NCEBU"/>
    <s v="SUN"/>
    <n v="123.97668"/>
    <n v="10.296659999999999"/>
    <s v="Lot"/>
    <x v="1"/>
    <s v="Inhouse A"/>
    <x v="2"/>
    <s v="FITL"/>
    <s v="Macro"/>
    <s v="Lowland"/>
    <s v="none"/>
    <s v="none"/>
    <s v="none"/>
    <s v="Clave, Eddie"/>
    <m/>
  </r>
  <r>
    <s v="v3514"/>
    <s v="SMART"/>
    <x v="0"/>
    <m/>
    <s v="V3514"/>
    <s v="SUN - San Remigio-Poblacion"/>
    <s v="Poblacion"/>
    <s v="San Remigio"/>
    <s v="CEBU"/>
    <s v="Poblacion, San Remigio, Cebu"/>
    <n v="7"/>
    <s v="Vis"/>
    <s v="Cebu North"/>
    <s v="TOC-VIS-CVIS-NCEBU"/>
    <s v="SMART"/>
    <n v="123.9366321"/>
    <n v="11.07768252"/>
    <s v="Lot"/>
    <x v="1"/>
    <s v="Standby"/>
    <x v="2"/>
    <s v="FITL"/>
    <s v="Macro"/>
    <s v="Lowland"/>
    <s v="none"/>
    <s v="none"/>
    <s v="none"/>
    <s v="Butong, Jerome"/>
    <m/>
  </r>
  <r>
    <s v="v3517"/>
    <s v="SUN"/>
    <x v="0"/>
    <s v="MDE611"/>
    <s v="MDE611"/>
    <s v="ALANG-ALANG / (v3517) SUN - Mandaue City-Maguikay"/>
    <s v="Maguikay"/>
    <s v="Mandaue City"/>
    <s v="CEBU"/>
    <s v="Pontico Fortuna, Brgy. Maguikay, Mandaue City"/>
    <n v="7"/>
    <s v="Vis"/>
    <s v="Cebu North"/>
    <s v="TOC-VIS-CVIS-NCEBU"/>
    <s v="SUN"/>
    <n v="123.936306"/>
    <n v="10.346888999999999"/>
    <s v="Lot"/>
    <x v="1"/>
    <s v="Standby"/>
    <x v="2"/>
    <s v="FITL"/>
    <s v="Macro"/>
    <s v="Lowland"/>
    <s v="none"/>
    <s v="none"/>
    <s v="none"/>
    <s v="Butong, Jerome"/>
    <m/>
  </r>
  <r>
    <s v="v3604"/>
    <s v="SMART"/>
    <x v="0"/>
    <m/>
    <s v="V3604"/>
    <s v="DANAO-02 / (V3604) SUN - Danao City-Sabang"/>
    <s v="Sabang"/>
    <s v="Danao City"/>
    <s v="CEBU"/>
    <s v="Sabang, Danao City, Cebu"/>
    <n v="7"/>
    <s v="Vis"/>
    <s v="Cebu North"/>
    <s v="TOC-VIS-CVIS-NCEBU"/>
    <s v="SMART"/>
    <n v="124.027519"/>
    <n v="10.489519"/>
    <s v="Lot"/>
    <x v="1"/>
    <s v="Inhouse A"/>
    <x v="2"/>
    <s v="FITL"/>
    <s v="Macro"/>
    <s v="Lowland"/>
    <s v="none"/>
    <s v="none"/>
    <s v="none"/>
    <s v="Vale, Greggy"/>
    <m/>
  </r>
  <r>
    <s v="v3687"/>
    <s v="SUN"/>
    <x v="0"/>
    <s v="MDE610"/>
    <s v="MDE610"/>
    <s v="ALANG-ALANG / (v3687) SUN - Mandaue City-Umapad"/>
    <s v="Alang-alang"/>
    <s v="Mandaue City"/>
    <s v="CEBU"/>
    <s v="Stropor Bldg. Plaridel St. Brgy. Alang-alang, Mandaue City"/>
    <n v="7"/>
    <s v="Vis"/>
    <s v="Cebu North"/>
    <s v="TOC-VIS-CVIS-NCEBU"/>
    <s v="SUN"/>
    <n v="123.95230599999999"/>
    <n v="10.336833"/>
    <s v="Bldg"/>
    <x v="1"/>
    <s v="Inhouse A"/>
    <x v="2"/>
    <s v="FITL"/>
    <s v="Macro"/>
    <s v="Lowland"/>
    <s v="Bldg. site "/>
    <s v="Office Hours"/>
    <s v="Bldg/House Roof Top"/>
    <s v="Butong, Jerome"/>
    <m/>
  </r>
  <r>
    <s v="v3716"/>
    <s v="SUN"/>
    <x v="0"/>
    <s v="MDE004"/>
    <s v="MDE004"/>
    <s v="MANDAUE-004M / (v3716) SUN - Mandaue City-Casuntingan 2"/>
    <s v="Casuntingan"/>
    <s v="Mandaue City"/>
    <s v="CEBU"/>
    <s v="Ceniza Prop., M.L. Quezon St. Casuntingan, Mandaue City"/>
    <n v="7"/>
    <s v="Vis"/>
    <s v="Cebu North"/>
    <s v="TOC-VIS-CVIS-NCEBU"/>
    <s v="SUN"/>
    <n v="123.928651"/>
    <n v="10.344998"/>
    <s v="Lot"/>
    <x v="1"/>
    <s v="Standby"/>
    <x v="2"/>
    <s v="FITL"/>
    <s v="Macro"/>
    <s v="Lowland"/>
    <s v="none"/>
    <s v="none"/>
    <s v="none"/>
    <s v="Butong, Jerome"/>
    <m/>
  </r>
  <r>
    <n v="-1086"/>
    <s v="SUN"/>
    <x v="1"/>
    <s v="DMG601"/>
    <s v="DMG601"/>
    <s v="SUN DUMANJUG"/>
    <m/>
    <m/>
    <s v="CEBU"/>
    <s v="Renero Asentista, Barangay Ilaya, Dumanjug, Cebu"/>
    <n v="7"/>
    <s v="Vis"/>
    <s v="Cebu South"/>
    <s v="TOC-VIS-CVIS-SCEBU"/>
    <s v="SUN"/>
    <n v="123.440556"/>
    <n v="10.057499999999999"/>
    <s v="Lot"/>
    <x v="0"/>
    <s v="Standby"/>
    <x v="2"/>
    <s v="FITL"/>
    <s v="Macro"/>
    <s v="Lowland"/>
    <e v="#N/A"/>
    <e v="#N/A"/>
    <e v="#N/A"/>
    <s v="Cayanong, Joseph Elias Redillas"/>
    <m/>
  </r>
  <r>
    <n v="4219"/>
    <s v="SMART"/>
    <x v="1"/>
    <m/>
    <n v="4219"/>
    <s v="LUTOPAN "/>
    <s v="Lutopan"/>
    <s v="TOLEDO CITY"/>
    <s v="CEBU"/>
    <s v="Don Andres Soriano High School, Bgy. Lutopan, Toledo, Cebu"/>
    <n v="7"/>
    <s v="Vis"/>
    <s v="Cebu South"/>
    <s v="TOC-VIS-CVIS-SCEBU"/>
    <s v="SMART"/>
    <n v="123.71167755126901"/>
    <n v="10.3054399490356"/>
    <s v="Lot"/>
    <x v="1"/>
    <s v="Standby"/>
    <x v="2"/>
    <s v="FITL"/>
    <s v="Macro"/>
    <s v="Highland"/>
    <s v="none"/>
    <s v="none"/>
    <s v="Insurgent"/>
    <s v="Galan, Garry Yap "/>
    <m/>
  </r>
  <r>
    <n v="4290"/>
    <s v="SMART"/>
    <x v="1"/>
    <m/>
    <n v="4290"/>
    <s v="CASAY"/>
    <m/>
    <s v="DALAGUETE"/>
    <s v="CEBU"/>
    <s v="Casay, Dalaguete, Cebu"/>
    <n v="7"/>
    <s v="Vis"/>
    <s v="Cebu South"/>
    <s v="TOC-VIS-CVIS-SCEBU"/>
    <s v="SMART"/>
    <n v="123.550010681152"/>
    <n v="9.8204803466796804"/>
    <s v="Lot"/>
    <x v="1"/>
    <s v="Standby"/>
    <x v="2"/>
    <s v="FITL"/>
    <s v="Macro"/>
    <s v="Lowland"/>
    <s v="none"/>
    <s v="none"/>
    <s v="none"/>
    <s v="Galan, Garry Yap "/>
    <m/>
  </r>
  <r>
    <s v="f69"/>
    <s v="SMART"/>
    <x v="1"/>
    <s v="TSY903"/>
    <s v="F69"/>
    <s v="TALISAY POBLACION PROPER"/>
    <s v="Poblacion"/>
    <s v="TALISAY CITY"/>
    <s v="CEBU"/>
    <s v="Old dog Poblacion, Talisay city"/>
    <n v="7"/>
    <s v="Vis"/>
    <s v="Cebu South"/>
    <s v="TOC-VIS-CVIS-SCEBU"/>
    <s v="SMART"/>
    <n v="123.84586109999999"/>
    <n v="10.252277769999999"/>
    <s v="Lot"/>
    <x v="1"/>
    <s v="Standby"/>
    <x v="2"/>
    <s v="FITL"/>
    <s v="Macro"/>
    <s v="Lowland"/>
    <s v="none"/>
    <s v="none"/>
    <s v="none"/>
    <s v="Servas, Jesse O."/>
    <n v="42654"/>
  </r>
  <r>
    <s v="v3329"/>
    <s v="SUN"/>
    <x v="1"/>
    <s v="ACY001"/>
    <s v="ACY001"/>
    <s v="ALCOY_SUN"/>
    <s v="Poblacion"/>
    <s v="ALCOY"/>
    <s v="CEBU"/>
    <s v="Poblacion, Alcoy, Cebu"/>
    <n v="7"/>
    <s v="Vis"/>
    <s v="Cebu South"/>
    <s v="TOC-VIS-CVIS-SCEBU"/>
    <s v="SUN"/>
    <n v="123.5059"/>
    <n v="9.7063000000000006"/>
    <s v="Lot"/>
    <x v="1"/>
    <s v="Standby"/>
    <x v="2"/>
    <s v="FITL"/>
    <s v="Macro"/>
    <s v="Lowland"/>
    <s v="none"/>
    <s v="none"/>
    <s v="none"/>
    <s v="Servas, Jesse O."/>
    <n v="42654"/>
  </r>
  <r>
    <s v="V3437"/>
    <s v="SUN"/>
    <x v="1"/>
    <s v="CEB013"/>
    <s v="CEB013"/>
    <s v="CEBU-13M "/>
    <s v="Guadalupe"/>
    <s v="CEBU CITY"/>
    <s v="CEBU"/>
    <s v="JN Pharma Bldg., V. Rama st., Brgy Guadalupe, Cebu City"/>
    <n v="7"/>
    <s v="Vis"/>
    <s v="Cebu South"/>
    <s v="TOC-VIS-CVIS-SCEBU"/>
    <s v="SUN"/>
    <n v="123.883601"/>
    <n v="10.32342"/>
    <s v="Bldg"/>
    <x v="1"/>
    <s v="Inhouse A"/>
    <x v="2"/>
    <s v="FITL"/>
    <s v="Macro"/>
    <s v="Highland"/>
    <s v="REQUIRES PERMIT/BLDG site"/>
    <s v="1800-0900H"/>
    <s v="Bldg/House Roof Top"/>
    <s v="Esaga, Cris Altoveros "/>
    <m/>
  </r>
  <r>
    <s v="V3455"/>
    <s v="SUN"/>
    <x v="1"/>
    <s v="CEB603"/>
    <s v="CEB603"/>
    <s v="SUN - CEB_CAPITOLSITE "/>
    <s v="Capitol Site"/>
    <s v="CEBU CITY"/>
    <s v="CEBU"/>
    <s v="Don Avila St. cor Don Gil Garcia St. Brgy. Capitol Cebu City "/>
    <n v="7"/>
    <s v="Vis"/>
    <s v="Cebu South"/>
    <s v="TOC-VIS-CVIS-SCEBU"/>
    <s v="SUN"/>
    <n v="123.890972"/>
    <n v="10.314500000000001"/>
    <s v="Bldg"/>
    <x v="1"/>
    <s v="Inhouse A"/>
    <x v="2"/>
    <s v="FITL"/>
    <s v="Macro"/>
    <s v="Highland"/>
    <s v="Bldg site"/>
    <s v="1800-0700H"/>
    <s v="Bldg/House Roof Top"/>
    <s v="Esaga, Cris Altoveros "/>
    <m/>
  </r>
  <r>
    <s v="V3460"/>
    <s v="SUN"/>
    <x v="1"/>
    <s v="CEB613"/>
    <s v="CEB613"/>
    <s v="CEB_MAMBALING"/>
    <m/>
    <s v="CEBU CITY"/>
    <s v="CEBU"/>
    <s v="Eduardo Rama, Rama's Lot Compound, Basak, San Nicholas, Cebu City"/>
    <n v="7"/>
    <s v="Vis"/>
    <s v="Cebu South"/>
    <s v="TOC-VIS-CVIS-SCEBU"/>
    <s v="SUN"/>
    <n v="123.86803"/>
    <n v="10.291980000000001"/>
    <s v="Lot"/>
    <x v="1"/>
    <s v="Inhouse A"/>
    <x v="2"/>
    <s v="FITL"/>
    <s v="Macro"/>
    <s v="Lowland"/>
    <s v="PRIVATE COMPOUND"/>
    <s v="1800-0700H"/>
    <s v="none"/>
    <s v="Fernandez, Ricardo Allanic "/>
    <m/>
  </r>
  <r>
    <s v="V3468"/>
    <s v="SUN"/>
    <x v="1"/>
    <s v="CEB006"/>
    <s v="CEB006"/>
    <s v="CEBU-06/3G_CEBU_006 "/>
    <m/>
    <s v="CEBU CITY"/>
    <s v="CEBU"/>
    <s v="Richmond Hotel, Cebu City"/>
    <n v="7"/>
    <s v="Vis"/>
    <s v="Cebu South"/>
    <s v="TOC-VIS-CVIS-SCEBU"/>
    <s v="SUN"/>
    <n v="123.901438"/>
    <n v="10.314092"/>
    <s v="Bldg"/>
    <x v="1"/>
    <s v="Inhouse A"/>
    <x v="2"/>
    <s v="FITL"/>
    <s v="Macro"/>
    <s v="Highland"/>
    <s v="REQUIRES PERMIT/BLDG site"/>
    <s v="1800-0900H"/>
    <s v="Bldg/House Roof Top"/>
    <s v="Esaga, Cris Altoveros "/>
    <m/>
  </r>
  <r>
    <s v="v3690"/>
    <s v="SUN"/>
    <x v="1"/>
    <s v="CEB608"/>
    <s v="CEB608"/>
    <s v="CEB_MEDICALCENTER"/>
    <s v="Pahina"/>
    <s v="CEBU CITY"/>
    <s v="CEBU"/>
    <s v="Borromeo St. Brgy Pahina Central Cebu City"/>
    <n v="7"/>
    <s v="Vis"/>
    <s v="Cebu South"/>
    <s v="TOC-VIS-CVIS-SCEBU"/>
    <s v="SUN"/>
    <n v="123.894417"/>
    <n v="10.296056"/>
    <s v="Bldg"/>
    <x v="1"/>
    <s v="Inhouse A"/>
    <x v="2"/>
    <s v="FITL"/>
    <s v="Macro"/>
    <s v="Highland"/>
    <s v="REQUIRES PERMIT/BLDG site"/>
    <s v="1800-0900H"/>
    <s v="Bldg/House Roof Top"/>
    <s v="Rosalinda, Ervin Paangay "/>
    <m/>
  </r>
  <r>
    <n v="4280"/>
    <s v="SMART"/>
    <x v="2"/>
    <n v="4280"/>
    <n v="4280"/>
    <s v="NUEVA VALENCIA"/>
    <s v="Poblacion"/>
    <s v="Iloilo City"/>
    <s v="GUIMARAS"/>
    <s v="Brgy. Poblacion, Nueva Valencia, Guimaras"/>
    <n v="6"/>
    <s v="Vis"/>
    <s v="Iloilo"/>
    <s v="TOC-VIS-WVIS-ILOILO"/>
    <s v="SMART"/>
    <n v="122.5369568"/>
    <n v="10.52688026"/>
    <s v="Lot"/>
    <x v="1"/>
    <s v="Standby"/>
    <x v="2"/>
    <s v="FITL"/>
    <s v="Macro"/>
    <s v="Extreme"/>
    <s v="no row row travel"/>
    <s v="18nonenoneH - none5nonenoneH"/>
    <s v="island site/Boat Availability"/>
    <s v="Rivera, Von Ryan Talabero "/>
    <m/>
  </r>
  <r>
    <s v="F05"/>
    <s v="SMART"/>
    <x v="2"/>
    <s v="F05"/>
    <s v="F05"/>
    <s v="CONCEPCION"/>
    <s v="Loong"/>
    <s v="Concepcion "/>
    <s v="ILOILO"/>
    <s v="Bgy. Loong, Concepcion, Iloilo"/>
    <n v="6"/>
    <s v="Vis"/>
    <s v="Iloilo"/>
    <s v="TOC-VIS-WVIS-ILOILO"/>
    <s v="SMART"/>
    <n v="123.1129074"/>
    <n v="11.20343971"/>
    <s v="Lot"/>
    <x v="1"/>
    <s v="Standby"/>
    <x v="2"/>
    <s v="FITL"/>
    <s v="Macro"/>
    <s v="Highland"/>
    <s v="Road critical to travel at Night"/>
    <s v="none6nonenoneH - none5nonenoneH"/>
    <s v="Insurgent"/>
    <s v="Biñas, Lemuel Alorsabes "/>
    <m/>
  </r>
  <r>
    <s v="F07"/>
    <s v="SMART"/>
    <x v="2"/>
    <s v="F07"/>
    <s v="F07"/>
    <s v="BINGAWAN"/>
    <s v="Poblacion"/>
    <s v="Bingawan"/>
    <s v="ILOILO"/>
    <s v="Barangay Poblacion, Bingawan"/>
    <n v="6"/>
    <s v="Vis"/>
    <s v="Iloilo"/>
    <s v="TOC-VIS-WVIS-ILOILO"/>
    <s v="SMART"/>
    <n v="122.5685806"/>
    <n v="11.228360179999999"/>
    <s v="Lot"/>
    <x v="1"/>
    <s v="Standby"/>
    <x v="2"/>
    <s v="FITL"/>
    <s v="Macro"/>
    <s v="Highland"/>
    <s v="Road critical to travel at Night"/>
    <s v="2nonenonenoneH-none5nonenoneH"/>
    <s v="Insurgent"/>
    <s v="Dreo, Salvy Mark Coloso "/>
    <m/>
  </r>
  <r>
    <s v="F08"/>
    <s v="SMART"/>
    <x v="2"/>
    <s v="F08"/>
    <s v="F08"/>
    <s v="CALINOG"/>
    <s v="Calibot"/>
    <s v="Calinog"/>
    <s v="ILOILO"/>
    <s v="Bgy. Calibot, Calinog, Iloilo"/>
    <n v="6"/>
    <s v="Vis"/>
    <s v="Iloilo"/>
    <s v="TOC-VIS-WVIS-ILOILO"/>
    <s v="SMART"/>
    <n v="122.5412903"/>
    <n v="11.12195015"/>
    <s v="Lot"/>
    <x v="1"/>
    <s v="Standby"/>
    <x v="2"/>
    <s v="FITL"/>
    <s v="Macro"/>
    <s v="Highland"/>
    <s v="Road critical to travel at Night"/>
    <s v="2nonenonenoneH-none5nonenoneH"/>
    <s v="Insurgent"/>
    <s v="Dreo, Salvy Mark Coloso "/>
    <m/>
  </r>
  <r>
    <s v="F10"/>
    <s v="SMART"/>
    <x v="2"/>
    <s v="F10"/>
    <s v="F10"/>
    <s v="DUENAS"/>
    <s v="Poblacion"/>
    <s v="Dueñas"/>
    <s v="ILOILO"/>
    <s v="Cocjin St., Brgy. Poblacion B, Duenas, Iloilo"/>
    <n v="6"/>
    <s v="Vis"/>
    <s v="Iloilo"/>
    <s v="TOC-VIS-WVIS-ILOILO"/>
    <s v="SMART"/>
    <n v="122.6177902"/>
    <n v="11.06791973"/>
    <s v="Lot"/>
    <x v="1"/>
    <s v="Standby"/>
    <x v="2"/>
    <s v="FITL"/>
    <s v="Macro"/>
    <s v="Lowland"/>
    <s v="Road critical to travel at Night"/>
    <s v="2nonenonenoneH-none5nonenoneH"/>
    <s v="Insurgent"/>
    <s v="Dreo, Salvy Mark Coloso "/>
    <m/>
  </r>
  <r>
    <s v="F11"/>
    <s v="SMART"/>
    <x v="2"/>
    <s v="F11"/>
    <s v="F11"/>
    <s v="LAMBUNAO"/>
    <s v="Poblacion"/>
    <s v="Lambunao"/>
    <s v="ILOILO"/>
    <s v="Poblacion lambunao, Lambunao, Iloilo"/>
    <n v="6"/>
    <s v="Vis"/>
    <s v="Iloilo"/>
    <s v="TOC-VIS-WVIS-ILOILO"/>
    <s v="SMART"/>
    <n v="122.6177902"/>
    <n v="11.06791973"/>
    <s v="Lot"/>
    <x v="1"/>
    <s v="Standby"/>
    <x v="2"/>
    <s v="FITL"/>
    <s v="Macro"/>
    <s v="Lowland"/>
    <s v="Road critical to travel at Night"/>
    <s v="2nonenonenoneH-none5nonenoneH"/>
    <s v="Insurgent"/>
    <s v="Dreo, Salvy Mark Coloso "/>
    <m/>
  </r>
  <r>
    <n v="718"/>
    <s v="SMART"/>
    <x v="3"/>
    <m/>
    <n v="718"/>
    <s v="CANLAON CITY"/>
    <s v="Mabigo"/>
    <s v="Canlaon City"/>
    <s v="NEGROS ORIENTAL"/>
    <s v="Sitio Lucap, Barangay Mabigo, Canloan City, Negros Oriental"/>
    <n v="6"/>
    <s v="Vis"/>
    <s v="Bacolod"/>
    <s v="TOC-VIS-WVIS-NEGOCC"/>
    <s v="SMART"/>
    <n v="123.215087890625"/>
    <n v="10.394989967346101"/>
    <s v="Lot"/>
    <x v="1"/>
    <s v="Standby"/>
    <x v="2"/>
    <s v="FITL"/>
    <s v="Macro"/>
    <s v="Highland"/>
    <s v="LOT"/>
    <s v="24 hours"/>
    <s v="Insurgent"/>
    <s v="Briones, Paul John Velasco"/>
    <m/>
  </r>
  <r>
    <n v="779"/>
    <s v="SMART"/>
    <x v="3"/>
    <m/>
    <n v="779"/>
    <s v="SIPALAY"/>
    <s v="Poblacion 2"/>
    <s v="City of Sipalay"/>
    <s v="NEGROS OCCIDENTAL"/>
    <s v="Alejano St., Brgy. 2, Poblacion, Sipalay City, Negros Occidental"/>
    <n v="6"/>
    <s v="Vis"/>
    <s v="Kabankalan"/>
    <s v="TOC-VIS-WVIS-NEGOCC"/>
    <s v="SMART"/>
    <n v="122.4027863"/>
    <n v="9.7476501459999998"/>
    <s v="Lot"/>
    <x v="1"/>
    <s v="Standby"/>
    <x v="2"/>
    <s v="FITL"/>
    <s v="Macro"/>
    <s v="Lowland"/>
    <s v="LOT"/>
    <s v="24 hours"/>
    <s v="Insurgent"/>
    <s v="Villanueva, Manuel Jose S."/>
    <m/>
  </r>
  <r>
    <n v="883"/>
    <s v="SMART"/>
    <x v="3"/>
    <m/>
    <n v="883"/>
    <s v="CALATRAVA"/>
    <m/>
    <s v="Calatrava"/>
    <s v="NEGROS OCCIDENTAL"/>
    <s v="San Pedro St. Purok Lo-ok, Calatrava Negros Occidental"/>
    <n v="6"/>
    <s v="Vis"/>
    <s v="Bacolod"/>
    <s v="TOC-VIS-WVIS-NEGOCC"/>
    <s v="SMART"/>
    <n v="123.48326109999999"/>
    <n v="10.59125996"/>
    <s v="Lot"/>
    <x v="1"/>
    <s v="Standby"/>
    <x v="2"/>
    <s v="FITL"/>
    <s v="Macro"/>
    <s v="Lowland"/>
    <s v="LOT"/>
    <s v="24 hours"/>
    <s v="Insurgent"/>
    <s v="Antiquiera, Anthony Roy Rivera"/>
    <m/>
  </r>
  <r>
    <n v="891"/>
    <s v="SMART"/>
    <x v="3"/>
    <m/>
    <n v="891"/>
    <s v="MURCIA"/>
    <s v="Zone 4"/>
    <s v="Murcia"/>
    <s v="NEGROS OCCIDENTAL"/>
    <s v="Corner Miranda and Delarama St., Brgy. Zone 4, Murcia, Negros Occidental"/>
    <n v="6"/>
    <s v="Vis"/>
    <s v="Bacolod"/>
    <s v="TOC-VIS-WVIS-NEGOCC"/>
    <s v="SMART"/>
    <n v="123.040687561035"/>
    <n v="10.6041097640991"/>
    <s v="Lot"/>
    <x v="1"/>
    <s v="Standby"/>
    <x v="2"/>
    <s v="FITL"/>
    <s v="Macro"/>
    <s v="Lowland"/>
    <s v="LOT"/>
    <s v="24 hours"/>
    <s v="none"/>
    <s v="Villa, Wilbert Soliman "/>
    <m/>
  </r>
  <r>
    <s v="f31"/>
    <s v="SMART"/>
    <x v="3"/>
    <m/>
    <s v="F31"/>
    <s v="CAUAYAN PROPER"/>
    <s v="Poblacion Cauayan"/>
    <s v="Cauayan"/>
    <s v="NEGROS OCCIDENTAL"/>
    <s v="San Nicolas st. Brgy. Poblacion Cauayan, Negros Occidental"/>
    <n v="6"/>
    <s v="Vis"/>
    <s v="Kabankalan"/>
    <s v="TOC-VIS-WVIS-NEGOCC"/>
    <s v="SMART"/>
    <n v="122.62081910000001"/>
    <n v="9.9720802309999996"/>
    <s v="Lot"/>
    <x v="1"/>
    <s v="Standby"/>
    <x v="2"/>
    <s v="FITL"/>
    <s v="Macro"/>
    <s v="Lowland"/>
    <s v="LOT"/>
    <s v="24 hours"/>
    <s v="none"/>
    <s v="Villanueva, Manuel Jose S."/>
    <m/>
  </r>
  <r>
    <s v="V0978"/>
    <s v="SMART"/>
    <x v="3"/>
    <s v="BAC829"/>
    <s v="V0978"/>
    <s v="BAC_VILLAMONTE 4"/>
    <s v="Patag"/>
    <m/>
    <m/>
    <s v="Winston Kho Lot, Brgy. Villamonte, Bacolod City, Negros Occidental"/>
    <n v="6"/>
    <s v="Vis"/>
    <s v="Bacolod"/>
    <s v="TOC-VIS-WVIS-NEGOCC"/>
    <m/>
    <n v="122.96040000000001"/>
    <n v="10.66957"/>
    <s v="Lot"/>
    <x v="1"/>
    <s v="Inhouse B"/>
    <x v="2"/>
    <s v="FITL"/>
    <s v="Macro"/>
    <s v="Highland"/>
    <s v="LOT"/>
    <s v="24 hours"/>
    <s v="none"/>
    <s v="Fernandez, Reymund Gamo"/>
    <m/>
  </r>
  <r>
    <s v="V1528"/>
    <s v="SMART"/>
    <x v="3"/>
    <s v="MBA701"/>
    <s v="V1528"/>
    <s v="Mabinay  701"/>
    <s v="Poblacion"/>
    <s v="Mabinay"/>
    <s v="NEGROS ORIENTAL"/>
    <s v="Brgy, Poblacion Mabinay, Mabinay Negros Oriental"/>
    <n v="6"/>
    <s v="Vis"/>
    <s v="Kabankalan"/>
    <s v="TOC-VIS-WVIS-NEGOCC"/>
    <s v="SUN"/>
    <n v="122.92816000000001"/>
    <n v="9.7253299999999996"/>
    <s v="Lot"/>
    <x v="1"/>
    <s v="Standby"/>
    <x v="2"/>
    <s v="FITL"/>
    <s v="Macro"/>
    <s v="Lowland"/>
    <s v="LOT"/>
    <s v="24 hours"/>
    <s v="none"/>
    <s v="Villanueva, Manuel Jose S."/>
    <m/>
  </r>
  <r>
    <s v="v4383"/>
    <s v="SMART"/>
    <x v="3"/>
    <s v="KBN701"/>
    <s v="V4383"/>
    <s v="Oringao"/>
    <s v="Oringao"/>
    <s v="City of Kabankalan"/>
    <s v="NEGROS OCCIDENTAL"/>
    <s v="Sitio Badiangay Brgy. Oringao, Kabankalan City, Negros Occidental"/>
    <n v="6"/>
    <s v="Vis"/>
    <s v="Kabankalan"/>
    <s v="TOC-VIS-WVIS-NEGOCC"/>
    <s v="SUN"/>
    <n v="122.87373100000001"/>
    <n v="9.8946810000000003"/>
    <s v="Lot"/>
    <x v="1"/>
    <s v="Standby"/>
    <x v="2"/>
    <s v="FITL"/>
    <s v="Macro"/>
    <s v="Lowland"/>
    <s v="LOT"/>
    <s v="24 hours"/>
    <s v="Insurgent"/>
    <s v="Banay, Axel Bautista "/>
    <m/>
  </r>
  <r>
    <s v="v3707"/>
    <s v="SMART"/>
    <x v="5"/>
    <s v="BAS001"/>
    <s v="V3707"/>
    <s v="SUN - BaisCityCambuilao"/>
    <n v="1"/>
    <s v="Bais City"/>
    <s v="NEGROS ORIENTAL"/>
    <s v="Brgy. 1, Tambakan Bais City, Negros Oriental"/>
    <n v="7"/>
    <s v="Vis"/>
    <s v="Dumaguete"/>
    <s v="TOC-VIS-EVIS-BOH/DUM"/>
    <s v="SUN"/>
    <n v="123.1219"/>
    <n v="9.5863399999999999"/>
    <s v="Lot"/>
    <x v="1"/>
    <s v="Standby"/>
    <x v="2"/>
    <s v="FITL"/>
    <s v="Macro"/>
    <s v="Lowland"/>
    <s v="none"/>
    <s v="24 hrs."/>
    <s v="none"/>
    <s v="Cueco, Ralph Elmerson Dioresma"/>
    <m/>
  </r>
  <r>
    <s v="V4258"/>
    <s v="SMART"/>
    <x v="5"/>
    <s v="DAU701"/>
    <s v="V4258"/>
    <s v="SUN - DAUIN"/>
    <s v="Poblacion"/>
    <s v="Dauin"/>
    <s v="NEGROS ORIENTAL"/>
    <s v="Lopez Jaena cor Aguinaldo st brgy poblacion, Dauin, Negros Oriental"/>
    <n v="7"/>
    <s v="Vis"/>
    <s v="Dumaguete"/>
    <s v="TOC-VIS-EVIS-BOH/DUM"/>
    <s v="SUN"/>
    <n v="123.26712999999999"/>
    <n v="9.1921900000000001"/>
    <s v="Lot"/>
    <x v="1"/>
    <s v="Standby"/>
    <x v="2"/>
    <s v="FITL"/>
    <s v="Macro"/>
    <s v="Lowland"/>
    <s v="none"/>
    <s v="24 hrs."/>
    <s v="none"/>
    <s v="Ampong, Karl Vilmo Tangon"/>
    <m/>
  </r>
  <r>
    <s v="v4262"/>
    <s v="SMART"/>
    <x v="5"/>
    <s v="ZMG701"/>
    <s v="V4262"/>
    <s v="SUN - ZAMBOANGUITA"/>
    <s v="Poblacion"/>
    <s v="Zamboanguita"/>
    <s v="NEGROS ORIENTAL"/>
    <s v="Brgy. Poblacion, Zamboanguita, Negros Oriental"/>
    <n v="7"/>
    <s v="Vis"/>
    <s v="Dumaguete"/>
    <s v="TOC-VIS-EVIS-BOH/DUM"/>
    <s v="SUN"/>
    <n v="123.19677"/>
    <n v="9.0998000000000001"/>
    <s v="Lot"/>
    <x v="1"/>
    <s v="Standby"/>
    <x v="2"/>
    <s v="FITL"/>
    <s v="Macro"/>
    <s v="Lowland"/>
    <s v="none"/>
    <s v="24 hrs."/>
    <s v="none"/>
    <s v="Ampong, Karl Vilmo Tangon"/>
    <m/>
  </r>
  <r>
    <s v="V5898"/>
    <s v="SMART"/>
    <x v="5"/>
    <m/>
    <m/>
    <s v="SUN Bayawan RS"/>
    <s v="Poblacion 1"/>
    <s v="Bayawan City (Tulong)"/>
    <s v="NEGROS ORIENTAL"/>
    <s v="Brgy. Malbog, Siaton Negros Oriental"/>
    <n v="7"/>
    <s v="Vis"/>
    <s v="Dumaguete"/>
    <s v="TOC-VIS-EVIS-BOH/DUM"/>
    <s v="SUN"/>
    <n v="122.977706719461"/>
    <n v="9.1197621895779406"/>
    <s v="Lot"/>
    <x v="1"/>
    <s v="Standby"/>
    <x v="2"/>
    <s v="FITL"/>
    <s v="Relay Only"/>
    <s v="Highland"/>
    <e v="#N/A"/>
    <e v="#N/A"/>
    <e v="#N/A"/>
    <s v="Ampong, Karl Vilmo Tangon"/>
    <m/>
  </r>
  <r>
    <n v="-1379"/>
    <s v="SUN"/>
    <x v="6"/>
    <s v="03IBL504TA"/>
    <s v="Relay"/>
    <s v="Sun Isabel Leyte RS"/>
    <m/>
    <s v="Isabel"/>
    <m/>
    <m/>
    <n v="8"/>
    <s v="Vis"/>
    <s v="Ormoc"/>
    <s v="TOC-VIS-EVIS-LEYTE"/>
    <s v="SUN"/>
    <n v="124.4801358"/>
    <n v="10.936730499999999"/>
    <s v="Lot"/>
    <x v="0"/>
    <s v="Standby"/>
    <x v="2"/>
    <s v="FITL"/>
    <s v="Macro"/>
    <s v="Extreme"/>
    <e v="#N/A"/>
    <e v="#N/A"/>
    <e v="#N/A"/>
    <s v="Pomarejo, Ramon Caguioa"/>
    <m/>
  </r>
  <r>
    <s v="-0397"/>
    <s v="SUN"/>
    <x v="6"/>
    <s v="VBAO701"/>
    <s v="-0397"/>
    <s v="SUN - BATOLEYTE"/>
    <m/>
    <m/>
    <m/>
    <m/>
    <n v="8"/>
    <s v="Vis"/>
    <s v="Maasin"/>
    <s v="TOC-VIS-EVIS-LEYTE"/>
    <m/>
    <n v="124.791038513183"/>
    <n v="10.320960044860801"/>
    <s v="Lot"/>
    <x v="1"/>
    <s v="Inhouse A"/>
    <x v="2"/>
    <s v="FITL"/>
    <s v="Macro"/>
    <s v="Lowland"/>
    <e v="#N/A"/>
    <e v="#N/A"/>
    <e v="#N/A"/>
    <s v="Bedania, Darwin Cisneros"/>
    <m/>
  </r>
  <r>
    <s v="V3370"/>
    <s v="SMART"/>
    <x v="6"/>
    <s v="TPS821"/>
    <s v="V3370"/>
    <s v="Sun Tomas Oppus"/>
    <s v="Bogo"/>
    <s v="Tomas Oppus"/>
    <s v="SOUTHERN LEYTE"/>
    <s v="Brgy.Bogo , Tomas Oppus, Southern Leyte"/>
    <n v="8"/>
    <s v="Vis"/>
    <s v="Maasin"/>
    <s v="TOC-VIS-EVIS-LEYTE"/>
    <s v="SUN"/>
    <n v="124.980431"/>
    <n v="10.305839000000001"/>
    <s v="Lot"/>
    <x v="1"/>
    <s v="Standby"/>
    <x v="2"/>
    <s v="FITL"/>
    <s v="Macro"/>
    <s v="Lowland"/>
    <s v="none"/>
    <s v="none"/>
    <s v="none"/>
    <s v="Bedania, Darwin Cisneros"/>
    <m/>
  </r>
  <r>
    <s v="v0068"/>
    <s v="SMART"/>
    <x v="7"/>
    <m/>
    <s v="V0068"/>
    <s v="San Antonio"/>
    <s v="Ward 3"/>
    <s v="San Antonio"/>
    <s v="NORTHERN SAMAR"/>
    <s v="Brgy. Ward 3, San Antonio, Northern Samar"/>
    <n v="8"/>
    <s v="Vis"/>
    <m/>
    <s v="TOC-VIS-EVIS-SAMAR"/>
    <s v="SMART"/>
    <n v="124.273056"/>
    <n v="12.40316677"/>
    <s v="Lot"/>
    <x v="1"/>
    <s v="Inhouse A"/>
    <x v="2"/>
    <s v="FITL"/>
    <s v="Macro"/>
    <s v="Extreme"/>
    <s v="NPA Infested"/>
    <s v="1800H-0500H"/>
    <s v="Insurgent"/>
    <s v="Briso, Antonio Llaris  Jr."/>
    <d v="2016-10-03T00:00:00"/>
  </r>
  <r>
    <s v="V0826"/>
    <s v="SMART"/>
    <x v="7"/>
    <s v="CBG701"/>
    <s v="V0826"/>
    <s v="SUN Calbayog Awang East "/>
    <s v="Jamurawon"/>
    <s v="Calbayog City"/>
    <s v="SAMAR (WESTERN SAMAR)"/>
    <s v="Brgy Jamurawon, Calbayog City"/>
    <n v="8"/>
    <s v="Vis"/>
    <m/>
    <s v="TOC-VIS-EVIS-SAMAR"/>
    <s v="SUN"/>
    <n v="124.60069"/>
    <n v="12.07281"/>
    <s v="Lot"/>
    <x v="1"/>
    <s v="Standby"/>
    <x v="2"/>
    <s v="FITL"/>
    <s v="Macro"/>
    <s v="Highland"/>
    <s v="NPA Infested along the route"/>
    <s v="1800H-0500H"/>
    <s v="Insurgent"/>
    <s v="Nuevo, Ranilo Domayan "/>
    <m/>
  </r>
  <r>
    <s v="V0838"/>
    <s v="SMART"/>
    <x v="7"/>
    <s v="no"/>
    <s v="V0838"/>
    <s v="Catarman-Bangkerohan"/>
    <s v="Bangkerohan"/>
    <s v="Catarman"/>
    <s v="NORTHERN SAMAR"/>
    <s v="Brgy. Bangkerohan, Catarman,Â  Northern Samar"/>
    <n v="8"/>
    <s v="Vis"/>
    <s v="Catarman"/>
    <s v="TOC-VIS-EVIS-SAMAR"/>
    <s v="SMART"/>
    <n v="124.648641"/>
    <n v="12.501655"/>
    <s v="Lot"/>
    <x v="1"/>
    <s v="Standby"/>
    <x v="2"/>
    <s v="FITL"/>
    <s v="Macro"/>
    <s v="Lowland"/>
    <s v="none"/>
    <s v="none"/>
    <s v="none"/>
    <s v="Roluna, Carl Anthony T."/>
    <d v="2016-11-29T00:00:00"/>
  </r>
  <r>
    <s v="V3378"/>
    <s v="SMART"/>
    <x v="7"/>
    <s v="CBG821"/>
    <s v="V3378"/>
    <s v="SUN Calbayog Trinidad"/>
    <s v="Trinidad"/>
    <s v="Calbayog City"/>
    <s v="SAMAR (WESTERN SAMAR)"/>
    <s v="Purok 7, Brgy. Trinidad, Calbayog City"/>
    <n v="8"/>
    <s v="Vis"/>
    <m/>
    <s v="TOC-VIS-EVIS-SAMAR"/>
    <s v="SUN"/>
    <n v="124.54172199999999"/>
    <n v="12.07625"/>
    <s v="Lot"/>
    <x v="1"/>
    <s v="Standby"/>
    <x v="2"/>
    <s v="FITL"/>
    <s v="Macro"/>
    <s v="Extreme"/>
    <s v="NPA Infested along the route"/>
    <s v="1800H-0500H"/>
    <s v="Insurgent"/>
    <s v="Leones, Jordan Salamat"/>
    <m/>
  </r>
  <r>
    <s v="V3677"/>
    <s v="SMART"/>
    <x v="7"/>
    <s v="CBG702"/>
    <s v="V3677"/>
    <s v="SUN Calbayog San Policarpo"/>
    <s v="San Policarpio"/>
    <s v="Calbayog City"/>
    <s v="SAMAR (WESTERN SAMAR)"/>
    <s v="Brgy. San Policarpio, Calbayog City"/>
    <n v="8"/>
    <s v="Vis"/>
    <m/>
    <s v="TOC-VIS-EVIS-SAMAR"/>
    <s v="SUN"/>
    <n v="124.56644"/>
    <n v="12.068659999999999"/>
    <s v="Lot"/>
    <x v="1"/>
    <s v="Standby"/>
    <x v="2"/>
    <s v="FITL"/>
    <s v="Macro"/>
    <s v="Lowland"/>
    <s v="NPA Infested along the route"/>
    <s v="1800H-0500H"/>
    <s v="Insurgent"/>
    <s v="Nuevo, Ranilo Domayan "/>
    <m/>
  </r>
  <r>
    <s v="Z86"/>
    <s v="SMART"/>
    <x v="7"/>
    <m/>
    <s v="Z86"/>
    <s v="PLDT Catbalogan"/>
    <n v="4"/>
    <s v="Catbalogan City"/>
    <s v="SAMAR (WESTERN SAMAR)"/>
    <s v="Callehon St., Brgy. 4, PLDT Compound, Catbalogan, Western Samar"/>
    <n v="8"/>
    <s v="Vis"/>
    <m/>
    <s v="TOC-VIS-EVIS-SAMAR"/>
    <s v="SMART"/>
    <n v="124.882263183593"/>
    <n v="11.775609970092701"/>
    <s v="Lot"/>
    <x v="1"/>
    <s v="Standby"/>
    <x v="2"/>
    <s v="FITL"/>
    <s v="Macro"/>
    <s v="Lowland"/>
    <s v="none"/>
    <s v="none"/>
    <s v="none"/>
    <s v="Nuevo, Ranilo Domayan "/>
    <m/>
  </r>
  <r>
    <n v="-2956"/>
    <s v="SUN"/>
    <x v="0"/>
    <s v="MDE614"/>
    <s v="MDE614"/>
    <s v="SUBANGDAKU_3"/>
    <s v="Subangdaku"/>
    <s v="Cebu City"/>
    <s v="CEBU"/>
    <s v="Cebu Tristar Corp. , Ouano Ave. Brgy., Subangdaku, Cebu City"/>
    <n v="7"/>
    <s v="Vis"/>
    <s v="Cebu North"/>
    <s v="TOC-VIS-CVIS-NCEBU"/>
    <s v="SUN"/>
    <n v="123.92788899999999"/>
    <n v="10.3165"/>
    <s v="Lot"/>
    <x v="0"/>
    <s v="Inhouse A"/>
    <x v="2"/>
    <s v="MW"/>
    <s v="Macro"/>
    <s v="Lowland"/>
    <s v="none"/>
    <s v="none"/>
    <s v="none"/>
    <s v="Balbuena, Lemuel"/>
    <m/>
  </r>
  <r>
    <n v="833"/>
    <s v="SMART"/>
    <x v="0"/>
    <m/>
    <n v="833"/>
    <s v="Carmen"/>
    <s v="Dawis Sur"/>
    <s v="Carmen"/>
    <s v="CEBU"/>
    <s v="Dawis Sur, Carmen, Cebu"/>
    <n v="7"/>
    <s v="Vis"/>
    <s v="Cebu North"/>
    <s v="TOC-VIS-CVIS-NCEBU"/>
    <s v="SMART"/>
    <n v="124.01889799999999"/>
    <n v="10.570619580000001"/>
    <s v="Lot"/>
    <x v="1"/>
    <s v="Standby"/>
    <x v="2"/>
    <s v="MW"/>
    <s v="Macro"/>
    <s v="Lowland"/>
    <s v="Mountain site "/>
    <s v="Night Time"/>
    <s v="Insurgent"/>
    <s v="Vale, Greggy"/>
    <m/>
  </r>
  <r>
    <n v="4220"/>
    <s v="SMART"/>
    <x v="0"/>
    <m/>
    <n v="4220"/>
    <s v="Maguikay"/>
    <s v="Maguikay"/>
    <s v="Mandaue City"/>
    <s v="CEBU"/>
    <s v="Echavez St. Sudlon, Brgy. Maguikay, Mandaue City, Cebu"/>
    <n v="7"/>
    <s v="Vis"/>
    <s v="Cebu North"/>
    <s v="TOC-VIS-CVIS-NCEBU"/>
    <s v="SMART"/>
    <n v="123.9399796"/>
    <n v="10.342100139999999"/>
    <s v="Lot"/>
    <x v="1"/>
    <s v="Standby"/>
    <x v="2"/>
    <s v="MW"/>
    <s v="Macro"/>
    <s v="Lowland"/>
    <s v="none"/>
    <s v="none"/>
    <s v="none"/>
    <s v="Butong, Jerome"/>
    <m/>
  </r>
  <r>
    <n v="4222"/>
    <s v="SMART"/>
    <x v="0"/>
    <m/>
    <n v="4222"/>
    <s v="Lahug 2"/>
    <s v="Lahug"/>
    <s v="Cebu City"/>
    <s v="CEBU"/>
    <s v="Aderan Hotel, Gorordo Avenue cor . Salinas Drive Ext., Brgy. Lahug, Cebu City"/>
    <n v="7"/>
    <s v="Vis"/>
    <s v="Cebu North"/>
    <s v="TOC-VIS-CVIS-NCEBU"/>
    <s v="SMART"/>
    <n v="123.8975372"/>
    <n v="10.33127022"/>
    <s v="Bldg"/>
    <x v="1"/>
    <s v="Inhouse A"/>
    <x v="2"/>
    <s v="MW"/>
    <s v="Macro"/>
    <s v="Lowland"/>
    <s v="Bldg. site "/>
    <s v="Office Hours"/>
    <s v="Bldg/House Roof Top"/>
    <s v="Pescante, Ralph Ryan"/>
    <m/>
  </r>
  <r>
    <n v="4305"/>
    <s v="SMART"/>
    <x v="0"/>
    <m/>
    <n v="4305"/>
    <s v="Cabancalan, Mandaue"/>
    <s v="Casuntingan"/>
    <s v="Mandaue City"/>
    <s v="CEBU"/>
    <s v="Cebu Piltel Warehouse, Casuntingan, Mandaue City, Cebu"/>
    <n v="7"/>
    <s v="Vis"/>
    <s v="Cebu North"/>
    <s v="TOC-VIS-CVIS-NCEBU"/>
    <s v="SMART"/>
    <n v="123.92958830000001"/>
    <n v="10.35324001"/>
    <s v="Lot"/>
    <x v="1"/>
    <s v="Inhouse A"/>
    <x v="2"/>
    <s v="MW"/>
    <s v="Macro"/>
    <s v="Highland"/>
    <s v="none"/>
    <s v="none"/>
    <s v="none"/>
    <s v="Aligway, Eric Brian"/>
    <m/>
  </r>
  <r>
    <s v="f51"/>
    <s v="SMART"/>
    <x v="0"/>
    <m/>
    <s v="F51"/>
    <s v="Madridejos"/>
    <s v="Poblacion"/>
    <s v="Madridejos"/>
    <s v="CEBU"/>
    <s v="Poblacion, Madridejos, Cebu"/>
    <n v="7"/>
    <s v="Vis"/>
    <s v="Cebu North"/>
    <s v="TOC-VIS-CVIS-NCEBU"/>
    <s v="SMART"/>
    <n v="123.7312088"/>
    <n v="11.29403973"/>
    <s v="Lot"/>
    <x v="1"/>
    <s v="Standby"/>
    <x v="2"/>
    <s v="MW"/>
    <s v="Macro"/>
    <s v="Highland"/>
    <s v="island site / Boat trip dependent"/>
    <s v="access constraint 5pm - 6am"/>
    <s v="island site/Boat Availability"/>
    <s v="Vale, Greggy"/>
    <m/>
  </r>
  <r>
    <s v="f98"/>
    <s v="SMART"/>
    <x v="0"/>
    <m/>
    <s v="F98"/>
    <s v="Medellin"/>
    <s v="Poblacion"/>
    <s v="Medellin"/>
    <s v="CEBU"/>
    <s v="Bgy. Poblacion, Medelln, Cebu"/>
    <n v="7"/>
    <s v="Vis"/>
    <s v="Cebu North"/>
    <s v="TOC-VIS-CVIS-NCEBU"/>
    <s v="SMART"/>
    <n v="123.96337130000001"/>
    <n v="11.128829959999999"/>
    <s v="Lot"/>
    <x v="1"/>
    <s v="Standby"/>
    <x v="2"/>
    <s v="MW"/>
    <s v="Macro"/>
    <s v="Highland"/>
    <s v="none"/>
    <s v="none"/>
    <s v="none"/>
    <s v="Ambil, Albert"/>
    <m/>
  </r>
  <r>
    <s v="k92"/>
    <s v="SMART"/>
    <x v="0"/>
    <m/>
    <s v="K92"/>
    <s v="Casals Cebu"/>
    <s v="Mabolo"/>
    <s v="Cebu City"/>
    <s v="CEBU"/>
    <s v="Sitio Panagdait, Brgy. Mabolo, Cebu City"/>
    <n v="7"/>
    <s v="Vis"/>
    <s v="Cebu North"/>
    <s v="TOC-VIS-CVIS-NCEBU"/>
    <s v="SMART"/>
    <n v="123.9180908"/>
    <n v="10.324299809999999"/>
    <s v="Bldg"/>
    <x v="1"/>
    <s v="Inhouse A"/>
    <x v="2"/>
    <s v="MW"/>
    <s v="Macro"/>
    <s v="Lowland"/>
    <s v="Bldg. site "/>
    <s v="Office Hours"/>
    <s v="Bldg/House Roof Top"/>
    <s v="Balbuena, Lemuel"/>
    <m/>
  </r>
  <r>
    <s v="v0025"/>
    <s v="SMART"/>
    <x v="0"/>
    <m/>
    <s v="V0025"/>
    <s v="Anapog RS"/>
    <s v="Anapog"/>
    <s v="San Remigio"/>
    <s v="CEBU"/>
    <s v="Smart Anapog Relay, Brgy. Anapog, San Remigio, Cebu"/>
    <n v="7"/>
    <s v="Vis"/>
    <s v="Cebu North"/>
    <s v="TOC-VIS-CVIS-NCEBU"/>
    <s v="SMART"/>
    <n v="123.9095535"/>
    <n v="11.03649998"/>
    <s v="Lot"/>
    <x v="1"/>
    <s v="Standby"/>
    <x v="2"/>
    <s v="MW"/>
    <s v="Macro"/>
    <s v="Highland"/>
    <s v="none"/>
    <s v="none"/>
    <s v="none"/>
    <s v="Butong, Jerome"/>
    <m/>
  </r>
  <r>
    <s v="v3445"/>
    <s v="SUN"/>
    <x v="0"/>
    <s v="LPU607"/>
    <s v="LPU607"/>
    <s v="BASAKMACTAN1 / (v3445) SUN - Lapu-Lapu City-Basak"/>
    <s v="Basak"/>
    <s v="Lapu-Lapu City"/>
    <s v="CEBU"/>
    <s v="Basak Lapu-lapu City"/>
    <n v="7"/>
    <s v="Vis"/>
    <s v="Cebu North"/>
    <s v="TOC-VIS-CVIS-NCEBU"/>
    <s v="SUN"/>
    <n v="123.96091699999999"/>
    <n v="10.295833"/>
    <s v="Lot"/>
    <x v="1"/>
    <s v="Standby"/>
    <x v="2"/>
    <s v="MW"/>
    <s v="Macro"/>
    <s v="Lowland"/>
    <s v="none"/>
    <s v="none"/>
    <s v="none"/>
    <s v="Trozo, Astrobal"/>
    <m/>
  </r>
  <r>
    <s v="v3453"/>
    <s v="SMART"/>
    <x v="0"/>
    <m/>
    <s v="V3453"/>
    <s v="CARMEN / (V3453) SUN - CarmenCebu "/>
    <s v="Poblacion"/>
    <s v="Carmen"/>
    <s v="CEBU"/>
    <s v="Poblacion, Carmen, Cebu"/>
    <n v="7"/>
    <s v="Vis"/>
    <s v="Cebu North"/>
    <s v="TOC-VIS-CVIS-NCEBU"/>
    <s v="SMART"/>
    <n v="124.020578"/>
    <n v="10.581647"/>
    <s v="Lot"/>
    <x v="1"/>
    <s v="Inhouse A"/>
    <x v="2"/>
    <s v="MW"/>
    <s v="Macro"/>
    <s v="Lowland"/>
    <s v="none"/>
    <s v="none"/>
    <s v="none"/>
    <s v="Vale, Greggy"/>
    <m/>
  </r>
  <r>
    <s v="v3481"/>
    <s v="SUN"/>
    <x v="0"/>
    <s v="CSL001"/>
    <s v="CSL001"/>
    <s v="CONSOLACION / (v3481) SUN - Consolacion-Jugan"/>
    <s v="Pitogo"/>
    <s v="Consolacion"/>
    <s v="CEBU"/>
    <s v="Quiapo Property, Pitogo, Consolacion, Cebu"/>
    <n v="7"/>
    <s v="Vis"/>
    <s v="Cebu North"/>
    <s v="TOC-VIS-CVIS-NCEBU"/>
    <s v="SUN"/>
    <n v="123.97239999999999"/>
    <n v="10.382199999999999"/>
    <s v="Lot"/>
    <x v="1"/>
    <s v="Standby"/>
    <x v="2"/>
    <s v="MW"/>
    <s v="Macro"/>
    <s v="Lowland"/>
    <s v="none"/>
    <s v="none"/>
    <s v="none"/>
    <s v="Vale, Greggy"/>
    <m/>
  </r>
  <r>
    <s v="v3495"/>
    <s v="SUN"/>
    <x v="0"/>
    <s v="LPU007"/>
    <s v="LPU007"/>
    <s v="LAPU-LAPUP3-04 /(V3495)SUN CORDOBA DAPITAN"/>
    <s v="Dapitan"/>
    <s v="Lapu-Lapu City"/>
    <s v="CEBU"/>
    <s v="Wahing Property, Cogon, Cardoba"/>
    <n v="7"/>
    <s v="Vis"/>
    <s v="Cebu North"/>
    <s v="TOC-VIS-CVIS-NCEBU"/>
    <s v="SUN"/>
    <n v="123.952217"/>
    <n v="10.263639"/>
    <s v="Lot"/>
    <x v="1"/>
    <s v="Inhouse A"/>
    <x v="2"/>
    <s v="MW"/>
    <s v="Macro"/>
    <s v="Lowland"/>
    <s v="none"/>
    <s v="none"/>
    <s v="none"/>
    <s v="Trozo, Astrobal"/>
    <m/>
  </r>
  <r>
    <s v="v3499"/>
    <s v="SUN"/>
    <x v="0"/>
    <s v="LPU603"/>
    <s v="LPU603"/>
    <s v="LPU_BASAK / V3499 SUN-Lapu-Lapu City-Marigondon 3 "/>
    <s v="Suba Masulog"/>
    <s v="Lapu-Lapu City"/>
    <s v="CEBU"/>
    <s v="Pino Property, Suba_Masulog,Basak, Lapu-Lapu City"/>
    <n v="7"/>
    <s v="Vis"/>
    <s v="Cebu North"/>
    <s v="TOC-VIS-CVIS-NCEBU"/>
    <s v="SUN"/>
    <n v="123.964028"/>
    <n v="10.280528"/>
    <s v="Lot"/>
    <x v="1"/>
    <s v="Inhouse A"/>
    <x v="2"/>
    <s v="MW"/>
    <s v="Macro"/>
    <s v="Lowland"/>
    <s v="none"/>
    <s v="none"/>
    <s v="none"/>
    <s v="Trozo, Astrobal"/>
    <m/>
  </r>
  <r>
    <s v="v5155"/>
    <s v="SUN"/>
    <x v="0"/>
    <s v="CEB627"/>
    <s v="CEB627"/>
    <s v="CEB_UP /   Cebu–UP Cebu College"/>
    <s v="Camputhaw"/>
    <s v="Cebu City"/>
    <s v="CEBU"/>
    <s v="Camputhaw (Pob.), Cebu City, Cebu"/>
    <n v="7"/>
    <s v="Vis"/>
    <s v="Cebu North"/>
    <s v="TOC-VIS-CVIS-NCEBU"/>
    <s v="SUN"/>
    <n v="123.89815"/>
    <n v="10.324020000000001"/>
    <s v="Lot"/>
    <x v="1"/>
    <s v="Inhouse A"/>
    <x v="2"/>
    <s v="MW"/>
    <s v="Macro"/>
    <s v="Lowland"/>
    <s v="none"/>
    <s v="Office Hours"/>
    <s v="none"/>
    <s v="Balbuena, Lemuel"/>
    <m/>
  </r>
  <r>
    <s v="w93"/>
    <s v="SMART"/>
    <x v="0"/>
    <m/>
    <s v="W93"/>
    <s v="Suba Masulog"/>
    <s v="Basak"/>
    <s v="Lapu-Lapu City"/>
    <s v="CEBU"/>
    <s v="Sitio Sudtungan, Brgy Basak, Lapu-Lapu City"/>
    <n v="7"/>
    <s v="Vis"/>
    <s v="Cebu North"/>
    <s v="TOC-VIS-CVIS-NCEBU"/>
    <s v="SMART"/>
    <n v="123.9558411"/>
    <n v="10.27935982"/>
    <s v="Lot"/>
    <x v="1"/>
    <s v="Standby"/>
    <x v="2"/>
    <s v="MW"/>
    <s v="Macro"/>
    <s v="Lowland"/>
    <s v="none"/>
    <s v="none"/>
    <s v="none"/>
    <s v="Trozo, Astrobal"/>
    <m/>
  </r>
  <r>
    <s v="z38"/>
    <s v="SMART"/>
    <x v="0"/>
    <m/>
    <s v="Z38"/>
    <s v="Kawit, Medillin"/>
    <s v="Kawit"/>
    <s v="Medellin"/>
    <s v="CEBU"/>
    <s v="Brgy. Kawit, Medellin, Cebu"/>
    <n v="7"/>
    <s v="Vis"/>
    <s v="Cebu North"/>
    <s v="TOC-VIS-CVIS-NCEBU"/>
    <s v="SMART"/>
    <n v="123.9458466"/>
    <n v="11.18498993"/>
    <s v="Lot"/>
    <x v="1"/>
    <s v="Standby"/>
    <x v="2"/>
    <s v="MW"/>
    <s v="Macro"/>
    <s v="Lowland"/>
    <s v="none"/>
    <s v="none"/>
    <s v="none"/>
    <s v="Ambil, Albert"/>
    <m/>
  </r>
  <r>
    <s v="z85"/>
    <s v="SMART"/>
    <x v="0"/>
    <m/>
    <s v="Z85"/>
    <s v="Gaisano Mactan Picosite"/>
    <s v="Pajo"/>
    <s v="Lapu-Lapu City"/>
    <s v="CEBU"/>
    <s v="Quezon National Highway, Lapu-Lapu City, Cebu"/>
    <n v="7"/>
    <s v="Vis"/>
    <s v="Cebu North"/>
    <s v="TOC-VIS-CVIS-NCEBU"/>
    <s v="SMART"/>
    <n v="123.9657898"/>
    <n v="10.318659780000001"/>
    <s v="Bldg"/>
    <x v="1"/>
    <s v="Inhouse A"/>
    <x v="2"/>
    <s v="MW"/>
    <s v="PICO"/>
    <s v="Lowland"/>
    <s v="Bldg. site/Require's Permit"/>
    <s v="Mall Hours"/>
    <s v="Bldg/House Roof Top"/>
    <s v="Trozo, Astrobal"/>
    <m/>
  </r>
  <r>
    <n v="3319"/>
    <s v="SMART"/>
    <x v="1"/>
    <m/>
    <n v="3319"/>
    <s v="GINATILAN"/>
    <s v="Poblacion"/>
    <s v="GINATILAN"/>
    <s v="CEBU"/>
    <s v="Brgy Poblacion, Ginatilan, Cebu"/>
    <n v="7"/>
    <s v="Vis"/>
    <s v="Cebu South"/>
    <s v="TOC-VIS-CVIS-SCEBU"/>
    <s v="SMART"/>
    <n v="123.31223297119099"/>
    <n v="9.5652999877929599"/>
    <s v="Lot"/>
    <x v="1"/>
    <s v="Standby"/>
    <x v="2"/>
    <s v="MW"/>
    <s v="Macro"/>
    <s v="Lowland"/>
    <s v="none"/>
    <s v="none"/>
    <s v="none"/>
    <s v="Luzano, Russell Apig "/>
    <m/>
  </r>
  <r>
    <n v="3320"/>
    <s v="SMART"/>
    <x v="1"/>
    <m/>
    <n v="3320"/>
    <s v="MALABUYOC "/>
    <m/>
    <s v="MALABUYOC"/>
    <s v="CEBU"/>
    <s v="Armena (Cansilongan), Malabuyoc, Cebu"/>
    <n v="7"/>
    <s v="Vis"/>
    <s v="Cebu South"/>
    <s v="TOC-VIS-CVIS-SCEBU"/>
    <s v="SMART"/>
    <n v="123.32569885253901"/>
    <n v="9.6607904434204102"/>
    <s v="Lot"/>
    <x v="1"/>
    <s v="Standby"/>
    <x v="2"/>
    <s v="MW"/>
    <s v="Macro"/>
    <s v="Lowland"/>
    <s v="none"/>
    <s v="1900H-0700H"/>
    <s v="Insurgent"/>
    <s v="Luzano, Russell Apig "/>
    <m/>
  </r>
  <r>
    <n v="3328"/>
    <s v="SMART"/>
    <x v="1"/>
    <m/>
    <n v="3328"/>
    <s v="SANGAT"/>
    <s v="Sangat"/>
    <s v="SAN FERNANDO"/>
    <s v="CEBU"/>
    <s v="Sitio Buloc-Buloc, Brgy Sangat. San Fernando, Cebu"/>
    <n v="7"/>
    <s v="Vis"/>
    <s v="Cebu South"/>
    <s v="TOC-VIS-CVIS-SCEBU"/>
    <s v="SMART"/>
    <n v="123.686401367187"/>
    <n v="10.1309299468994"/>
    <s v="Lot"/>
    <x v="1"/>
    <s v="Standby"/>
    <x v="2"/>
    <s v="MW"/>
    <s v="Macro"/>
    <s v="Lowland"/>
    <s v="none"/>
    <s v="none"/>
    <s v="none"/>
    <s v="Luzano, Russell Apig "/>
    <m/>
  </r>
  <r>
    <n v="3329"/>
    <s v="SMART"/>
    <x v="1"/>
    <m/>
    <n v="3329"/>
    <s v="ALCOY"/>
    <s v="Poblacion"/>
    <s v="ALCOY"/>
    <s v="CEBU"/>
    <s v="Brgy Poblacion, Alcoy, Cebu"/>
    <n v="7"/>
    <s v="Vis"/>
    <s v="Cebu South"/>
    <s v="TOC-VIS-CVIS-SCEBU"/>
    <s v="SMART"/>
    <n v="123.5064316"/>
    <n v="9.7056503299999992"/>
    <s v="Lot"/>
    <x v="1"/>
    <s v="Standby"/>
    <x v="2"/>
    <s v="MW"/>
    <s v="Macro"/>
    <s v="Lowland"/>
    <s v="none"/>
    <s v="none"/>
    <s v="none"/>
    <s v="Servas, Jesse O."/>
    <n v="42654"/>
  </r>
  <r>
    <n v="3330"/>
    <s v="SMART"/>
    <x v="1"/>
    <n v="1"/>
    <n v="3330"/>
    <s v="CACERES"/>
    <s v="Caceres"/>
    <s v="OSLOB"/>
    <s v="CEBU"/>
    <m/>
    <n v="7"/>
    <s v="Vis"/>
    <s v="Cebu South"/>
    <s v="TOC-VIS-CVIS-SCEBU"/>
    <s v="SMART"/>
    <m/>
    <m/>
    <s v="Lot"/>
    <x v="1"/>
    <s v="Standby"/>
    <x v="2"/>
    <s v="MW"/>
    <s v="Macro"/>
    <s v="Lowland"/>
    <s v="none"/>
    <s v="none"/>
    <s v="none"/>
    <s v="Servas, Jesse O."/>
    <n v="42654"/>
  </r>
  <r>
    <s v="v0808"/>
    <s v="SUN"/>
    <x v="1"/>
    <s v="DLG001"/>
    <s v="DLG001"/>
    <s v="DALAGUETE-01"/>
    <s v="Poblacion"/>
    <s v="DALAGUETE"/>
    <s v="CEBU"/>
    <s v="Navarrete Property, Burgos St., Poblacion, Dalaguete"/>
    <n v="7"/>
    <s v="Vis"/>
    <s v="Cebu South"/>
    <s v="TOC-VIS-CVIS-SCEBU"/>
    <s v="SUN"/>
    <n v="123.527131"/>
    <n v="9.7589640000000006"/>
    <s v="Lot"/>
    <x v="1"/>
    <s v="Standby"/>
    <x v="2"/>
    <s v="MW"/>
    <s v="Macro"/>
    <s v="Lowland"/>
    <s v="none"/>
    <s v="none"/>
    <s v="none"/>
    <s v="Fernandez, Ricardo Allanic "/>
    <m/>
  </r>
  <r>
    <s v="v3467"/>
    <s v="SUN"/>
    <x v="1"/>
    <s v="CEB004"/>
    <s v="CEB004"/>
    <s v="CEBU-04/3G_CEBU_004"/>
    <m/>
    <s v="CEBU CITY"/>
    <s v="CEBU"/>
    <s v="Rallon Property Natalio Bacalso Ave. Cebu City"/>
    <n v="7"/>
    <s v="Vis"/>
    <s v="Cebu South"/>
    <s v="TOC-VIS-CVIS-SCEBU"/>
    <s v="SUN"/>
    <n v="123.86297"/>
    <n v="10.286371000000001"/>
    <s v="Lot"/>
    <x v="1"/>
    <s v="Standby"/>
    <x v="2"/>
    <s v="MW"/>
    <s v="Macro"/>
    <s v="Lowland"/>
    <s v="PRIVATE COMPOUND"/>
    <s v="1800-0900H"/>
    <s v="none"/>
    <s v="Fernandez, Ricardo Allanic "/>
    <m/>
  </r>
  <r>
    <s v="V3469"/>
    <s v="SUN"/>
    <x v="1"/>
    <s v="CEB009"/>
    <s v="CEB009"/>
    <s v="CEBU-09S/3G_CEBU_009"/>
    <m/>
    <s v="CEBU CITY"/>
    <s v="CEBU"/>
    <s v="IBC Property, Banawa, Cebu City"/>
    <n v="7"/>
    <s v="Vis"/>
    <s v="Cebu South"/>
    <s v="TOC-VIS-CVIS-SCEBU"/>
    <s v="SUN"/>
    <n v="123.88134100000001"/>
    <n v="10.312049999999999"/>
    <s v="Lot"/>
    <x v="1"/>
    <s v="Inhouse A"/>
    <x v="2"/>
    <s v="MW"/>
    <s v="Macro"/>
    <s v="Lowland"/>
    <s v="PRIVATE COMPOUND"/>
    <s v="1800-0700H"/>
    <s v="none"/>
    <s v="Agan, Marianito Labus "/>
    <m/>
  </r>
  <r>
    <s v="v3511"/>
    <s v="SUN"/>
    <x v="1"/>
    <s v="MBL601"/>
    <s v="MBL601"/>
    <s v="MOALBOAL3"/>
    <s v="Poblacion East"/>
    <m/>
    <s v="CEBU"/>
    <s v="Gwenetta Carmela manzon (032) 4745523, O Tapales St., Poblacion East, Moalboal, Cebu"/>
    <n v="7"/>
    <s v="Vis"/>
    <s v="Cebu South"/>
    <s v="TOC-VIS-CVIS-SCEBU"/>
    <m/>
    <n v="123.39417"/>
    <n v="9.9371670000000005"/>
    <s v="Lot"/>
    <x v="1"/>
    <s v="Standby"/>
    <x v="2"/>
    <s v="MW"/>
    <s v="Macro"/>
    <s v="Lowland"/>
    <n v="0"/>
    <n v="0"/>
    <n v="0"/>
    <s v="Genson, Sedfrey C. "/>
    <m/>
  </r>
  <r>
    <s v="V3527"/>
    <s v="SMART"/>
    <x v="1"/>
    <s v="DLG002"/>
    <s v="V3527"/>
    <s v="SUN DALAGUETE CASAY"/>
    <m/>
    <s v="DALAGUETE"/>
    <s v="CEBU"/>
    <s v="Tuba, Dalaguete, Cebu"/>
    <n v="7"/>
    <s v="Vis"/>
    <s v="Cebu South"/>
    <s v="TOC-VIS-CVIS-SCEBU"/>
    <s v="SUN"/>
    <n v="123.5455"/>
    <n v="9.8309999999999995"/>
    <s v="Lot"/>
    <x v="1"/>
    <s v="Inhouse A"/>
    <x v="2"/>
    <s v="MW"/>
    <s v="Macro"/>
    <s v="Lowland"/>
    <s v="none"/>
    <s v="none"/>
    <s v="none"/>
    <s v="Fernandez, Ricardo Allanic "/>
    <m/>
  </r>
  <r>
    <s v="V3704"/>
    <s v="SUN"/>
    <x v="1"/>
    <s v="TSY704"/>
    <s v="TSY704"/>
    <s v="TALISAY_SANROQUE"/>
    <s v="Inayawan"/>
    <s v="TALISAY CITY"/>
    <s v="CEBU"/>
    <s v="Brgy. Inayawan, Pardo, Cebu City"/>
    <n v="7"/>
    <s v="Vis"/>
    <s v="Cebu South"/>
    <s v="TOC-VIS-CVIS-SCEBU"/>
    <s v="SUN"/>
    <n v="123.85902"/>
    <n v="10.26707"/>
    <s v="Lot"/>
    <x v="1"/>
    <s v="Inhouse A"/>
    <x v="2"/>
    <s v="MW"/>
    <s v="Macro"/>
    <s v="Lowland"/>
    <s v="Bldg site"/>
    <s v="1800-0700H"/>
    <s v="none"/>
    <s v="Fernandez, Ricardo Allanic "/>
    <m/>
  </r>
  <r>
    <n v="773"/>
    <s v="SMART"/>
    <x v="2"/>
    <n v="773"/>
    <n v="773"/>
    <s v="ILOILO-CALAPARAN VILLA"/>
    <m/>
    <s v="Iloilo City"/>
    <s v="ILOILO"/>
    <s v="Calaparan, Iloilo City, Iloilo"/>
    <n v="6"/>
    <s v="Vis"/>
    <s v="Iloilo"/>
    <s v="TOC-VIS-WVIS-ILOILO"/>
    <s v="SMART"/>
    <n v="122.52826690000001"/>
    <n v="10.6807003"/>
    <s v="Lot"/>
    <x v="1"/>
    <s v="Off-Grid"/>
    <x v="2"/>
    <s v="MW"/>
    <s v="Macro"/>
    <s v="Lowland"/>
    <s v="none"/>
    <s v="none"/>
    <s v="none"/>
    <s v="Entes, Anjo Gabito "/>
    <m/>
  </r>
  <r>
    <n v="3398"/>
    <s v="SMART"/>
    <x v="2"/>
    <n v="3398"/>
    <n v="3398"/>
    <s v="AJUY-CULASI"/>
    <s v="Poblacion"/>
    <s v="Ajuy"/>
    <s v="ILOILO"/>
    <s v="Brgy. Sto. Rosario, Ajuy, Iloilo"/>
    <n v="6"/>
    <s v="Vis"/>
    <s v="Iloilo"/>
    <s v="TOC-VIS-WVIS-ILOILO"/>
    <s v="SMART"/>
    <n v="122.9694595"/>
    <n v="11.076230049999999"/>
    <s v="Lot"/>
    <x v="1"/>
    <s v="Standby"/>
    <x v="2"/>
    <s v="MW"/>
    <s v="Macro"/>
    <s v="Highland"/>
    <s v="Road critical to travel at Night"/>
    <s v="none6nonenoneH - none5nonenoneH"/>
    <s v="Insurgent"/>
    <s v="Biñas, Lemuel Alorsabes "/>
    <m/>
  </r>
  <r>
    <n v="4228"/>
    <s v="SMART"/>
    <x v="2"/>
    <n v="4228"/>
    <n v="4228"/>
    <s v="ANTIQUE-BUGASONG"/>
    <s v="Sabang"/>
    <s v="Bugasong"/>
    <s v="ANTIQUE"/>
    <s v="Brgy. Sabang, Bugasong, Antique"/>
    <n v="6"/>
    <s v="Vis"/>
    <s v="Iloilo"/>
    <s v="TOC-VIS-WVIS-ILOILO"/>
    <s v="SMART"/>
    <n v="122.9694595"/>
    <n v="11.076230049999999"/>
    <s v="Lot"/>
    <x v="1"/>
    <s v="Standby"/>
    <x v="2"/>
    <s v="MW"/>
    <s v="Macro"/>
    <s v="Highland"/>
    <s v="none"/>
    <s v="none"/>
    <s v="none"/>
    <s v="Urbano, Joemarie Aguillon "/>
    <m/>
  </r>
  <r>
    <n v="4231"/>
    <s v="SMART"/>
    <x v="2"/>
    <n v="4230"/>
    <n v="4230"/>
    <s v="PATNONGON"/>
    <s v="Poblacion"/>
    <s v="Patnongon"/>
    <s v="ANTIQUE"/>
    <s v="Patnongon, Antique"/>
    <n v="6"/>
    <s v="Vis"/>
    <s v="Iloilo"/>
    <s v="TOC-VIS-WVIS-ILOILO"/>
    <s v="SMART"/>
    <n v="121.9260178"/>
    <n v="10.43327045"/>
    <s v="Lot"/>
    <x v="1"/>
    <s v="Standby"/>
    <x v="2"/>
    <s v="MW"/>
    <s v="Macro"/>
    <s v="Lowland"/>
    <s v="none"/>
    <s v="none"/>
    <s v="none"/>
    <s v="Urbano, Joemarie Aguillon "/>
    <m/>
  </r>
  <r>
    <n v="4354"/>
    <s v="SMART"/>
    <x v="2"/>
    <n v="4354"/>
    <n v="4354"/>
    <s v="SAN DIONISIO"/>
    <m/>
    <s v="San Dionisio"/>
    <s v="ILOILO"/>
    <s v="JM Basa St., ADA Hill Subd., San Dionisio, Iloilo"/>
    <n v="6"/>
    <s v="Vis"/>
    <s v="Iloilo"/>
    <s v="TOC-VIS-WVIS-ILOILO"/>
    <s v="SMART"/>
    <n v="123.09432219999999"/>
    <n v="11.27085018"/>
    <s v="Lot"/>
    <x v="1"/>
    <s v="Standby"/>
    <x v="2"/>
    <s v="MW"/>
    <s v="Macro"/>
    <s v="Highland"/>
    <s v="Road critical to travel at Night"/>
    <s v="none6nonenoneH - none5nonenoneH"/>
    <s v="Insurgent"/>
    <s v="Biñas, Lemuel Alorsabes "/>
    <m/>
  </r>
  <r>
    <s v="V3542"/>
    <s v="SUN"/>
    <x v="2"/>
    <s v="V3542"/>
    <s v="ILL604"/>
    <s v="SUN ILOILO CITY-BALABAGO1"/>
    <s v="Balabago"/>
    <s v="Iloilo City"/>
    <s v="ILOILO"/>
    <s v="Sitio Amalia Anagaran, Brgy., Balabago, Jaro, Iloilo City"/>
    <n v="6"/>
    <s v="Vis"/>
    <s v="Iloilo"/>
    <s v="TOC-VIS-WVIS-ILOILO"/>
    <s v="SUN"/>
    <n v="122.57879"/>
    <n v="10.739240000000001"/>
    <s v="Lot"/>
    <x v="1"/>
    <s v="Standby"/>
    <x v="2"/>
    <s v="MW"/>
    <s v="Macro"/>
    <s v="Lowland"/>
    <s v="none"/>
    <s v="none"/>
    <s v="none"/>
    <s v="Nebria, Clifford Barliso "/>
    <m/>
  </r>
  <r>
    <s v="V3548"/>
    <s v="SUN"/>
    <x v="2"/>
    <s v="ILL823"/>
    <s v="ILL823"/>
    <s v="SUN ILOILO CITY-STA. CRUZ"/>
    <m/>
    <s v="Iloilo City"/>
    <s v="ILOILO"/>
    <s v="Brgy., Sta. Cruz, Iloilo City"/>
    <n v="6"/>
    <s v="Vis"/>
    <s v="Iloilo"/>
    <s v="TOC-VIS-WVIS-ILOILO"/>
    <s v="SUN"/>
    <m/>
    <m/>
    <s v="Lot"/>
    <x v="1"/>
    <s v="Inhouse A"/>
    <x v="2"/>
    <s v="MW"/>
    <s v="Macro"/>
    <s v="Lowland"/>
    <s v="none"/>
    <s v="none"/>
    <n v="0"/>
    <s v="Entes, Anjo Gabito "/>
    <m/>
  </r>
  <r>
    <s v="V3551"/>
    <s v="SUN"/>
    <x v="2"/>
    <s v="V3551"/>
    <s v="ILL005"/>
    <s v="SUN ILOILO CITY-GUSTILO"/>
    <s v="Lopez Jaena Sur"/>
    <s v="Iloilo City"/>
    <s v="ILOILO"/>
    <s v="Brgy. Lopez Jaena Sur, Iloilo City, Iloilo"/>
    <n v="6"/>
    <s v="Vis"/>
    <s v="Iloilo"/>
    <s v="TOC-VIS-WVIS-ILOILO"/>
    <s v="SUN"/>
    <n v="122.572902"/>
    <n v="10.711306"/>
    <s v="Lot"/>
    <x v="1"/>
    <s v="Standby"/>
    <x v="2"/>
    <s v="MW"/>
    <s v="Macro"/>
    <s v="Lowland"/>
    <s v="none"/>
    <s v="none"/>
    <s v="none"/>
    <s v="Oguis, Jonathan Airel J."/>
    <m/>
  </r>
  <r>
    <s v="V3561"/>
    <s v="SUN"/>
    <x v="2"/>
    <s v="V3561"/>
    <s v="PAV001"/>
    <s v="SUN PAVIA-ANILAO"/>
    <s v="Anilao"/>
    <s v="Pavia"/>
    <s v="ILOILO"/>
    <s v="Arenas Property Compound, Brgy. Anilao, Pavia, Iloilo"/>
    <n v="6"/>
    <s v="Vis"/>
    <s v="Iloilo"/>
    <s v="TOC-VIS-WVIS-ILOILO"/>
    <s v="SUN"/>
    <n v="122.54589900000001"/>
    <n v="10.771843000000001"/>
    <s v="Lot"/>
    <x v="1"/>
    <s v="Standby"/>
    <x v="2"/>
    <s v="MW"/>
    <s v="Macro"/>
    <s v="Lowland"/>
    <s v="none"/>
    <s v="none"/>
    <s v="none"/>
    <s v="Oguis, Jonathan Airel J."/>
    <m/>
  </r>
  <r>
    <s v="V3731"/>
    <s v="SUN"/>
    <x v="2"/>
    <s v="V3731"/>
    <s v="ILL001"/>
    <s v="SUN ILOILO CITY-OÑATE DE LEON (ILL001)"/>
    <s v="Onate de Leon"/>
    <s v="Iloilo City"/>
    <s v="ILOILO"/>
    <s v="Penaredondo Compound Brgy Onate de Leon Manduriao Iloilo"/>
    <n v="6"/>
    <s v="Vis"/>
    <s v="Iloilo"/>
    <s v="TOC-VIS-WVIS-ILOILO"/>
    <s v="SUN"/>
    <n v="122.534154"/>
    <n v="10.712444"/>
    <s v="Lot"/>
    <x v="1"/>
    <s v="Standby"/>
    <x v="2"/>
    <s v="MW"/>
    <s v="Macro"/>
    <s v="Lowland"/>
    <s v="none"/>
    <s v="none"/>
    <s v="none"/>
    <s v="Detablan, Airam Tañoso "/>
    <m/>
  </r>
  <r>
    <s v="V4279"/>
    <s v="SUN"/>
    <x v="2"/>
    <s v="V4279"/>
    <s v="V4279"/>
    <s v="SUN-BUENAVISTA-NEW POBLACION (CALINGAO)"/>
    <s v="Poblacion Calingao"/>
    <s v="Buenavista"/>
    <s v="GUIMARAS"/>
    <s v="New Poblacion (Calingao), Buenavista, Guimaras"/>
    <n v="6"/>
    <s v="Vis"/>
    <s v="Iloilo"/>
    <s v="TOC-VIS-WVIS-ILOILO"/>
    <s v="SMART"/>
    <n v="122.64588000000001"/>
    <n v="10.698270000000001"/>
    <s v="Lot"/>
    <x v="1"/>
    <s v="Standby"/>
    <x v="2"/>
    <s v="MW"/>
    <s v="Macro"/>
    <s v="Lowland"/>
    <s v="no row row travel"/>
    <s v="18nonenoneH - none5nonenoneH"/>
    <s v="island site/Boat Availability"/>
    <s v="Rivera, Von Ryan Talabero "/>
    <m/>
  </r>
  <r>
    <s v="V4395"/>
    <s v="SUN"/>
    <x v="2"/>
    <s v="V4395"/>
    <s v="V4395"/>
    <s v="SUN PASSI CITY-POB. ILAWOD"/>
    <s v="Poblacion"/>
    <s v="City of Passi"/>
    <s v="ILOILO"/>
    <s v="Located at San Juan St. Corner Palmares  St., Brgy. Poblacion, Passi City"/>
    <n v="6"/>
    <s v="Vis"/>
    <s v="Iloilo"/>
    <s v="TOC-VIS-WVIS-ILOILO"/>
    <s v="SUN"/>
    <n v="122.642128"/>
    <n v="11.105250359999999"/>
    <s v="Lot"/>
    <x v="1"/>
    <s v="Standby"/>
    <x v="2"/>
    <s v="MW"/>
    <s v="Macro"/>
    <s v="Lowland"/>
    <s v="Road critical to travel at Night"/>
    <s v="2nonenonenoneH-none5nonenoneH"/>
    <s v="Insurgent"/>
    <s v="Dreo, Salvy Mark Coloso "/>
    <m/>
  </r>
  <r>
    <s v="V5279"/>
    <s v="SUN"/>
    <x v="2"/>
    <s v="V5279"/>
    <s v="V5279"/>
    <s v="SUN STA.BARBARA-SAN SEBASTIAN (STB001)"/>
    <m/>
    <s v="Santa Barbara"/>
    <s v="ILOILO"/>
    <s v="Iloilo R3 Rd, Sta Barbara, Iloilo"/>
    <n v="6"/>
    <s v="Vis"/>
    <s v="Iloilo"/>
    <s v="TOC-VIS-WVIS-ILOILO"/>
    <s v="SUN"/>
    <n v="122.5283333"/>
    <n v="10.826449999999999"/>
    <s v="Lot"/>
    <x v="1"/>
    <s v="Standby"/>
    <x v="2"/>
    <s v="MW"/>
    <s v="Macro"/>
    <s v="Lowland"/>
    <s v="none"/>
    <s v="none"/>
    <s v="none"/>
    <s v="Dreo, Salvy Mark Coloso "/>
    <m/>
  </r>
  <r>
    <n v="-455"/>
    <s v="SUN"/>
    <x v="3"/>
    <s v="BNB001"/>
    <s v="BNB001"/>
    <s v="Binalbgan 1"/>
    <s v="Patag"/>
    <m/>
    <m/>
    <s v="Famoso Lot, PHIB-HIK Subd. Brgy. San Teodoro Binalbagan"/>
    <n v="6"/>
    <s v="Vis"/>
    <s v="Kabankalan"/>
    <s v="TOC-VIS-WVIS-NEGOCC"/>
    <m/>
    <n v="122.8664"/>
    <n v="10.1957"/>
    <s v="Lot"/>
    <x v="1"/>
    <s v="Standby"/>
    <x v="2"/>
    <s v="MW"/>
    <s v="Macro"/>
    <s v="Lowland"/>
    <e v="#N/A"/>
    <e v="#N/A"/>
    <e v="#N/A"/>
    <s v="Montaus, Neil Peter I."/>
    <m/>
  </r>
  <r>
    <n v="-204"/>
    <s v="SUN"/>
    <x v="3"/>
    <s v="BAC711"/>
    <s v="BAC711"/>
    <s v="BAC_TACULING 1"/>
    <s v="Patag"/>
    <m/>
    <m/>
    <s v="Lirio St., Brgy. Taculing, Bacolod City"/>
    <n v="6"/>
    <s v="Vis"/>
    <s v="Bacolod"/>
    <s v="TOC-VIS-WVIS-NEGOCC"/>
    <m/>
    <n v="122.95869999999999"/>
    <n v="10.65452"/>
    <s v="Bldg"/>
    <x v="1"/>
    <s v="Inhouse A"/>
    <x v="2"/>
    <s v="MW"/>
    <s v="Macro"/>
    <s v="Lowland"/>
    <e v="#N/A"/>
    <e v="#N/A"/>
    <e v="#N/A"/>
    <s v="Briones, Paul John Velasco"/>
    <m/>
  </r>
  <r>
    <n v="885"/>
    <s v="SMART"/>
    <x v="3"/>
    <m/>
    <n v="885"/>
    <s v="FABRICA"/>
    <s v="Paraiso"/>
    <s v="Sagay City"/>
    <s v="NEGROS OCCIDENTAL"/>
    <s v="Hacienda Paraiso, Brgy. Paraiso, Fabrica, Negros Occidental"/>
    <n v="6"/>
    <s v="Vis"/>
    <s v="Bacolod"/>
    <s v="TOC-VIS-WVIS-NEGOCC"/>
    <s v="SMART"/>
    <n v="123.3600235"/>
    <n v="10.88854027"/>
    <s v="Lot"/>
    <x v="1"/>
    <s v="Standby"/>
    <x v="2"/>
    <s v="MW"/>
    <s v="Macro"/>
    <s v="Lowland"/>
    <s v="LOT"/>
    <s v="24 hours"/>
    <s v="Insurgent"/>
    <s v="Antiquiera, Anthony Roy Rivera"/>
    <m/>
  </r>
  <r>
    <n v="889"/>
    <s v="SMART"/>
    <x v="3"/>
    <m/>
    <n v="889"/>
    <s v="ISABELA"/>
    <s v="2 Isabela"/>
    <s v="Isabela"/>
    <s v="NEGROS OCCIDENTAL"/>
    <s v="Rizal st. Brgy. 2 Isabela, Isabela Negros Occidental"/>
    <n v="6"/>
    <s v="Vis"/>
    <s v="Kabankalan"/>
    <s v="TOC-VIS-WVIS-NEGOCC"/>
    <s v="SMART"/>
    <n v="122.98697660000001"/>
    <n v="10.20425987"/>
    <s v="Lot"/>
    <x v="1"/>
    <s v="Standby"/>
    <x v="2"/>
    <s v="MW"/>
    <s v="Macro"/>
    <s v="Lowland"/>
    <s v="LOT"/>
    <s v="24 hours"/>
    <s v="none"/>
    <s v="Montaus, Neil Peter I."/>
    <m/>
  </r>
  <r>
    <n v="3348"/>
    <s v="SMART"/>
    <x v="3"/>
    <m/>
    <n v="3348"/>
    <s v="PUNTA BULATA"/>
    <s v="Bulata"/>
    <s v="Cauayan"/>
    <s v="NEGROS OCCIDENTAL"/>
    <s v="Sitio Karorohan, Brgy. Bulata, Cauwayan, Negros Occidental"/>
    <n v="6"/>
    <s v="Vis"/>
    <s v="Kabankalan"/>
    <s v="TOC-VIS-WVIS-NEGOCC"/>
    <s v="SMART"/>
    <n v="122.39801025390599"/>
    <n v="9.8483695983886701"/>
    <s v="Lot"/>
    <x v="1"/>
    <s v="Standby"/>
    <x v="2"/>
    <s v="MW"/>
    <s v="Macro"/>
    <s v="Extreme"/>
    <s v="LOT"/>
    <s v="24 hours"/>
    <s v="Insurgent"/>
    <s v="Villanueva, Manuel Jose S."/>
    <m/>
  </r>
  <r>
    <n v="3389"/>
    <s v="SMART"/>
    <x v="3"/>
    <m/>
    <n v="3389"/>
    <s v="BANTAYAN KABANKALAN"/>
    <s v="Bantayan"/>
    <s v="City of Kabankalan"/>
    <s v="NEGROS OCCIDENTAL"/>
    <s v="Purok 3, Brgy. Bantayan, Kabankalan City, Negros Occ"/>
    <n v="6"/>
    <s v="Vis"/>
    <s v="Kabankalan"/>
    <s v="TOC-VIS-WVIS-NEGOCC"/>
    <s v="SMART"/>
    <n v="122.787323"/>
    <n v="9.7246198649999993"/>
    <s v="Lot"/>
    <x v="1"/>
    <s v="Standby"/>
    <x v="2"/>
    <s v="MW"/>
    <s v="Macro"/>
    <s v="Lowland"/>
    <s v="LOT"/>
    <s v="24 hours"/>
    <s v="Insurgent"/>
    <s v="Banay, Axel Bautista "/>
    <m/>
  </r>
  <r>
    <n v="3393"/>
    <s v="SMART"/>
    <x v="3"/>
    <m/>
    <n v="3393"/>
    <s v="CABACUNGAN"/>
    <s v="Cabacungan"/>
    <s v="La Castellana"/>
    <s v="NEGROS OCCIDENTAL"/>
    <s v="Brgy. Cabacungan, La Castellana, Negros Occidental"/>
    <n v="6"/>
    <s v="Vis"/>
    <s v="Kabankalan"/>
    <s v="TOC-VIS-WVIS-NEGOCC"/>
    <s v="SMART"/>
    <n v="123.13532259999999"/>
    <n v="10.324029919999999"/>
    <s v="Lot"/>
    <x v="1"/>
    <s v="Standby"/>
    <x v="2"/>
    <s v="MW"/>
    <s v="Macro"/>
    <s v="Lowland"/>
    <s v="LOT"/>
    <s v="24 hours"/>
    <s v="Insurgent"/>
    <s v="Montaus, Neil Peter I."/>
    <m/>
  </r>
  <r>
    <n v="4251"/>
    <s v="SMART"/>
    <x v="3"/>
    <m/>
    <n v="4251"/>
    <s v="OLD ESCALANTE"/>
    <m/>
    <s v="City of Escalante"/>
    <s v="NEGROS OCCIDENTAL"/>
    <s v="Old Escalante, Escalante City, Negros Occidental"/>
    <n v="6"/>
    <s v="Vis"/>
    <s v="Bacolod"/>
    <s v="TOC-VIS-WVIS-NEGOCC"/>
    <s v="SMART"/>
    <n v="123.553573608398"/>
    <n v="10.8337097167968"/>
    <s v="Lot"/>
    <x v="1"/>
    <s v="Standby"/>
    <x v="2"/>
    <s v="MW"/>
    <s v="Macro"/>
    <s v="Lowland"/>
    <s v="LOT"/>
    <s v="24 hours"/>
    <s v="Insurgent"/>
    <s v="Antiquiera, Anthony Roy Rivera"/>
    <m/>
  </r>
  <r>
    <n v="4252"/>
    <s v="SMART"/>
    <x v="3"/>
    <m/>
    <n v="4252"/>
    <s v="SILAY 2"/>
    <s v="Mambulac"/>
    <s v="Silay City"/>
    <s v="NEGROS OCCIDENTAL"/>
    <s v="City Eng'g Office, Zamora St., Brgy. Mambulac, Silay City, Negros Occidental"/>
    <n v="6"/>
    <s v="Vis"/>
    <s v="Bacolod"/>
    <s v="TOC-VIS-WVIS-NEGOCC"/>
    <s v="SMART"/>
    <n v="122.97270965576099"/>
    <n v="10.802410125732401"/>
    <s v="Lot"/>
    <x v="1"/>
    <s v="Standby"/>
    <x v="2"/>
    <s v="MW"/>
    <s v="Macro"/>
    <s v="Lowland"/>
    <s v="LOT"/>
    <s v="24 hours"/>
    <s v="none"/>
    <s v="Oyco, Joycnn Rey"/>
    <m/>
  </r>
  <r>
    <n v="4301"/>
    <s v="SMART"/>
    <x v="3"/>
    <m/>
    <n v="4301"/>
    <s v="TUP-V SWEEP"/>
    <m/>
    <s v="City of Talisay"/>
    <s v="NEGROS OCCIDENTAL"/>
    <s v="TUP Visayas, Capt. Sabi St., Poblacion, Talisay City, Negros Occidental"/>
    <n v="6"/>
    <s v="Vis"/>
    <s v="Bacolod"/>
    <s v="TOC-VIS-WVIS-NEGOCC"/>
    <s v="SMART"/>
    <n v="122.97165679931599"/>
    <n v="10.739509582519499"/>
    <s v="Bldg"/>
    <x v="1"/>
    <s v="Standby"/>
    <x v="2"/>
    <s v="MW"/>
    <s v="Macro"/>
    <s v="Highland"/>
    <s v="BUILDING / REQUIRES PERMIT"/>
    <s v="830H - 1800H"/>
    <s v="Bldg/House Roof Top"/>
    <s v="Fernandez, Reymund Gamo"/>
    <m/>
  </r>
  <r>
    <n v="4379"/>
    <s v="SMART"/>
    <x v="3"/>
    <m/>
    <n v="4379"/>
    <s v="GUILJUNGAN"/>
    <s v="Guijungan"/>
    <s v="Cauayan"/>
    <s v="NEGROS OCCIDENTAL"/>
    <s v="Purok 4, Brgy. Guiljungan, Cauayan, Negros Occidental"/>
    <n v="6"/>
    <s v="Vis"/>
    <s v="Kabankalan"/>
    <s v="TOC-VIS-WVIS-NEGOCC"/>
    <s v="SMART"/>
    <n v="122.6748199"/>
    <n v="9.9803895950000001"/>
    <s v="Lot"/>
    <x v="1"/>
    <s v="Standby"/>
    <x v="2"/>
    <s v="MW"/>
    <s v="Macro"/>
    <s v="Lowland"/>
    <s v="LOT"/>
    <s v="24 hours"/>
    <s v="none"/>
    <s v="Villanueva, Manuel Jose S."/>
    <m/>
  </r>
  <r>
    <n v="4383"/>
    <s v="SMART"/>
    <x v="3"/>
    <m/>
    <n v="4383"/>
    <s v="ORINGAO"/>
    <s v="Oringao"/>
    <s v="City of Kabankalan"/>
    <s v="NEGROS OCCIDENTAL"/>
    <s v="Sitio Badiangay Brgy. Oringao, Kabankalan City, Negros Occ."/>
    <n v="6"/>
    <s v="Vis"/>
    <s v="Kabankalan"/>
    <s v="TOC-VIS-WVIS-NEGOCC"/>
    <s v="SMART"/>
    <n v="122.87129210000001"/>
    <n v="9.8931703570000007"/>
    <s v="Lot"/>
    <x v="1"/>
    <s v="Standby"/>
    <x v="2"/>
    <s v="MW"/>
    <s v="Macro"/>
    <s v="Highland"/>
    <s v="LOT"/>
    <s v="24 hours"/>
    <s v="Insurgent"/>
    <s v="Banay, Axel Bautista "/>
    <m/>
  </r>
  <r>
    <s v="J94"/>
    <s v="SMART"/>
    <x v="3"/>
    <m/>
    <s v="J94"/>
    <s v="SAN CARLOS RELOC"/>
    <s v="Palampas"/>
    <s v="San Carlos City"/>
    <s v="NEGROS OCCIDENTAL"/>
    <s v="Hacienda Sta. Ana, Brgy. Palampas. San Carlos City, Negros Occidental"/>
    <n v="6"/>
    <s v="Vis"/>
    <s v="Bacolod"/>
    <s v="TOC-VIS-WVIS-NEGOCC"/>
    <s v="SMART"/>
    <n v="123.405990600585"/>
    <n v="10.494319915771401"/>
    <s v="Lot"/>
    <x v="1"/>
    <s v="Standby"/>
    <x v="2"/>
    <s v="MW"/>
    <s v="Macro"/>
    <s v="Lowland"/>
    <s v="LOT"/>
    <s v="24 hours"/>
    <s v="none"/>
    <s v="Sa-onoy, Jay Gonzaga "/>
    <m/>
  </r>
  <r>
    <s v="V0769"/>
    <s v="SUN"/>
    <x v="3"/>
    <s v="BAC011"/>
    <s v="BAC011"/>
    <s v="STA. FE"/>
    <m/>
    <s v="Bacolod City"/>
    <s v="NEGROS OCCIDENTAL"/>
    <s v="Ascon Property, Purok Sta. Fe, Brgy. Granada"/>
    <n v="6"/>
    <s v="Vis"/>
    <s v="Bacolod"/>
    <s v="TOC-VIS-WVIS-NEGOCC"/>
    <s v="SUN"/>
    <n v="123.004169"/>
    <n v="10.662523999999999"/>
    <s v="Lot"/>
    <x v="1"/>
    <s v="Inhouse A"/>
    <x v="2"/>
    <s v="MW"/>
    <s v="Macro"/>
    <s v="Lowland"/>
    <s v="LOT"/>
    <s v="24 hours"/>
    <s v="none"/>
    <s v="Briones, Paul John Velasco"/>
    <m/>
  </r>
  <r>
    <s v="v0886"/>
    <s v="SUN"/>
    <x v="3"/>
    <s v="MOP701"/>
    <s v="MOP701"/>
    <s v="Moises padilla"/>
    <n v="5"/>
    <s v="Moises Padilla (Magallon)"/>
    <s v="NEGROS OCCIDENTAL"/>
    <s v="Rizal St., Brgy. 5, Moises Padilla, Negros Occidental"/>
    <n v="6"/>
    <s v="Vis"/>
    <s v="Kabankalan"/>
    <s v="TOC-VIS-WVIS-NEGOCC"/>
    <s v="SUN"/>
    <n v="123.071833"/>
    <n v="10.271444000000001"/>
    <s v="Lot"/>
    <x v="1"/>
    <s v="Inhouse A"/>
    <x v="2"/>
    <s v="MW"/>
    <s v="Macro"/>
    <s v="Lowland"/>
    <s v="LOT"/>
    <s v="24 hours"/>
    <s v="none"/>
    <s v="Banay, Axel Bautista "/>
    <m/>
  </r>
  <r>
    <s v="V3412"/>
    <s v="SUN"/>
    <x v="3"/>
    <s v="VBAC601"/>
    <s v="VBAC601"/>
    <s v="BAC_TANGUB 1"/>
    <s v="Tangub"/>
    <s v="Bacolod City"/>
    <s v="NEGROS OCCIDENTAL"/>
    <s v="Box601, Kasilingan, Tangub, Bacolod City, Negros Occidental"/>
    <n v="6"/>
    <s v="Vis"/>
    <s v="Bacolod"/>
    <s v="TOC-VIS-WVIS-NEGOCC"/>
    <s v="SUN"/>
    <s v="122°56'32.95&quot;E"/>
    <s v=" 10°38'16.64&quot;N"/>
    <s v="Lot"/>
    <x v="1"/>
    <s v="Inhouse A"/>
    <x v="2"/>
    <s v="MW"/>
    <s v="Macro"/>
    <s v="Lowland"/>
    <s v="LOT"/>
    <s v="24 hours"/>
    <s v="none"/>
    <s v="Sa-onoy, Jay Gonzaga "/>
    <m/>
  </r>
  <r>
    <s v="V3624"/>
    <s v="SUN"/>
    <x v="3"/>
    <s v="BAC706"/>
    <s v="BAC706"/>
    <s v="BAC_TACULING 2"/>
    <s v="Taculing"/>
    <s v="Bacolod City"/>
    <s v="NEGROS OCCIDENTAL"/>
    <s v="SAL Cement Bldg. Brgy. Taculing, Bacolod City"/>
    <n v="6"/>
    <s v="Vis"/>
    <s v="Bacolod"/>
    <s v="TOC-VIS-WVIS-NEGOCC"/>
    <s v="SUN"/>
    <n v="122.95441"/>
    <n v="10.65864"/>
    <s v="Lot"/>
    <x v="1"/>
    <s v="Inhouse A"/>
    <x v="2"/>
    <s v="MW"/>
    <s v="Macro"/>
    <s v="Highland"/>
    <s v="LOT"/>
    <s v="24 hours"/>
    <s v="none"/>
    <s v="Briones, Paul John Velasco"/>
    <m/>
  </r>
  <r>
    <s v="V3630"/>
    <s v="SUN"/>
    <x v="3"/>
    <s v="BAC002"/>
    <s v="BAC002"/>
    <s v="CIT BLDG"/>
    <m/>
    <s v="Bacolod City"/>
    <s v="NEGROS OCCIDENTAL"/>
    <s v="CIT BLDG. Lacson-Luzuriaga St., Bacolod City"/>
    <n v="6"/>
    <s v="Vis"/>
    <s v="Bacolod"/>
    <s v="TOC-VIS-WVIS-NEGOCC"/>
    <s v="SUN"/>
    <n v="122.94789900000001"/>
    <n v="10.665848"/>
    <s v="Bldg"/>
    <x v="1"/>
    <s v="Inhouse A"/>
    <x v="2"/>
    <s v="MW"/>
    <s v="Macro"/>
    <s v="Highland"/>
    <s v="BUILDING / REQUIRES PERMIT"/>
    <s v="830H - 1800H"/>
    <s v="Bldg/House Roof Top"/>
    <s v="Sa-onoy, Jay Gonzaga "/>
    <m/>
  </r>
  <r>
    <s v="V3640"/>
    <s v="SMART"/>
    <x v="3"/>
    <s v="KBN001"/>
    <s v="V3640"/>
    <s v="Kabankalan 1"/>
    <s v="Poblacion 2"/>
    <s v="City of Kabankalan"/>
    <s v="NEGROS OCCIDENTAL"/>
    <s v="Barangay 2 (Pob.), Kabankalan City, Negros Occidental"/>
    <n v="6"/>
    <s v="Vis"/>
    <s v="Kabankalan"/>
    <s v="TOC-VIS-WVIS-NEGOCC"/>
    <s v="SUN"/>
    <n v="122.815369"/>
    <n v="9.9956840000000007"/>
    <s v="Lot"/>
    <x v="1"/>
    <s v="Standby"/>
    <x v="2"/>
    <s v="MW"/>
    <s v="Macro"/>
    <s v="Lowland"/>
    <s v="LOT"/>
    <s v="24 hours"/>
    <s v="none"/>
    <s v="Banay, Axel Bautista "/>
    <m/>
  </r>
  <r>
    <s v="V3645"/>
    <s v="SMART"/>
    <x v="3"/>
    <s v="PNS001"/>
    <s v="V3645"/>
    <s v="PONTEVEDRA NEGROS 001"/>
    <s v="Poblacion 3"/>
    <s v="Pontevedra"/>
    <s v="NEGROS OCCIDENTAL"/>
    <s v="Purok Caingin  Brgy III Poblacion, Pontevedra, Negros Occidental"/>
    <n v="6"/>
    <s v="Vis"/>
    <s v="Bacolod"/>
    <s v="TOC-VIS-WVIS-NEGOCC"/>
    <s v="SUN"/>
    <n v="122.8695"/>
    <n v="10.366199999999999"/>
    <s v="Lot"/>
    <x v="1"/>
    <s v="Standby"/>
    <x v="2"/>
    <s v="MW"/>
    <s v="Macro"/>
    <s v="Lowland"/>
    <s v="LOT"/>
    <s v="24 hours"/>
    <s v="none"/>
    <s v="Villa, Wilbert Soliman "/>
    <m/>
  </r>
  <r>
    <s v="V3647"/>
    <s v="SUN"/>
    <x v="3"/>
    <s v="SCS001"/>
    <s v="SCS001"/>
    <s v="SAN CARLOS 001"/>
    <m/>
    <s v="San Carlos City"/>
    <s v="NEGROS OCCIDENTAL"/>
    <s v="Trinidad Lot, Azucena St. cor Jasmin St., San Carlos CityAzucena "/>
    <n v="6"/>
    <s v="Vis"/>
    <s v="Bacolod"/>
    <s v="TOC-VIS-WVIS-NEGOCC"/>
    <s v="SUN"/>
    <n v="123.41121099999999"/>
    <n v="10.483707000000001"/>
    <s v="Bldg"/>
    <x v="1"/>
    <s v="Standby"/>
    <x v="2"/>
    <s v="MW"/>
    <s v="Macro"/>
    <s v="Lowland"/>
    <s v="BUILDING"/>
    <s v="24 hours"/>
    <s v="Insurgent"/>
    <s v="Sa-onoy, Jay Gonzaga "/>
    <m/>
  </r>
  <r>
    <s v="V3650"/>
    <s v="SUN"/>
    <x v="3"/>
    <s v="SLY701"/>
    <s v="SLY701"/>
    <s v="SILAY 701"/>
    <s v="Guinhalaran"/>
    <s v="Silay City"/>
    <s v="NEGROS OCCIDENTAL"/>
    <s v="Brgy. Guinhalaran, Silay City, Negros Occidental"/>
    <n v="6"/>
    <s v="Vis"/>
    <s v="Bacolod"/>
    <s v="TOC-VIS-WVIS-NEGOCC"/>
    <s v="SUN"/>
    <n v="122.96777"/>
    <n v="10.781750000000001"/>
    <s v="Lot"/>
    <x v="1"/>
    <s v="Inhouse A"/>
    <x v="2"/>
    <s v="MW"/>
    <s v="Macro"/>
    <s v="Lowland"/>
    <s v="LOT"/>
    <s v="24 hours"/>
    <s v="none"/>
    <s v="Oyco, Joycnn Rey"/>
    <m/>
  </r>
  <r>
    <s v="V3656"/>
    <s v="SMART"/>
    <x v="3"/>
    <s v="VIC001"/>
    <s v="V3656"/>
    <s v="VICTORIAS 001"/>
    <s v="Poblacion 13"/>
    <s v="City of Victorias"/>
    <s v="NEGROS OCCIDENTAL"/>
    <s v="Brgy. XIII Poblacion Victorias City, Negros Occidental"/>
    <n v="6"/>
    <s v="Vis"/>
    <s v="Bacolod"/>
    <s v="TOC-VIS-WVIS-NEGOCC"/>
    <s v="SUN"/>
    <n v="123.06092"/>
    <n v="10.897451"/>
    <s v="Lot"/>
    <x v="1"/>
    <s v="Inhouse A"/>
    <x v="2"/>
    <s v="MW"/>
    <s v="Macro"/>
    <s v="Lowland"/>
    <s v="LOT"/>
    <s v="24 hours"/>
    <s v="none"/>
    <s v="Oyco, Joycnn Rey"/>
    <m/>
  </r>
  <r>
    <s v="V3735"/>
    <s v="SMART"/>
    <x v="3"/>
    <s v="BAC709"/>
    <s v="V3735"/>
    <s v="BANAGO 1"/>
    <s v="Banago"/>
    <s v="Bacolod City"/>
    <s v="NEGROS OCCIDENTAL"/>
    <s v="Brgy. Banago, Bacolod City, Negros Occidental"/>
    <n v="6"/>
    <s v="Vis"/>
    <s v="Bacolod"/>
    <s v="TOC-VIS-WVIS-NEGOCC"/>
    <s v="SMART"/>
    <n v="122.95068000000001"/>
    <n v="10.702389999999999"/>
    <s v="Lot"/>
    <x v="1"/>
    <s v="Standby"/>
    <x v="2"/>
    <s v="MW"/>
    <s v="Macro"/>
    <s v="Lowland"/>
    <s v="LOT"/>
    <s v="24 hours"/>
    <s v="Depressed Area"/>
    <s v="Fernandez, Reymund Gamo"/>
    <m/>
  </r>
  <r>
    <s v="V5238"/>
    <s v="SMART"/>
    <x v="3"/>
    <m/>
    <s v="V5238"/>
    <s v="Toboso - Bugang"/>
    <s v="Bug-ang"/>
    <s v="Toboso"/>
    <s v="NEGROS OCCIDENTAL"/>
    <s v="Sitio Birao, Brgy Bug-ang Escalante City, Negros Occidental"/>
    <n v="6"/>
    <s v="Vis"/>
    <s v="Bacolod"/>
    <s v="TOC-VIS-WVIS-NEGOCC"/>
    <s v="SMART"/>
    <n v="123.380798339843"/>
    <n v="10.7436504364013"/>
    <s v="Lot"/>
    <x v="1"/>
    <s v="Inhouse B"/>
    <x v="2"/>
    <s v="MW"/>
    <s v="Macro"/>
    <s v="Lowland"/>
    <s v="LOT"/>
    <s v="24 hours"/>
    <s v="Insurgent"/>
    <s v="Antiquiera, Anthony Roy Rivera"/>
    <m/>
  </r>
  <r>
    <n v="721"/>
    <s v="SMART"/>
    <x v="4"/>
    <m/>
    <n v="721"/>
    <s v="Estancia 1"/>
    <s v="Tacbuyan"/>
    <s v="Estancia"/>
    <s v="ILOILO"/>
    <s v="Barangay Tacbuyan, Estancia, Iloilo"/>
    <n v="6"/>
    <s v="Vis"/>
    <s v="Kalibo"/>
    <s v="TOC-VIS-WVIS-ROX/KAL"/>
    <s v="SMART"/>
    <n v="123.14735"/>
    <n v="11.46814"/>
    <s v="Lot"/>
    <x v="1"/>
    <s v="Standby"/>
    <x v="2"/>
    <s v="MW"/>
    <s v="Macro"/>
    <s v="Highland"/>
    <s v="Highland site"/>
    <s v="0600 - 1800H"/>
    <s v="Insurgent"/>
    <s v="Fuentes, Vincent John"/>
    <n v="42592"/>
  </r>
  <r>
    <n v="731"/>
    <s v="SMART"/>
    <x v="4"/>
    <m/>
    <n v="731"/>
    <s v="Roxas 3"/>
    <s v="Loctugan"/>
    <s v="Roxas City"/>
    <s v="CAPIZ"/>
    <s v="Sitio Kiabog, Brgy.Loctugan,Roxas City,Capiz"/>
    <n v="6"/>
    <s v="Vis"/>
    <s v="Roxas"/>
    <s v="TOC-VIS-WVIS-ROX/KAL"/>
    <s v="SMART"/>
    <n v="122.76188"/>
    <n v="11.514559999999999"/>
    <s v="Lot"/>
    <x v="1"/>
    <s v="Standby"/>
    <x v="2"/>
    <s v="MW"/>
    <s v="Macro"/>
    <s v="Lowland"/>
    <s v="none"/>
    <s v="24 hrs"/>
    <s v="none"/>
    <s v="Fuentes, Vincent John"/>
    <n v="42592"/>
  </r>
  <r>
    <n v="743"/>
    <s v="SMART"/>
    <x v="4"/>
    <m/>
    <n v="743"/>
    <s v="Dumarao"/>
    <m/>
    <s v="Dumarao"/>
    <s v="CAPIZ"/>
    <s v="Ongol Ilaya, Dumarao, Capiz"/>
    <n v="6"/>
    <s v="Vis"/>
    <s v="Roxas"/>
    <s v="TOC-VIS-WVIS-ROX/KAL"/>
    <s v="SMART"/>
    <n v="122.6791916"/>
    <n v="11.273130419999999"/>
    <s v="Lot"/>
    <x v="1"/>
    <s v="Standby"/>
    <x v="2"/>
    <s v="MW"/>
    <s v="Macro"/>
    <s v="Lowland"/>
    <s v="none"/>
    <s v="0600 - 1800H"/>
    <s v="Insurgent"/>
    <s v="Fuentes, Vincent John"/>
    <n v="42593"/>
  </r>
  <r>
    <n v="755"/>
    <s v="SMART"/>
    <x v="4"/>
    <m/>
    <n v="755"/>
    <s v="Ibajay"/>
    <s v="Kolong-Kolong"/>
    <s v="Ibajay"/>
    <s v="AKLAN"/>
    <s v="Western Aklan Polytechnic College (WAPC), Brgy. Kolong-Kolong, Ibajay, Aklan"/>
    <n v="6"/>
    <s v="Vis"/>
    <s v="Kalibo"/>
    <s v="TOC-VIS-WVIS-ROX/KAL"/>
    <s v="SMART"/>
    <n v="122.1697693"/>
    <n v="11.817090029999999"/>
    <s v="Lot"/>
    <x v="1"/>
    <s v="Standby"/>
    <x v="2"/>
    <s v="MW"/>
    <s v="Macro"/>
    <s v="Highland"/>
    <s v="School Campus"/>
    <s v="8pm-4am"/>
    <s v="Bldg/House Roof Top"/>
    <s v="Abapo, Bryan Ian Gayadao"/>
    <n v="42551"/>
  </r>
  <r>
    <n v="756"/>
    <s v="SMART"/>
    <x v="4"/>
    <m/>
    <n v="756"/>
    <s v="Kalibo TP"/>
    <s v="Poblacion"/>
    <s v="Kalibo"/>
    <s v="AKLAN"/>
    <s v="636 Veterance Ave. Brgy. Poblacion Kalibo Aklan"/>
    <n v="6"/>
    <s v="Vis"/>
    <s v="Kalibo"/>
    <s v="TOC-VIS-WVIS-ROX/KAL"/>
    <s v="SMART"/>
    <n v="122.368598937988"/>
    <n v="11.707909584045399"/>
    <s v="Lot"/>
    <x v="1"/>
    <s v="Standby"/>
    <x v="2"/>
    <s v="MW"/>
    <s v="Macro"/>
    <s v="Lowland"/>
    <s v="none"/>
    <s v="none"/>
    <s v="none"/>
    <s v="Villanueva, Bryan Reyes"/>
    <m/>
  </r>
  <r>
    <n v="757"/>
    <s v="SMART"/>
    <x v="4"/>
    <m/>
    <n v="757"/>
    <s v="Tangalan"/>
    <s v="Poblacion"/>
    <s v="Tangalan"/>
    <s v="AKLAN"/>
    <s v="Tumbagahan cor. Rubias St., Bgy. Poblacion, Tangalan, Aklan"/>
    <n v="6"/>
    <s v="Vis"/>
    <s v="Kalibo"/>
    <s v="TOC-VIS-WVIS-ROX/KAL"/>
    <s v="SMART"/>
    <n v="122.26080322265599"/>
    <n v="11.775870323181101"/>
    <s v="Lot"/>
    <x v="1"/>
    <s v="Standby"/>
    <x v="2"/>
    <s v="MW"/>
    <s v="Macro"/>
    <s v="Lowland"/>
    <s v="none"/>
    <s v="none"/>
    <s v="none"/>
    <s v="Abapo, Bryan Ian Gayadao"/>
    <m/>
  </r>
  <r>
    <n v="758"/>
    <s v="SMART"/>
    <x v="4"/>
    <m/>
    <n v="758"/>
    <s v="Makato"/>
    <s v="Poblacion"/>
    <s v="Makato"/>
    <s v="AKLAN"/>
    <s v="Burgos St., Bgy. Poblaciion, Makatao, Aklan"/>
    <n v="6"/>
    <s v="Vis"/>
    <s v="Kalibo"/>
    <s v="TOC-VIS-WVIS-ROX/KAL"/>
    <s v="SMART"/>
    <n v="122.298828125"/>
    <n v="11.709770202636699"/>
    <s v="Lot"/>
    <x v="1"/>
    <s v="Standby"/>
    <x v="2"/>
    <s v="MW"/>
    <s v="Macro"/>
    <s v="Lowland"/>
    <s v="none"/>
    <s v="none"/>
    <s v="none"/>
    <s v="Abapo, Bryan Ian Gayadao"/>
    <m/>
  </r>
  <r>
    <n v="759"/>
    <s v="SMART"/>
    <x v="4"/>
    <m/>
    <n v="759"/>
    <s v="Banga"/>
    <s v="Poblacion"/>
    <s v="Banga"/>
    <s v="AKLAN"/>
    <s v="Barangay Poblacion, Banga, Aklan"/>
    <n v="6"/>
    <s v="Vis"/>
    <s v="Kalibo"/>
    <s v="TOC-VIS-WVIS-ROX/KAL"/>
    <s v="SMART"/>
    <n v="122.33390045166"/>
    <n v="11.6424398422241"/>
    <s v="Lot"/>
    <x v="1"/>
    <s v="Standby"/>
    <x v="2"/>
    <s v="MW"/>
    <s v="Macro"/>
    <s v="Lowland"/>
    <s v="none"/>
    <s v="none"/>
    <s v="none"/>
    <s v="Villanueva, Bryan Reyes"/>
    <m/>
  </r>
  <r>
    <n v="867"/>
    <s v="SMART"/>
    <x v="4"/>
    <m/>
    <n v="867"/>
    <s v="Kalibo TP2"/>
    <s v="Poblacion"/>
    <s v="Kalibo"/>
    <s v="AKLAN"/>
    <s v="L. Barrios St., cor. F. Quimpo St. , Bgy. Poblacion, Kalibo Aklan"/>
    <n v="6"/>
    <s v="Vis"/>
    <s v="Kalibo"/>
    <s v="TOC-VIS-WVIS-ROX/KAL"/>
    <s v="SMART"/>
    <n v="122.364212036132"/>
    <n v="11.703650474548301"/>
    <s v="Lot"/>
    <x v="1"/>
    <s v="Standby"/>
    <x v="2"/>
    <s v="MW"/>
    <s v="Macro"/>
    <s v="Lowland"/>
    <s v="none"/>
    <s v="none"/>
    <s v="none"/>
    <s v="Villanueva, Bryan Reyes"/>
    <m/>
  </r>
  <r>
    <n v="896"/>
    <s v="SMART"/>
    <x v="4"/>
    <m/>
    <n v="896"/>
    <s v="Jamindan"/>
    <s v="Esperanza"/>
    <s v="Jamindan"/>
    <s v="CAPIZ"/>
    <s v="Bgy. Esperanza, Jamindan, Capiz"/>
    <n v="6"/>
    <s v="Vis"/>
    <s v="Roxas"/>
    <s v="TOC-VIS-WVIS-ROX/KAL"/>
    <s v="SMART"/>
    <n v="122.533630371093"/>
    <n v="11.4047899246215"/>
    <s v="Lot"/>
    <x v="1"/>
    <s v="Standby"/>
    <x v="2"/>
    <s v="MW"/>
    <s v="Macro"/>
    <s v="Highland"/>
    <s v="none"/>
    <s v="0600 - 1800H"/>
    <s v="Insurgent"/>
    <s v="Balbontin, Louie John Villaret"/>
    <m/>
  </r>
  <r>
    <n v="898"/>
    <s v="SMART"/>
    <x v="4"/>
    <m/>
    <n v="898"/>
    <s v="Culasi"/>
    <s v="Sentro Sur"/>
    <s v="Culasi"/>
    <s v="ANTIQUE"/>
    <s v="Alpas St., Barangay Sentro Sur, Culasi, Antique"/>
    <n v="6"/>
    <s v="Vis"/>
    <s v="Kalibo"/>
    <s v="TOC-VIS-WVIS-ROX/KAL"/>
    <s v="SMART"/>
    <n v="122.056518554687"/>
    <n v="11.4238996505737"/>
    <s v="Lot"/>
    <x v="1"/>
    <s v="Standby"/>
    <x v="2"/>
    <s v="MW"/>
    <s v="Macro"/>
    <s v="Highland"/>
    <s v="Critical area"/>
    <s v="8pm-4am"/>
    <s v="Insurgent"/>
    <s v="Abapo, Bryan Ian Gayadao"/>
    <m/>
  </r>
  <r>
    <n v="4226"/>
    <s v="SMART"/>
    <x v="4"/>
    <m/>
    <n v="4226"/>
    <s v="Balete"/>
    <s v="Aranas"/>
    <s v="Balete"/>
    <s v="AKLAN"/>
    <s v="Sitio Kampitan, Brgy. Aranas, Balete, Aklan"/>
    <n v="6"/>
    <s v="Vis"/>
    <s v="Kalibo"/>
    <s v="TOC-VIS-WVIS-ROX/KAL"/>
    <s v="SMART"/>
    <n v="122.386329650878"/>
    <n v="11.5610799789428"/>
    <s v="Lot"/>
    <x v="1"/>
    <s v="Standby"/>
    <x v="2"/>
    <s v="MW"/>
    <s v="Macro"/>
    <s v="Highland"/>
    <s v="none"/>
    <s v="none"/>
    <s v="none"/>
    <s v="Villanueva, Bryan Reyes"/>
    <m/>
  </r>
  <r>
    <n v="4234"/>
    <s v="SMART"/>
    <x v="4"/>
    <m/>
    <n v="4234"/>
    <s v="Sigma"/>
    <s v="Poblacion"/>
    <s v="Sigma"/>
    <s v="CAPIZ"/>
    <s v="Ponsaran St., Poblacion Norte, Sigma, Capiz"/>
    <n v="6"/>
    <s v="Vis"/>
    <s v="Roxas"/>
    <s v="TOC-VIS-WVIS-ROX/KAL"/>
    <s v="SMART"/>
    <n v="122.665802"/>
    <n v="11.42261982"/>
    <s v="Lot"/>
    <x v="1"/>
    <s v="Standby"/>
    <x v="2"/>
    <s v="MW"/>
    <s v="Macro"/>
    <s v="Lowland"/>
    <s v="none"/>
    <s v="24 hrs"/>
    <s v="none"/>
    <s v="Fuentes, Vincent John"/>
    <n v="42591"/>
  </r>
  <r>
    <n v="4236"/>
    <s v="SMART"/>
    <x v="4"/>
    <m/>
    <n v="4236"/>
    <s v="Pres. Roxas"/>
    <s v="Swa-B"/>
    <s v="Pres. Roxas"/>
    <s v="CAPIZ"/>
    <s v="Brgy Swa-B Pres Roxas, Capiz"/>
    <n v="6"/>
    <s v="Vis"/>
    <s v="Roxas"/>
    <s v="TOC-VIS-WVIS-ROX/KAL"/>
    <s v="SMART"/>
    <n v="122.9251785"/>
    <n v="11.424059870000001"/>
    <s v="Lot"/>
    <x v="1"/>
    <s v="Standby"/>
    <x v="2"/>
    <s v="MW"/>
    <s v="Macro"/>
    <s v="Lowland"/>
    <s v="none"/>
    <s v="24 hrs"/>
    <s v="none"/>
    <s v="Fuentes, Vincent John"/>
    <n v="42585"/>
  </r>
  <r>
    <n v="4238"/>
    <s v="SMART"/>
    <x v="4"/>
    <m/>
    <n v="4238"/>
    <s v="Panitan"/>
    <s v="Poblacion"/>
    <s v="Panit-an"/>
    <s v="CAPIZ"/>
    <s v="San Roque St., Poblacion Ilaya, Panit-an, Capiz"/>
    <n v="6"/>
    <s v="Vis"/>
    <s v="Roxas"/>
    <s v="TOC-VIS-WVIS-ROX/KAL"/>
    <s v="SMART"/>
    <n v="122.76683"/>
    <n v="11.46625"/>
    <s v="Lot"/>
    <x v="1"/>
    <s v="Standby"/>
    <x v="2"/>
    <s v="MW"/>
    <s v="Macro"/>
    <s v="Lowland"/>
    <s v="none"/>
    <s v="24 hrs"/>
    <s v="none"/>
    <s v="Fuentes, Vincent John"/>
    <n v="42542"/>
  </r>
  <r>
    <n v="4241"/>
    <s v="SMART"/>
    <x v="4"/>
    <m/>
    <n v="4241"/>
    <s v="Carles"/>
    <s v="Poblacion"/>
    <s v="Carles"/>
    <s v="ILOILO"/>
    <s v="Carles Hills, Sitio Luyo, Poblacion, Carles, Iloilo"/>
    <n v="6"/>
    <s v="Vis"/>
    <s v="Roxas"/>
    <s v="TOC-VIS-WVIS-ROX/KAL"/>
    <s v="SMART"/>
    <n v="123.13540999999999"/>
    <n v="11.579499999999999"/>
    <s v="Lot"/>
    <x v="1"/>
    <s v="Standby"/>
    <x v="2"/>
    <s v="MW"/>
    <s v="Macro"/>
    <s v="Highland"/>
    <s v="Highland site"/>
    <s v="24 hrs"/>
    <s v="Insurgent"/>
    <s v="Fuentes, Vincent John"/>
    <n v="42592"/>
  </r>
  <r>
    <n v="4308"/>
    <s v="SMART"/>
    <x v="4"/>
    <m/>
    <n v="4308"/>
    <s v="Nabas TP"/>
    <s v="Poblacion"/>
    <s v="Nabas"/>
    <s v="AKLAN"/>
    <s v="Barangay Poblacion, Nabas, Aklan"/>
    <n v="6"/>
    <s v="Vis"/>
    <s v="Kalibo"/>
    <s v="TOC-VIS-WVIS-ROX/KAL"/>
    <s v="SMART"/>
    <n v="122.09252166748"/>
    <n v="11.8299598693847"/>
    <s v="Lot"/>
    <x v="1"/>
    <s v="Standby"/>
    <x v="2"/>
    <s v="MW"/>
    <s v="Macro"/>
    <s v="Lowland"/>
    <s v="Critical area"/>
    <s v="6pm-6am"/>
    <s v="Insurgent"/>
    <s v="Barrera, Roel Sumaguio"/>
    <m/>
  </r>
  <r>
    <n v="4314"/>
    <s v="SMART"/>
    <x v="4"/>
    <m/>
    <n v="4314"/>
    <s v="Tibiao"/>
    <s v="Poblacion"/>
    <s v="Tibiao"/>
    <s v="ANTIQUE"/>
    <s v="Mabini cor Jose Mendoza Sts., Poblacion, Tibiao, Antique"/>
    <n v="6"/>
    <s v="Vis"/>
    <s v="Kalibo"/>
    <s v="TOC-VIS-WVIS-ROX/KAL"/>
    <s v="SMART"/>
    <n v="122.0347366333"/>
    <n v="11.2869396209716"/>
    <s v="Lot"/>
    <x v="1"/>
    <s v="Standby"/>
    <x v="2"/>
    <s v="MW"/>
    <s v="Macro"/>
    <s v="Lowland"/>
    <s v="Critical area"/>
    <s v="8pm-4am"/>
    <s v="Insurgent"/>
    <s v="Villanueva, Bryan Reyes"/>
    <m/>
  </r>
  <r>
    <n v="4318"/>
    <s v="SMART"/>
    <x v="4"/>
    <m/>
    <n v="4318"/>
    <s v="Libertad"/>
    <m/>
    <s v="Libertad"/>
    <s v="ANTIQUE"/>
    <s v="Olarte St., Centro West, Libertad, Antique"/>
    <n v="6"/>
    <s v="Vis"/>
    <s v="Kalibo"/>
    <s v="TOC-VIS-WVIS-ROX/KAL"/>
    <s v="SMART"/>
    <n v="121.918937683105"/>
    <n v="11.7706804275512"/>
    <s v="Lot"/>
    <x v="1"/>
    <s v="Standby"/>
    <x v="2"/>
    <s v="MW"/>
    <s v="Macro"/>
    <s v="Lowland"/>
    <s v="Critical area"/>
    <s v="8pm-4am"/>
    <s v="Insurgent"/>
    <s v="Villanueva, Bryan Reyes"/>
    <m/>
  </r>
  <r>
    <n v="4333"/>
    <s v="SMART"/>
    <x v="4"/>
    <m/>
    <n v="4333"/>
    <s v="Dao"/>
    <s v="Matagnop"/>
    <s v="Dao"/>
    <s v="CAPIZ"/>
    <s v="Dao Slaughter's House, Brgy. Matagnop, Dao, Capiz"/>
    <n v="6"/>
    <s v="Vis"/>
    <s v="Roxas"/>
    <s v="TOC-VIS-WVIS-ROX/KAL"/>
    <s v="SMART"/>
    <n v="122.6835403"/>
    <n v="11.39459038"/>
    <s v="Lot"/>
    <x v="1"/>
    <s v="Standby"/>
    <x v="2"/>
    <s v="MW"/>
    <s v="Macro"/>
    <s v="Lowland"/>
    <s v="none"/>
    <s v="24 hrs"/>
    <s v="none"/>
    <s v="Fuentes, Vincent John"/>
    <n v="42591"/>
  </r>
  <r>
    <n v="4335"/>
    <s v="SMART"/>
    <x v="4"/>
    <m/>
    <n v="4335"/>
    <s v="Ivisan TP"/>
    <s v="Poblacion"/>
    <s v="Ivisan"/>
    <s v="CAPIZ"/>
    <s v="Barangay Poblacion Sur, Ivisan, Capiz"/>
    <n v="6"/>
    <s v="Vis"/>
    <s v="Roxas"/>
    <s v="TOC-VIS-WVIS-ROX/KAL"/>
    <s v="SMART"/>
    <n v="122.6916275"/>
    <n v="11.516309740000001"/>
    <s v="Lot"/>
    <x v="1"/>
    <s v="Standby"/>
    <x v="2"/>
    <s v="MW"/>
    <s v="Macro"/>
    <s v="Lowland"/>
    <s v="none"/>
    <s v="24 hrs"/>
    <s v="none"/>
    <s v="Balbontin, Louie John Villaret "/>
    <d v="2016-08-09T00:00:00"/>
  </r>
  <r>
    <n v="4336"/>
    <s v="SMART"/>
    <x v="4"/>
    <m/>
    <n v="4336"/>
    <s v="Roxas-Culasi"/>
    <s v="Culasi"/>
    <s v="Roxas City"/>
    <s v="CAPIZ"/>
    <s v="Sitio Luyo, Brgy. Culasi, Roxas City, Capiz"/>
    <n v="6"/>
    <s v="Vis"/>
    <s v="Kalibo"/>
    <s v="TOC-VIS-WVIS-ROX/KAL"/>
    <s v="SMART"/>
    <n v="122.7144394"/>
    <n v="11.60536003"/>
    <s v="Lot"/>
    <x v="1"/>
    <s v="Standby"/>
    <x v="2"/>
    <s v="MW"/>
    <s v="Macro"/>
    <s v="Highland"/>
    <s v="none"/>
    <s v="24 hrs"/>
    <s v="none"/>
    <s v="Balbontin, Louie John Villaret "/>
    <n v="42530"/>
  </r>
  <r>
    <n v="5498"/>
    <s v="SMART"/>
    <x v="4"/>
    <m/>
    <n v="5498"/>
    <s v="Caluya"/>
    <s v="Poblacion"/>
    <s v="Caluya"/>
    <s v="ANTIQUE"/>
    <s v="Poblacion, Caluya Island, Antique"/>
    <n v="6"/>
    <s v="Vis"/>
    <s v="Kalibo"/>
    <s v="TOC-VIS-WVIS-ROX/KAL"/>
    <s v="SMART"/>
    <n v="121.551498413085"/>
    <n v="11.9381999969482"/>
    <s v="Lot"/>
    <x v="1"/>
    <s v="Standby"/>
    <x v="2"/>
    <s v="MW"/>
    <s v="Macro"/>
    <s v="Lowland"/>
    <s v="Island"/>
    <s v="24hrs"/>
    <s v="Depressed Area"/>
    <s v="Abapo, Bryan Ian Gayadao"/>
    <m/>
  </r>
  <r>
    <n v="5844"/>
    <s v="SMART"/>
    <x v="4"/>
    <m/>
    <n v="5844"/>
    <s v="Kalibo Gaisano"/>
    <m/>
    <s v="Kalibo"/>
    <s v="AKLAN"/>
    <s v="Gaisano City Mall, Kalibo, Aklan"/>
    <n v="6"/>
    <s v="Vis"/>
    <s v="Kalibo"/>
    <s v="TOC-VIS-WVIS-ROX/KAL"/>
    <s v="SMART"/>
    <n v="122.373329162597"/>
    <n v="11.705659866333001"/>
    <s v="Bldg"/>
    <x v="1"/>
    <s v="Inhouse A"/>
    <x v="2"/>
    <s v="MW"/>
    <s v="Macro"/>
    <s v="Lowland"/>
    <s v="Mall Coloc"/>
    <s v="Mall hours only"/>
    <s v="Bldg/House Roof Top"/>
    <s v="Villanueva, Bryan Reyes"/>
    <m/>
  </r>
  <r>
    <s v="E15"/>
    <s v="SMART"/>
    <x v="4"/>
    <m/>
    <s v="E15"/>
    <s v="Gaisano (pico) Blvd"/>
    <m/>
    <s v="Roxas City"/>
    <s v="CAPIZ"/>
    <s v="Arnaldo Boulevard, Roxas City, Capiz"/>
    <n v="6"/>
    <s v="Vis"/>
    <s v="Roxas"/>
    <s v="TOC-VIS-WVIS-ROX/KAL"/>
    <s v="SMART"/>
    <n v="122.75196075439401"/>
    <n v="11.589520454406699"/>
    <s v="Bldg"/>
    <x v="1"/>
    <s v="Inhouse A"/>
    <x v="2"/>
    <s v="MW"/>
    <s v="PICO"/>
    <s v="Lowland"/>
    <s v="Requires permission from Mall admin"/>
    <s v="1000 - 1800H"/>
    <s v="Bldg/House Roof Top"/>
    <s v="Balbontin, Louie John Villaret"/>
    <m/>
  </r>
  <r>
    <s v="F56"/>
    <s v="SMART"/>
    <x v="4"/>
    <m/>
    <s v="F56"/>
    <s v="Numancia"/>
    <m/>
    <s v="Numancia"/>
    <s v="AKLAN"/>
    <s v="Piltel Lot, Numancia, Aklan"/>
    <n v="6"/>
    <s v="Vis"/>
    <s v="Kalibo"/>
    <s v="TOC-VIS-WVIS-ROX/KAL"/>
    <s v="SMART"/>
    <n v="122.345039367675"/>
    <n v="11.707429885864199"/>
    <s v="Lot"/>
    <x v="1"/>
    <s v="Standby"/>
    <x v="2"/>
    <s v="MW"/>
    <s v="Macro"/>
    <s v="Lowland"/>
    <s v="none"/>
    <s v="none"/>
    <s v="none"/>
    <s v="Abapo, Bryan Ian Gayadao"/>
    <m/>
  </r>
  <r>
    <s v="J00"/>
    <s v="SMART"/>
    <x v="4"/>
    <m/>
    <s v="J00"/>
    <s v="Tigayon"/>
    <s v="Linabuan"/>
    <s v="Kalibo"/>
    <s v="AKLAN"/>
    <s v="Brgy. Linabuan, Kalibo, Aklan"/>
    <n v="6"/>
    <s v="Vis"/>
    <s v="Kalibo"/>
    <s v="TOC-VIS-WVIS-ROX/KAL"/>
    <s v="SMART"/>
    <n v="122.356330871582"/>
    <n v="11.661490440368601"/>
    <s v="Lot"/>
    <x v="1"/>
    <s v="Standby"/>
    <x v="2"/>
    <s v="MW"/>
    <s v="Macro"/>
    <s v="Lowland"/>
    <s v="none"/>
    <s v="none"/>
    <s v="none"/>
    <s v="Villanueva, Bryan Reyes"/>
    <m/>
  </r>
  <r>
    <s v="j24"/>
    <s v="SMART"/>
    <x v="4"/>
    <m/>
    <s v="J24"/>
    <s v="Dumarao - CAPSU"/>
    <s v="Salcedo"/>
    <s v="Dumarao"/>
    <s v="CAPIZ"/>
    <s v="Brgy. Salcedo, Dumarao, Capiz (In front of Vet. Med Dumarao-CAPSU)"/>
    <n v="6"/>
    <s v="Vis"/>
    <s v="Kalibo"/>
    <s v="TOC-VIS-WVIS-ROX/KAL"/>
    <s v="SMART"/>
    <n v="122.67604059999999"/>
    <n v="11.24905014"/>
    <s v="Lot"/>
    <x v="1"/>
    <s v="Inhouse A"/>
    <x v="2"/>
    <s v="MW"/>
    <s v="Macro"/>
    <s v="Lowland"/>
    <s v="none"/>
    <s v="0600 - 1800H"/>
    <s v="none"/>
    <s v="Fuentes, Vincent John"/>
    <n v="42528"/>
  </r>
  <r>
    <s v="J32"/>
    <s v="SMART"/>
    <x v="4"/>
    <m/>
    <s v="J32"/>
    <s v="Roxas-Baybay"/>
    <s v="Baybay"/>
    <s v="Roxas City"/>
    <s v="CAPIZ"/>
    <s v="Arnaldo Blvd.,Brgy. Baybay,  Roxas City, Capiz"/>
    <n v="6"/>
    <s v="Vis"/>
    <s v="Roxas"/>
    <s v="TOC-VIS-WVIS-ROX/KAL"/>
    <s v="SMART"/>
    <n v="122.74330139160099"/>
    <n v="11.5996103286743"/>
    <s v="Lot"/>
    <x v="1"/>
    <s v="Inhouse A"/>
    <x v="2"/>
    <s v="MW"/>
    <s v="Macro"/>
    <s v="Lowland"/>
    <s v="none"/>
    <s v="24 hrs"/>
    <s v="none"/>
    <s v="Balbontin, Louie John Villaret"/>
    <m/>
  </r>
  <r>
    <s v="K80"/>
    <s v="SMART"/>
    <x v="4"/>
    <m/>
    <s v="K80"/>
    <s v="Balinghai"/>
    <s v="Yapak"/>
    <s v="Malay"/>
    <s v="AKLAN"/>
    <s v="Brgy. Yapak, Boracay Island, Malay, Aklan"/>
    <n v="6"/>
    <s v="Vis"/>
    <s v="Kalibo"/>
    <s v="TOC-VIS-WVIS-ROX/KAL"/>
    <s v="SMART"/>
    <n v="121.909469604492"/>
    <n v="11.981060028076101"/>
    <s v="Lot"/>
    <x v="1"/>
    <s v="Standby"/>
    <x v="2"/>
    <s v="MW"/>
    <s v="Macro"/>
    <s v="Lowland"/>
    <s v="Island"/>
    <s v="24hrs"/>
    <s v="Depressed Area"/>
    <s v="Barrera, Roel Sumaguio"/>
    <m/>
  </r>
  <r>
    <s v="V0021"/>
    <s v="SMART"/>
    <x v="4"/>
    <n v="712"/>
    <s v="V0021"/>
    <s v="Piltel Roxas RS (Roxas 1)"/>
    <s v="Milibili"/>
    <s v="Roxas City"/>
    <s v="CAPIZ"/>
    <s v="Brgy. Milibili, Lawaan, Roxas City, Capiz"/>
    <n v="6"/>
    <s v="Vis"/>
    <s v="Roxas"/>
    <s v="TOC-VIS-WVIS-ROX/KAL"/>
    <s v="SMART"/>
    <n v="122.761817932128"/>
    <n v="11.56196975708"/>
    <s v="Lot"/>
    <x v="1"/>
    <s v="Standby"/>
    <x v="2"/>
    <s v="MW"/>
    <s v="Macro"/>
    <s v="Highland"/>
    <s v="Highland site"/>
    <s v="24 hrs"/>
    <s v="Depressed Area"/>
    <s v="Balbontin, Louie John Villaret"/>
    <m/>
  </r>
  <r>
    <s v="V0088"/>
    <s v="SMART"/>
    <x v="4"/>
    <m/>
    <s v="V0088"/>
    <s v="Boracay Regency Hotel"/>
    <m/>
    <s v="Malay"/>
    <s v="AKLAN"/>
    <s v="Regency Hotel, Boracay Island, Malay, Aklan"/>
    <n v="6"/>
    <s v="Vis"/>
    <s v="Kalibo"/>
    <s v="TOC-VIS-WVIS-ROX/KAL"/>
    <s v="SMART"/>
    <n v="121.926879882812"/>
    <n v="11.9588603973388"/>
    <s v="Bldg"/>
    <x v="1"/>
    <s v="Inhouse A"/>
    <x v="2"/>
    <s v="MW"/>
    <s v="Macro"/>
    <s v="Lowland"/>
    <s v="Island"/>
    <s v="24hrs"/>
    <s v="Depressed Area"/>
    <s v="Barrera, Roel Sumaguio"/>
    <m/>
  </r>
  <r>
    <s v="V0094"/>
    <s v="SMART"/>
    <x v="4"/>
    <m/>
    <s v="V0094"/>
    <s v="Boracay Shangrila South"/>
    <s v="Yapak"/>
    <s v="Malay"/>
    <s v="AKLAN"/>
    <s v="Shangrila Hotel Brgy. Yapak, Boracay Island, Malay, Aklan"/>
    <n v="6"/>
    <s v="Vis"/>
    <s v="Kalibo"/>
    <s v="TOC-VIS-WVIS-ROX/KAL"/>
    <s v="SMART"/>
    <n v="121.906967163085"/>
    <n v="11.986980438232401"/>
    <s v="Bldg"/>
    <x v="1"/>
    <s v="Inhouse A"/>
    <x v="2"/>
    <s v="MW"/>
    <s v="Macro"/>
    <s v="Lowland"/>
    <s v="Island"/>
    <s v="24hrs"/>
    <s v="Depressed Area"/>
    <s v="Barrera, Roel Sumaguio"/>
    <m/>
  </r>
  <r>
    <s v="V0096"/>
    <s v="SMART"/>
    <x v="4"/>
    <m/>
    <s v="V0096"/>
    <s v="Altavista"/>
    <s v="Yapak"/>
    <s v="Malay"/>
    <s v="AKLAN"/>
    <s v="Near Alta Vista, Brgy. Yapak, Boracay Island, Malay, Aklan"/>
    <n v="6"/>
    <s v="Vis"/>
    <s v="Kalibo"/>
    <s v="TOC-VIS-WVIS-ROX/KAL"/>
    <s v="SMART"/>
    <n v="121.91121673583901"/>
    <n v="11.988180160522401"/>
    <s v="Bldg"/>
    <x v="1"/>
    <s v="Inhouse A"/>
    <x v="2"/>
    <s v="MW"/>
    <s v="Macro"/>
    <s v="Lowland"/>
    <s v="Island"/>
    <s v="24hrs"/>
    <s v="Depressed Area"/>
    <s v="Barrera, Roel Sumaguio"/>
    <m/>
  </r>
  <r>
    <s v="V3405"/>
    <s v="SMART"/>
    <x v="4"/>
    <m/>
    <s v="V3405"/>
    <s v="Sun Kalibo Estancia"/>
    <s v="Estancia"/>
    <s v="Kalibo"/>
    <s v="AKLAN"/>
    <s v="Brgy. Estancia, Kalibo, Aklan"/>
    <n v="6"/>
    <s v="Vis"/>
    <s v="Kalibo"/>
    <s v="TOC-VIS-WVIS-ROX/KAL"/>
    <s v="SMART"/>
    <n v="122.36619"/>
    <n v="11.6844"/>
    <s v="Lot"/>
    <x v="1"/>
    <s v="Inhouse A"/>
    <x v="2"/>
    <s v="MW"/>
    <s v="Macro"/>
    <s v="Lowland"/>
    <s v="none"/>
    <s v="none"/>
    <s v="none"/>
    <s v="Villanueva, Bryan Reyes"/>
    <m/>
  </r>
  <r>
    <s v="V3714"/>
    <s v="SMART"/>
    <x v="4"/>
    <s v="RXS001"/>
    <s v="V3714"/>
    <s v="SUN Roxas City - Lawaan"/>
    <m/>
    <s v="Roxas City"/>
    <s v="CAPIZ"/>
    <s v="Lawa-an, Roxas City, Capiz"/>
    <n v="6"/>
    <s v="Vis"/>
    <s v="Roxas"/>
    <s v="TOC-VIS-WVIS-ROX/KAL"/>
    <s v="SUN"/>
    <n v="122.753319"/>
    <n v="11.573314999999999"/>
    <s v="Lot"/>
    <x v="1"/>
    <s v="Standby"/>
    <x v="2"/>
    <s v="MW"/>
    <s v="Macro"/>
    <s v="Lowland"/>
    <s v="none"/>
    <s v="24 hrs"/>
    <s v="none"/>
    <s v="Balbontin, Louie John Villaret"/>
    <m/>
  </r>
  <r>
    <s v="V4243"/>
    <s v="SUN"/>
    <x v="4"/>
    <s v="BSN821"/>
    <s v="V4243"/>
    <s v="SUN - BALASAN821"/>
    <m/>
    <m/>
    <s v="ILOILO"/>
    <m/>
    <n v="6"/>
    <s v="Vis"/>
    <s v="Roxas"/>
    <s v="TOC-VIS-WVIS-ROX/KAL"/>
    <m/>
    <m/>
    <m/>
    <s v="Lot"/>
    <x v="1"/>
    <s v="Inhouse A"/>
    <x v="2"/>
    <s v="MW"/>
    <s v="Macro"/>
    <s v="Lowland"/>
    <n v="0"/>
    <n v="0"/>
    <n v="0"/>
    <s v="Fuentes, Vincent John"/>
    <d v="2016-06-21T00:00:00"/>
  </r>
  <r>
    <s v="v4337"/>
    <s v="SMART"/>
    <x v="4"/>
    <s v="SPN001"/>
    <s v="V4337"/>
    <s v="SUN Sapian - Poblacion"/>
    <s v="Poblacion"/>
    <s v="Sapian"/>
    <s v="CAPIZ"/>
    <s v="Poblacion, Sapi-An, Capiz"/>
    <n v="6"/>
    <s v="Vis"/>
    <s v="Roxas"/>
    <s v="TOC-VIS-WVIS-ROX/KAL"/>
    <s v="SUN"/>
    <n v="122.6035"/>
    <n v="11.4947"/>
    <s v="Lot"/>
    <x v="1"/>
    <s v="Standby"/>
    <x v="2"/>
    <s v="MW"/>
    <s v="Macro"/>
    <s v="Lowland"/>
    <s v="none"/>
    <s v="24 hrs"/>
    <s v="none"/>
    <s v="Balbontin, Louie John Villaret "/>
    <n v="42591"/>
  </r>
  <r>
    <s v="V5189"/>
    <s v="SMART"/>
    <x v="4"/>
    <m/>
    <s v="V5189"/>
    <s v="Pontevedra - Bailan"/>
    <s v="Bailan"/>
    <s v="Pontevedra"/>
    <s v="CAPIZ"/>
    <s v="Brgy Bailan, Pontevedra, Capiz"/>
    <n v="6"/>
    <s v="Vis"/>
    <s v="Roxas"/>
    <s v="TOC-VIS-WVIS-ROX/KAL"/>
    <s v="SMART"/>
    <n v="122.82704162597599"/>
    <n v="11.455750465393001"/>
    <s v="Lot"/>
    <x v="1"/>
    <s v="Standby"/>
    <x v="2"/>
    <s v="MW"/>
    <s v="Macro"/>
    <s v="Lowland"/>
    <s v="none"/>
    <s v="24 hrs"/>
    <s v="none"/>
    <s v="Fuentes, Vincent John"/>
    <m/>
  </r>
  <r>
    <s v="v5278"/>
    <s v="SMART"/>
    <x v="4"/>
    <m/>
    <s v="V5278"/>
    <s v="Sapian - Maninang"/>
    <s v="Maninang"/>
    <s v="Sapian"/>
    <s v="CAPIZ"/>
    <s v="Sitio Talaba, Brgy. Maninang, Sapian, aklan"/>
    <n v="6"/>
    <s v="Vis"/>
    <s v="Roxas"/>
    <s v="TOC-VIS-WVIS-ROX/KAL"/>
    <s v="SMART"/>
    <n v="122.5837173"/>
    <n v="11.483209609999999"/>
    <s v="Lot"/>
    <x v="1"/>
    <s v="Standby"/>
    <x v="2"/>
    <s v="MW"/>
    <s v="Macro"/>
    <s v="Highland"/>
    <s v="none"/>
    <s v="0600 - 1800H"/>
    <s v="Depressed Area"/>
    <s v="Balbontin, Louie John Villaret "/>
    <d v="2016-06-09T00:00:00"/>
  </r>
  <r>
    <s v="V5309"/>
    <s v="SMART"/>
    <x v="4"/>
    <m/>
    <s v="V5309"/>
    <s v="La Carmela de Boracay"/>
    <m/>
    <s v="Malay"/>
    <s v="AKLAN"/>
    <s v="La Carmela Hotel - Boracay Island, Malay Caticlan, Kalibo"/>
    <n v="6"/>
    <s v="Vis"/>
    <s v="Kalibo"/>
    <s v="TOC-VIS-WVIS-ROX/KAL"/>
    <s v="SMART"/>
    <n v="121.930488586425"/>
    <n v="11.954999923706"/>
    <s v="Bldg"/>
    <x v="1"/>
    <s v="Inhouse A"/>
    <x v="2"/>
    <s v="MW"/>
    <s v="Macro"/>
    <s v="Lowland"/>
    <s v="Island"/>
    <s v="24hrs"/>
    <s v="Depressed Area"/>
    <s v="Barrera, Roel Sumaguio"/>
    <m/>
  </r>
  <r>
    <n v="750"/>
    <s v="SMART"/>
    <x v="5"/>
    <m/>
    <n v="750"/>
    <s v="Guihulngan"/>
    <m/>
    <s v="Guihulngan"/>
    <s v="NEGROS ORIENTAL"/>
    <s v="S. Villegas St. Poblacion, Guihulngan, Negros Oriental"/>
    <n v="7"/>
    <s v="Vis"/>
    <s v="Dumaguete"/>
    <s v="TOC-VIS-EVIS-BOH/DUM"/>
    <s v="SMART"/>
    <n v="123.27301"/>
    <n v="10.12101"/>
    <s v="Lot"/>
    <x v="1"/>
    <s v="Standby"/>
    <x v="2"/>
    <s v="MW"/>
    <s v="Macro"/>
    <s v="Lowland"/>
    <s v="none"/>
    <s v="24 hrs."/>
    <s v="none"/>
    <s v="Cueco, Ralph Elmerson Dioresma"/>
    <m/>
  </r>
  <r>
    <n v="3306"/>
    <s v="SMART"/>
    <x v="5"/>
    <m/>
    <n v="3306"/>
    <s v="Buenavista"/>
    <s v="Poblacion"/>
    <s v="Buenavista"/>
    <s v="BOHOL"/>
    <s v="Brgy Poblacion, Buenavista, Bohol"/>
    <n v="7"/>
    <s v="Vis"/>
    <s v="Bohol"/>
    <s v="TOC-VIS-EVIS-BOH/DUM"/>
    <s v="SMART"/>
    <n v="124.108100891113"/>
    <n v="10.0844001770019"/>
    <s v="Lot"/>
    <x v="1"/>
    <s v="Standby"/>
    <x v="2"/>
    <s v="MW"/>
    <s v="Macro"/>
    <s v="Lowland"/>
    <s v="none"/>
    <s v="24 hrs."/>
    <s v="none"/>
    <s v="Galdo, Gerald Zapatos"/>
    <m/>
  </r>
  <r>
    <n v="3311"/>
    <s v="SMART"/>
    <x v="5"/>
    <m/>
    <n v="3311"/>
    <s v="Catigbian"/>
    <s v="Poblacion"/>
    <s v="Catigbian"/>
    <s v="BOHOL"/>
    <s v="Poblacion, Catigbian, Bohol"/>
    <n v="7"/>
    <s v="Vis"/>
    <s v="Bohol"/>
    <s v="TOC-VIS-EVIS-BOH/DUM"/>
    <s v="SMART"/>
    <n v="124.002792358398"/>
    <n v="9.8539199829101491"/>
    <s v="Lot"/>
    <x v="1"/>
    <s v="Standby"/>
    <x v="2"/>
    <s v="MW"/>
    <s v="Macro"/>
    <s v="Lowland"/>
    <s v="none"/>
    <s v="24 hrs."/>
    <s v="none"/>
    <s v="Galdo, Gerald Zapatos"/>
    <m/>
  </r>
  <r>
    <n v="3314"/>
    <s v="SMART"/>
    <x v="5"/>
    <m/>
    <n v="3314"/>
    <s v="Cortes"/>
    <s v="Poblacion"/>
    <s v="Cortes"/>
    <s v="BOHOL"/>
    <s v="Brgy Poblacion, Cortes, Bohol"/>
    <n v="7"/>
    <s v="Vis"/>
    <s v="Bohol"/>
    <s v="TOC-VIS-EVIS-BOH/DUM"/>
    <s v="SMART"/>
    <n v="123.881149291992"/>
    <n v="9.7201795578002894"/>
    <s v="Lot"/>
    <x v="1"/>
    <s v="Standby"/>
    <x v="2"/>
    <s v="MW"/>
    <s v="Macro"/>
    <s v="Lowland"/>
    <s v="none"/>
    <s v="24 hrs."/>
    <s v="none"/>
    <s v="Galdo, Gerald Zapatos"/>
    <m/>
  </r>
  <r>
    <n v="3336"/>
    <s v="SMART"/>
    <x v="5"/>
    <m/>
    <n v="3336"/>
    <s v="Laka RS"/>
    <m/>
    <s v="Jagna"/>
    <s v="BOHOL"/>
    <s v="Laka Relay, Duero, Bohol"/>
    <n v="7"/>
    <s v="Vis"/>
    <s v="Bohol"/>
    <s v="TOC-VIS-EVIS-BOH/DUM"/>
    <s v="SMART"/>
    <n v="124.33534240722599"/>
    <n v="9.6564302444458008"/>
    <s v="Lot"/>
    <x v="1"/>
    <s v="Standby"/>
    <x v="2"/>
    <s v="MW"/>
    <s v="Macro"/>
    <s v="Highland"/>
    <s v="none"/>
    <s v="24 hrs."/>
    <s v="none"/>
    <s v="Romerde, Marino Rollorata"/>
    <m/>
  </r>
  <r>
    <n v="3386"/>
    <s v="SMART"/>
    <x v="5"/>
    <m/>
    <n v="3386"/>
    <s v="Corella"/>
    <s v="Poblacion"/>
    <s v="Corella"/>
    <s v="BOHOL"/>
    <s v="Brgy Poblacion, Corella, Bohol"/>
    <n v="7"/>
    <s v="Vis"/>
    <s v="Bohol"/>
    <s v="TOC-VIS-EVIS-BOH/DUM"/>
    <s v="SMART"/>
    <n v="123.92453765869099"/>
    <n v="9.6853704452514595"/>
    <s v="Lot"/>
    <x v="1"/>
    <s v="Standby"/>
    <x v="2"/>
    <s v="MW"/>
    <s v="Macro"/>
    <s v="Highland"/>
    <s v="none"/>
    <s v="24 hrs."/>
    <s v="none"/>
    <s v="Galdo, Gerald Zapatos"/>
    <m/>
  </r>
  <r>
    <n v="4211"/>
    <s v="SMART"/>
    <x v="5"/>
    <m/>
    <n v="4211"/>
    <s v="Guindulman"/>
    <s v="Tabahan"/>
    <s v="Guindulman"/>
    <s v="BOHOL"/>
    <s v="PLDT PCO Brgy Tabahan, Sitio Baud, Guindulman, Bohol"/>
    <n v="7"/>
    <s v="Vis"/>
    <s v="Bohol"/>
    <s v="TOC-VIS-EVIS-BOH/DUM"/>
    <s v="SMART"/>
    <n v="124.49056243896401"/>
    <n v="9.7654800415038991"/>
    <s v="Lot"/>
    <x v="1"/>
    <s v="Standby"/>
    <x v="2"/>
    <s v="MW"/>
    <s v="Macro"/>
    <s v="Lowland"/>
    <s v="none"/>
    <s v="24 hrs."/>
    <s v="none"/>
    <s v="Romerde, Marino Rollorata"/>
    <m/>
  </r>
  <r>
    <n v="4212"/>
    <s v="SMART"/>
    <x v="5"/>
    <m/>
    <n v="4212"/>
    <s v="Candijay"/>
    <s v="Poblacion"/>
    <s v="Candijay"/>
    <s v="BOHOL"/>
    <s v="San Antonio St. Brgy Poblacion, Candijay, Bohol"/>
    <n v="7"/>
    <s v="Vis"/>
    <s v="Bohol"/>
    <s v="TOC-VIS-EVIS-BOH/DUM"/>
    <s v="SMART"/>
    <n v="124.49667358398401"/>
    <n v="9.8201999664306605"/>
    <s v="Lot"/>
    <x v="1"/>
    <s v="Standby"/>
    <x v="2"/>
    <s v="MW"/>
    <s v="Macro"/>
    <s v="Lowland"/>
    <s v="none"/>
    <s v="24 hrs."/>
    <s v="none"/>
    <s v="Romerde, Marino Rollorata"/>
    <m/>
  </r>
  <r>
    <n v="4215"/>
    <s v="SMART"/>
    <x v="5"/>
    <m/>
    <n v="4215"/>
    <s v="Tayasan"/>
    <s v="Poblacion"/>
    <s v="Tayasan"/>
    <s v="NEGROS ORIENTAL"/>
    <s v="Callao St. Brgy Poblacion, Tayasan, Negros Oriental"/>
    <n v="7"/>
    <s v="Vis"/>
    <s v="Dumaguete"/>
    <s v="TOC-VIS-EVIS-BOH/DUM"/>
    <s v="SMART"/>
    <n v="123.17355999999999"/>
    <n v="9.9226103000000005"/>
    <s v="Lot"/>
    <x v="1"/>
    <s v="Standby"/>
    <x v="2"/>
    <s v="MW"/>
    <s v="Macro"/>
    <s v="Lowland"/>
    <s v="none"/>
    <s v="24 hrs."/>
    <s v="none"/>
    <s v="Cueco, Ralph Elmerson Dioresma"/>
    <m/>
  </r>
  <r>
    <n v="4216"/>
    <s v="SMART"/>
    <x v="5"/>
    <m/>
    <n v="4216"/>
    <s v="Bindoy"/>
    <s v="Poblacion"/>
    <s v="Bindoy (Payabon)"/>
    <s v="NEGROS ORIENTAL"/>
    <s v="Sitio Canipaan, Brgy Poblacion, Bindoy, Negros Oriental"/>
    <n v="7"/>
    <s v="Vis"/>
    <s v="Dumaguete"/>
    <s v="TOC-VIS-EVIS-BOH/DUM"/>
    <s v="SMART"/>
    <n v="123.14626"/>
    <n v="9.7619801000000006"/>
    <s v="Lot"/>
    <x v="1"/>
    <s v="Standby"/>
    <x v="2"/>
    <s v="MW"/>
    <s v="Macro"/>
    <s v="Lowland"/>
    <s v="none"/>
    <s v="24 hrs."/>
    <s v="none"/>
    <s v="Cueco, Ralph Elmerson Dioresma"/>
    <m/>
  </r>
  <r>
    <n v="4260"/>
    <s v="SMART"/>
    <x v="5"/>
    <m/>
    <n v="4260"/>
    <s v="Jimalalud"/>
    <m/>
    <s v="Jimalalud"/>
    <s v="NEGROS ORIENTAL"/>
    <s v="National highway, Brgy Poblacion, Jimalalud, Negros Oriental"/>
    <n v="7"/>
    <s v="Vis"/>
    <s v="Dumaguete"/>
    <s v="TOC-VIS-EVIS-BOH/DUM"/>
    <s v="SMART"/>
    <n v="123.19840000000001"/>
    <n v="9.9776602000000008"/>
    <s v="Lot"/>
    <x v="1"/>
    <s v="Standby"/>
    <x v="2"/>
    <s v="MW"/>
    <s v="Macro"/>
    <s v="Lowland"/>
    <s v="none"/>
    <s v="24 hrs."/>
    <s v="none"/>
    <s v="Cueco, Ralph Elmerson Dioresma"/>
    <m/>
  </r>
  <r>
    <n v="4298"/>
    <s v="SMART"/>
    <x v="5"/>
    <m/>
    <n v="4298"/>
    <s v="Pamplona TP"/>
    <s v="Poblacion"/>
    <s v="Pamplona"/>
    <s v="NEGROS ORIENTAL"/>
    <s v="Villegas St.,Brgy Poblacion, Pamplona, Negros Oriental"/>
    <n v="7"/>
    <s v="Vis"/>
    <s v="Dumaguete"/>
    <s v="TOC-VIS-EVIS-BOH/DUM"/>
    <s v="SMART"/>
    <n v="123.12232"/>
    <n v="9.4721699000000008"/>
    <s v="Lot"/>
    <x v="1"/>
    <s v="Off-Grid"/>
    <x v="2"/>
    <s v="MW"/>
    <s v="Macro"/>
    <s v="Lowland"/>
    <s v="none"/>
    <s v="0830-1730"/>
    <s v="Insurgent"/>
    <s v="Cueco, Ralph Elmerson Dioresma"/>
    <m/>
  </r>
  <r>
    <n v="4328"/>
    <s v="SMART"/>
    <x v="5"/>
    <m/>
    <n v="4328"/>
    <s v="Loboc"/>
    <s v="Poblacion"/>
    <s v="Loboc"/>
    <s v="BOHOL"/>
    <s v="Barangay Poblacion, Loboc, Bohol"/>
    <n v="7"/>
    <s v="Vis"/>
    <s v="Bohol"/>
    <s v="TOC-VIS-EVIS-BOH/DUM"/>
    <s v="SMART"/>
    <n v="124.039512634277"/>
    <n v="9.6344299316406197"/>
    <s v="Lot"/>
    <x v="1"/>
    <s v="Standby"/>
    <x v="2"/>
    <s v="MW"/>
    <s v="Macro"/>
    <s v="Lowland"/>
    <s v="none"/>
    <s v="24 hrs."/>
    <s v="none"/>
    <s v="Galdo, Gerald Zapatos"/>
    <m/>
  </r>
  <r>
    <n v="4390"/>
    <s v="SMART"/>
    <x v="5"/>
    <m/>
    <n v="4390"/>
    <s v="San Jose-Negros Or."/>
    <s v="Tapon Norte"/>
    <s v="San Jose"/>
    <s v="NEGROS ORIENTAL"/>
    <s v="Brgy Tapon Norte, San Jose, Negros Oriental"/>
    <n v="7"/>
    <s v="Vis"/>
    <s v="Dumaguete"/>
    <s v="TOC-VIS-EVIS-BOH/DUM"/>
    <s v="SMART"/>
    <n v="123.24106999999999"/>
    <n v="9.4170102999999994"/>
    <s v="Lot"/>
    <x v="1"/>
    <s v="Standby"/>
    <x v="2"/>
    <s v="MW"/>
    <s v="Macro"/>
    <s v="Lowland"/>
    <s v="none"/>
    <s v="24 hrs."/>
    <s v="none"/>
    <s v="Cueco, Ralph Elmerson Dioresma"/>
    <m/>
  </r>
  <r>
    <n v="5056"/>
    <s v="SMART"/>
    <x v="5"/>
    <m/>
    <n v="5056"/>
    <s v="PLDT-Pamplona-SD"/>
    <s v="San Isidro"/>
    <s v="Pamplona"/>
    <s v="NEGROS ORIENTAL"/>
    <s v="Brgy. San Isidro Nabalabag 8, Pamplona, Negros Oriental"/>
    <n v="7"/>
    <s v="Vis"/>
    <s v="Dumaguete"/>
    <s v="TOC-VIS-EVIS-BOH/DUM"/>
    <s v="SMART"/>
    <n v="123.02061999999999"/>
    <n v="9.4021796999999996"/>
    <s v="Lot"/>
    <x v="1"/>
    <s v="Standby"/>
    <x v="2"/>
    <s v="MW"/>
    <s v="Macro"/>
    <s v="Highland"/>
    <s v="none"/>
    <s v="0830-1730"/>
    <s v="Insurgent"/>
    <s v="Cueco, Ralph Elmerson Dioresma"/>
    <m/>
  </r>
  <r>
    <n v="5855"/>
    <s v="SMART"/>
    <x v="5"/>
    <m/>
    <n v="5855"/>
    <s v="Antulang Relay"/>
    <s v="Siit"/>
    <s v="Siaton"/>
    <s v="NEGROS ORIENTAL"/>
    <s v="Brgy. Siit, Antulang, Siaton, Neg. Oriental"/>
    <n v="7"/>
    <s v="Vis"/>
    <s v="Dumaguete"/>
    <s v="TOC-VIS-EVIS-BOH/DUM"/>
    <s v="SMART"/>
    <n v="123.13145"/>
    <n v="9.0588101999999999"/>
    <s v="Lot"/>
    <x v="1"/>
    <s v="Standby"/>
    <x v="2"/>
    <s v="MW"/>
    <s v="Macro"/>
    <s v="Lowland"/>
    <s v="none"/>
    <s v="24 hrs."/>
    <s v="none"/>
    <s v="Ampong, Karl Vilmo Tangon"/>
    <m/>
  </r>
  <r>
    <n v="5861"/>
    <s v="SMART"/>
    <x v="5"/>
    <m/>
    <n v="5861"/>
    <s v="Mt. Guihob Relay Coloc"/>
    <m/>
    <s v="La Libertad"/>
    <s v="NEGROS ORIENTAL"/>
    <s v="Guihob, La Libertad, Negros Oriental"/>
    <n v="7"/>
    <s v="Vis"/>
    <s v="Dumaguete"/>
    <s v="TOC-VIS-EVIS-BOH/DUM"/>
    <s v="SMART"/>
    <n v="123.17856999999999"/>
    <n v="10.054539999999999"/>
    <s v="Lot"/>
    <x v="1"/>
    <s v="Standby"/>
    <x v="2"/>
    <s v="MW"/>
    <s v="Macro"/>
    <s v="Extreme"/>
    <s v="none"/>
    <s v="0830-1730"/>
    <s v="Insurgent"/>
    <s v="Cueco, Ralph Elmerson Dioresma"/>
    <m/>
  </r>
  <r>
    <s v="F29"/>
    <s v="SMART"/>
    <x v="5"/>
    <m/>
    <s v="F29"/>
    <s v="Siaton"/>
    <s v="Poblacion Siaton"/>
    <s v="Siaton"/>
    <s v="NEGROS ORIENTAL"/>
    <s v="JP Rizal St. poblacion Siaton, Siaton Negros Oriental"/>
    <n v="7"/>
    <s v="Vis"/>
    <s v="Dumaguete"/>
    <s v="TOC-VIS-EVIS-BOH/DUM"/>
    <s v="SMART"/>
    <n v="123.036323547363"/>
    <n v="9.0640602111816406"/>
    <s v="Lot"/>
    <x v="1"/>
    <s v="Standby"/>
    <x v="2"/>
    <s v="MW"/>
    <s v="Macro"/>
    <s v="Lowland"/>
    <s v="none"/>
    <s v="24 hrs."/>
    <s v="none"/>
    <s v="Ampong, Karl Vilmo Tangon"/>
    <m/>
  </r>
  <r>
    <s v="F30"/>
    <s v="SMART"/>
    <x v="5"/>
    <m/>
    <s v="F30"/>
    <s v="Sta. Catalina, Negros"/>
    <m/>
    <s v="Santa Catalina"/>
    <s v="NEGROS ORIENTAL"/>
    <s v="P. Burgos st. Sta. Catalina, Negros Oriental"/>
    <n v="7"/>
    <s v="Vis"/>
    <s v="Dumaguete"/>
    <s v="TOC-VIS-EVIS-BOH/DUM"/>
    <s v="SMART"/>
    <n v="122.864036560058"/>
    <n v="9.3331298828125"/>
    <s v="Lot"/>
    <x v="1"/>
    <s v="Standby"/>
    <x v="2"/>
    <s v="MW"/>
    <s v="Macro"/>
    <s v="Lowland"/>
    <s v="none"/>
    <s v="24 hrs."/>
    <s v="none"/>
    <s v="Ampong, Karl Vilmo Tangon"/>
    <m/>
  </r>
  <r>
    <s v="F73"/>
    <s v="SMART"/>
    <x v="5"/>
    <m/>
    <s v="F73"/>
    <s v="Inabanga"/>
    <s v="Ilaud"/>
    <s v="Inabanga"/>
    <s v="BOHOL"/>
    <s v="Barangay Ilaud, Inabanga, Bohol"/>
    <n v="7"/>
    <s v="Vis"/>
    <s v="Bohol"/>
    <s v="TOC-VIS-EVIS-BOH/DUM"/>
    <s v="SMART"/>
    <n v="124.06584167480401"/>
    <n v="10.031959533691399"/>
    <s v="Lot"/>
    <x v="1"/>
    <s v="Standby"/>
    <x v="2"/>
    <s v="MW"/>
    <s v="Macro"/>
    <s v="Lowland"/>
    <s v="none"/>
    <s v="24 hrs."/>
    <s v="none"/>
    <s v="Galdo, Gerald Zapatos"/>
    <m/>
  </r>
  <r>
    <s v="F75"/>
    <s v="SMART"/>
    <x v="5"/>
    <m/>
    <s v="F75"/>
    <s v="Ubay"/>
    <s v="Poblacion"/>
    <s v="Ubay"/>
    <s v="BOHOL"/>
    <s v="Barangay Poblacion, Ubay, Bohol"/>
    <n v="7"/>
    <s v="Vis"/>
    <s v="Bohol"/>
    <s v="TOC-VIS-EVIS-BOH/DUM"/>
    <s v="SMART"/>
    <n v="124.47087097167901"/>
    <n v="10.057149887084901"/>
    <s v="Lot"/>
    <x v="1"/>
    <s v="Standby"/>
    <x v="2"/>
    <s v="MW"/>
    <s v="Macro"/>
    <s v="Lowland"/>
    <s v="none"/>
    <s v="24 hrs."/>
    <s v="none"/>
    <s v="Romerde, Marino Rollorata"/>
    <m/>
  </r>
  <r>
    <s v="v0118"/>
    <s v="SUN"/>
    <x v="5"/>
    <s v="PGO702"/>
    <s v="V0118"/>
    <s v="SUN - PANGLAO 3"/>
    <m/>
    <s v="Panglao"/>
    <s v="BOHOL"/>
    <s v="Bolod, Panglao, Bohol"/>
    <n v="7"/>
    <s v="Vis"/>
    <s v="Bohol"/>
    <s v="TOC-VIS-EVIS-BOH/DUM"/>
    <s v="SUN"/>
    <s v="123*48'7.47''E"/>
    <s v="9*33'24.84''N"/>
    <s v="Lot"/>
    <x v="1"/>
    <s v="Inhouse A"/>
    <x v="2"/>
    <s v="MW"/>
    <s v="Macro"/>
    <s v="Lowland"/>
    <s v="none"/>
    <s v="V5898"/>
    <s v="V5898"/>
    <s v="Romerde, Marino Rollorata"/>
    <m/>
  </r>
  <r>
    <s v="V0938"/>
    <s v="SMART"/>
    <x v="5"/>
    <m/>
    <s v="V0938"/>
    <s v="Guilhungan-Malusay"/>
    <s v="Malusay"/>
    <s v="Guihulngan"/>
    <s v="NEGROS ORIENTAL"/>
    <s v="  Sito Lamacan, Brgy. Malusay, Guihulgan, Negros Oriental  "/>
    <n v="7"/>
    <s v="Vis"/>
    <s v="Dumaguete"/>
    <s v="TOC-VIS-EVIS-BOH/DUM"/>
    <s v="SMART"/>
    <n v="123.2774"/>
    <n v="10.138249999999999"/>
    <s v="Lot"/>
    <x v="1"/>
    <s v="Inhouse B"/>
    <x v="2"/>
    <s v="MW"/>
    <s v="Macro"/>
    <s v="Lowland"/>
    <s v="none"/>
    <s v="24 hrs."/>
    <s v="none"/>
    <s v="Cueco, Ralph Elmerson Dioresma"/>
    <m/>
  </r>
  <r>
    <s v="V3428"/>
    <s v="SMART"/>
    <x v="5"/>
    <s v="TBL822"/>
    <s v="V3428"/>
    <s v="SUN Tagbilaran City Poblacion 1"/>
    <s v="Poblacion 1"/>
    <s v="Tagbilaran City"/>
    <s v="BOHOL"/>
    <s v="Poblacion I, Tagbilaran City, Bohol"/>
    <n v="7"/>
    <s v="Vis"/>
    <s v="Bohol"/>
    <s v="TOC-VIS-EVIS-BOH/DUM"/>
    <s v="SUN"/>
    <n v="123.8551389"/>
    <n v="9.6399720000000002"/>
    <s v="Lot"/>
    <x v="1"/>
    <s v="Inhouse A"/>
    <x v="2"/>
    <s v="MW"/>
    <s v="Macro"/>
    <s v="Lowland"/>
    <s v="none"/>
    <s v="0800H-1800H"/>
    <s v="none"/>
    <s v="Jaropojop, Roneil Sagadal"/>
    <m/>
  </r>
  <r>
    <s v="V3431"/>
    <s v="SMART"/>
    <x v="5"/>
    <s v="UBY701"/>
    <s v="V3431"/>
    <s v="SUN Ubay Fatima"/>
    <s v="Poblacion"/>
    <s v="Ubay"/>
    <s v="BOHOL"/>
    <s v="Fatima Poblacion , Ubay , Bohol"/>
    <n v="7"/>
    <s v="Vis"/>
    <s v="Bohol"/>
    <s v="TOC-VIS-EVIS-BOH/DUM"/>
    <s v="SUN"/>
    <n v="124.47358"/>
    <n v="10.051769999999999"/>
    <s v="Lot"/>
    <x v="1"/>
    <s v="Inhouse A"/>
    <x v="2"/>
    <s v="MW"/>
    <s v="Macro"/>
    <s v="Lowland"/>
    <s v="none"/>
    <s v="24 hrs."/>
    <s v="none"/>
    <s v="Jaropojop, Roneil Sagadal"/>
    <m/>
  </r>
  <r>
    <s v="V3683"/>
    <s v="SMART"/>
    <x v="5"/>
    <s v="V3685"/>
    <s v="V3683"/>
    <s v="SUN-Tagbilaran City Poblacion 2"/>
    <s v="Poblacion 2"/>
    <s v="Tagbilaran City"/>
    <s v="BOHOL"/>
    <s v="Poblacion II, Tagbilaran City, Bohol"/>
    <n v="7"/>
    <s v="Vis"/>
    <s v="Bohol"/>
    <s v="TOC-VIS-EVIS-BOH/DUM"/>
    <s v="SUN"/>
    <n v="123.85963099999999"/>
    <n v="9.6433780000000002"/>
    <s v="Bldg"/>
    <x v="1"/>
    <s v="Standby"/>
    <x v="2"/>
    <s v="MW"/>
    <s v="Macro"/>
    <s v="Lowland"/>
    <s v="none"/>
    <s v="0800H-1800H"/>
    <s v="Bldg/House Roof Top"/>
    <s v="Gica, Frederick Hontanosas"/>
    <m/>
  </r>
  <r>
    <s v="V3697"/>
    <s v="SMART"/>
    <x v="5"/>
    <s v="SBN001"/>
    <s v="V3697"/>
    <s v="SUN - SIBULAN (SIBULAN MAGATAS)"/>
    <m/>
    <s v="Sibulan"/>
    <s v="NEGROS ORIENTAL"/>
    <s v="Sibulan ,Negros Oriental"/>
    <n v="7"/>
    <s v="Vis"/>
    <s v="Dumaguete"/>
    <s v="TOC-VIS-EVIS-BOH/DUM"/>
    <s v="SUN"/>
    <n v="123.27995300000001"/>
    <n v="9.3577169999999992"/>
    <s v="Lot"/>
    <x v="1"/>
    <s v="Standby"/>
    <x v="2"/>
    <s v="MW"/>
    <s v="Macro"/>
    <s v="Lowland"/>
    <s v="none"/>
    <s v="24 hrs."/>
    <s v="none"/>
    <s v="Cal, Anthony Sherwin Longkines"/>
    <m/>
  </r>
  <r>
    <s v="V3745"/>
    <s v="SMART"/>
    <x v="5"/>
    <s v="DGE825"/>
    <s v="V3745"/>
    <s v="SUN - DGE_Siliman_Heights"/>
    <m/>
    <s v="Dumaguete City"/>
    <s v="NEGROS ORIENTAL"/>
    <s v="Purok 7, Upper Batinguel, Dumaguete City, Negros Oriental"/>
    <n v="7"/>
    <s v="Vis"/>
    <s v="Dumaguete"/>
    <s v="TOC-VIS-EVIS-BOH/DUM"/>
    <s v="SUN"/>
    <n v="123.27578"/>
    <n v="9.3137899999999991"/>
    <s v="Lot"/>
    <x v="1"/>
    <s v="Inhouse B"/>
    <x v="2"/>
    <s v="MW"/>
    <s v="Macro"/>
    <s v="Lowland"/>
    <s v="none"/>
    <s v="24 hrs."/>
    <s v="none"/>
    <s v="Cal, Anthony Sherwin Longkines"/>
    <m/>
  </r>
  <r>
    <s v="V3747"/>
    <s v="SUN"/>
    <x v="5"/>
    <s v="DGE002"/>
    <s v="DGE002"/>
    <s v="SUN-Dumaguete City-Looc 3"/>
    <s v="Mutong"/>
    <s v="Dumaguete City"/>
    <s v="NEGROS ORIENTAL"/>
    <s v="Purok Mabugnawon Brgy. Mutong Dumaguete City"/>
    <n v="7"/>
    <s v="Vis"/>
    <s v="Dumaguete"/>
    <s v="TOC-VIS-EVIS-BOH/DUM"/>
    <s v="SUN"/>
    <n v="123.28609"/>
    <n v="9.3186610000000005"/>
    <s v="Lot"/>
    <x v="1"/>
    <s v="Inhouse A"/>
    <x v="2"/>
    <s v="MW"/>
    <s v="Macro"/>
    <s v="Lowland"/>
    <s v="none"/>
    <s v="24 hrs."/>
    <s v="none"/>
    <s v="Cal, Anthony Sherwin Longkines"/>
    <m/>
  </r>
  <r>
    <s v="V4304"/>
    <s v="SMART"/>
    <x v="5"/>
    <s v="TNJ701"/>
    <s v="V4304"/>
    <s v="SUN - TANJAY 2"/>
    <s v="Palanas"/>
    <s v="Tanjay City"/>
    <s v="NEGROS ORIENTAL"/>
    <s v="Brgy Palanas, Tanjay City, Negros Oriental"/>
    <n v="7"/>
    <s v="Vis"/>
    <s v="Dumaguete"/>
    <s v="TOC-VIS-EVIS-BOH/DUM"/>
    <s v="SUN"/>
    <n v="123.10471"/>
    <n v="9.5351900000000001"/>
    <s v="Lot"/>
    <x v="1"/>
    <s v="Inhouse A"/>
    <x v="2"/>
    <s v="MW"/>
    <s v="Macro"/>
    <s v="Lowland"/>
    <s v="none"/>
    <s v="24 hrs."/>
    <s v="none"/>
    <s v="Cueco, Ralph Elmerson Dioresma"/>
    <m/>
  </r>
  <r>
    <n v="785"/>
    <s v="SMART"/>
    <x v="6"/>
    <m/>
    <n v="785"/>
    <s v="Isabel"/>
    <m/>
    <s v="Isabel"/>
    <s v="LEYTE"/>
    <s v="PLDT Tower Philphos, Lide,Isabel, Leyte"/>
    <n v="8"/>
    <s v="Vis"/>
    <s v="Ormoc"/>
    <s v="TOC-VIS-EVIS-LEYTE"/>
    <s v="SMART"/>
    <n v="124.443285"/>
    <n v="10.903929"/>
    <s v="Lot"/>
    <x v="1"/>
    <s v="Standby"/>
    <x v="2"/>
    <s v="MW"/>
    <s v="Macro"/>
    <s v="Lowland"/>
    <s v="Inside Processing Zone "/>
    <s v="24 Hrs"/>
    <s v="none"/>
    <s v="Cabrera, Arniel Pesalbon"/>
    <m/>
  </r>
  <r>
    <n v="787"/>
    <s v="SMART"/>
    <x v="6"/>
    <m/>
    <n v="787"/>
    <s v="Ormoc 2 (Zenaida's)"/>
    <s v="Poblacion 1"/>
    <s v="Ormoc"/>
    <s v="LEYTE"/>
    <s v="Zenaida's Pensione House,Lopez Jaina/J. Navarro St.,Ormoc City, Leyte"/>
    <n v="8"/>
    <s v="Vis"/>
    <s v="Ormoc"/>
    <s v="TOC-VIS-EVIS-LEYTE"/>
    <s v="SMART"/>
    <n v="124.61366700000001"/>
    <n v="11.001791000000001"/>
    <s v="Bldg"/>
    <x v="1"/>
    <s v="Inhouse A"/>
    <x v="2"/>
    <s v="MW"/>
    <s v="Macro"/>
    <s v="Lowland"/>
    <s v="none"/>
    <s v="24 Hrs "/>
    <s v="none"/>
    <s v="Cabrera, Arniel Pesalbon"/>
    <m/>
  </r>
  <r>
    <n v="859"/>
    <s v="SMART"/>
    <x v="6"/>
    <m/>
    <n v="859"/>
    <s v="Naval"/>
    <s v="Poblacion"/>
    <s v="Naval"/>
    <s v="BILIRAN"/>
    <s v="Castin Street,, Poblacion, Naval, Biliran"/>
    <n v="8"/>
    <s v="Vis"/>
    <s v="Ormoc"/>
    <s v="TOC-VIS-EVIS-LEYTE"/>
    <s v="SMART"/>
    <n v="124.397462"/>
    <n v="11.560460000000001"/>
    <s v="Lot"/>
    <x v="1"/>
    <s v="Standby"/>
    <x v="2"/>
    <s v="MW"/>
    <s v="Macro"/>
    <s v="Lowland"/>
    <s v="Hard to reach during typhoon  "/>
    <s v="24 Hrs"/>
    <s v="none"/>
    <s v="Pomarejo, Ramon Caguioa"/>
    <m/>
  </r>
  <r>
    <n v="881"/>
    <s v="SMART"/>
    <x v="6"/>
    <m/>
    <n v="881"/>
    <s v="Sogod"/>
    <m/>
    <s v="Sogod"/>
    <s v="SOUTHERN LEYTE"/>
    <s v="Dagohoy St., Zone 1"/>
    <n v="8"/>
    <s v="Vis"/>
    <s v="Maasin"/>
    <s v="TOC-VIS-EVIS-LEYTE"/>
    <s v="SMART"/>
    <n v="124.978340148925"/>
    <n v="10.384880065917899"/>
    <s v="Lot"/>
    <x v="1"/>
    <s v="Standby"/>
    <x v="2"/>
    <s v="MW"/>
    <s v="Macro"/>
    <s v="Lowland"/>
    <s v="none"/>
    <s v="none"/>
    <s v="none"/>
    <s v="Dacut, Felson U."/>
    <m/>
  </r>
  <r>
    <n v="3341"/>
    <s v="SMART"/>
    <x v="6"/>
    <m/>
    <n v="3341"/>
    <s v="Ormoc 4 (Valencia)"/>
    <s v="Valencia"/>
    <s v="Ormoc"/>
    <s v="LEYTE"/>
    <s v="Brgy Valencia, Ormoc City, Leyte"/>
    <n v="8"/>
    <s v="Vis"/>
    <s v="Ormoc"/>
    <s v="TOC-VIS-EVIS-LEYTE"/>
    <s v="SMART"/>
    <n v="124.5720673"/>
    <n v="11.1046896"/>
    <s v="Lot"/>
    <x v="1"/>
    <s v="Standby"/>
    <x v="2"/>
    <s v="MW"/>
    <s v="Macro"/>
    <s v="Lowland"/>
    <s v="None"/>
    <s v="24 Hrs "/>
    <s v="none"/>
    <s v="Cabrera, Arniel Pesalbon"/>
    <m/>
  </r>
  <r>
    <n v="3373"/>
    <s v="SMART"/>
    <x v="6"/>
    <m/>
    <n v="3373"/>
    <s v="Anahawan"/>
    <s v="Canlabian"/>
    <s v="Anahawan"/>
    <s v="SOUTHERN LEYTE"/>
    <s v="Brgy Canlabian, Anahawan Southern Leyte"/>
    <n v="8"/>
    <s v="Vis"/>
    <s v="Maasin"/>
    <s v="TOC-VIS-EVIS-LEYTE"/>
    <s v="SMART"/>
    <n v="125.25334167480401"/>
    <n v="10.2657203674316"/>
    <s v="Lot"/>
    <x v="1"/>
    <s v="Standby"/>
    <x v="2"/>
    <s v="MW"/>
    <s v="Macro"/>
    <s v="Highland"/>
    <s v="none"/>
    <s v="none"/>
    <s v="none"/>
    <s v="Bedania, Darwin Cisneros"/>
    <m/>
  </r>
  <r>
    <n v="4266"/>
    <s v="SMART"/>
    <x v="6"/>
    <m/>
    <n v="4266"/>
    <s v="Dulag"/>
    <s v="Candao"/>
    <s v="Dulag"/>
    <s v="LEYTE"/>
    <s v="Pepito Bautista St., Brgy. Candao, Dulag, Leyte"/>
    <n v="8"/>
    <s v="Vis"/>
    <s v="Tacloban"/>
    <s v="TOC-VIS-EVIS-LEYTE"/>
    <s v="SMART"/>
    <n v="125.03140258789"/>
    <n v="10.9523401260375"/>
    <s v="Lot"/>
    <x v="1"/>
    <s v="Standby"/>
    <x v="2"/>
    <s v="MW"/>
    <s v="Macro"/>
    <s v="Lowland"/>
    <s v="none"/>
    <s v="none"/>
    <s v="none"/>
    <s v="Orceo, ian Philip Lim"/>
    <m/>
  </r>
  <r>
    <n v="4321"/>
    <s v="SMART"/>
    <x v="6"/>
    <m/>
    <n v="4321"/>
    <s v="Kawayan"/>
    <s v="Poblacion"/>
    <s v="Kawayan"/>
    <s v="BILIRAN"/>
    <s v="Sitio Basak, Brgy Poblacion, Kawayan, Biliran"/>
    <n v="8"/>
    <s v="Vis"/>
    <s v="Ormoc"/>
    <s v="TOC-VIS-EVIS-LEYTE"/>
    <s v="SMART"/>
    <n v="124.3518524"/>
    <n v="11.67683983"/>
    <s v="Lot"/>
    <x v="1"/>
    <s v="Standby"/>
    <x v="2"/>
    <s v="MW"/>
    <s v="Macro"/>
    <s v="Highland"/>
    <s v="Hard to reach during typhoon  "/>
    <s v="24 Hrs "/>
    <s v="none"/>
    <s v="Cabrera, Arniel Pesalbon"/>
    <m/>
  </r>
  <r>
    <n v="4361"/>
    <s v="SMART"/>
    <x v="6"/>
    <m/>
    <n v="4361"/>
    <s v="Hindang"/>
    <s v="Poblacion 2"/>
    <s v="Hindang"/>
    <s v="LEYTE"/>
    <s v="Mabini St. Brgy Poblacion 2, Hindang, Leyte"/>
    <n v="8"/>
    <s v="Vis"/>
    <s v="Maasin"/>
    <s v="TOC-VIS-EVIS-LEYTE"/>
    <s v="SMART"/>
    <n v="124.7274323"/>
    <n v="10.434709550000001"/>
    <s v="Lot"/>
    <x v="1"/>
    <s v="Standby"/>
    <x v="2"/>
    <s v="MW"/>
    <s v="Macro"/>
    <s v="Lowland"/>
    <s v="none"/>
    <s v="none"/>
    <s v="none"/>
    <s v="Dacut, Felson U."/>
    <m/>
  </r>
  <r>
    <n v="4362"/>
    <s v="SMART"/>
    <x v="6"/>
    <m/>
    <n v="4362"/>
    <s v="Javier"/>
    <s v="Poblacion"/>
    <s v="Javier"/>
    <s v="LEYTE"/>
    <s v="Brgy Poblacion, Javier, Leyte"/>
    <n v="8"/>
    <s v="Vis"/>
    <s v="Tacloban"/>
    <s v="TOC-VIS-EVIS-LEYTE"/>
    <s v="SMART"/>
    <n v="124.9377899"/>
    <n v="10.79300976"/>
    <s v="Lot"/>
    <x v="1"/>
    <s v="Standby"/>
    <x v="2"/>
    <s v="MW"/>
    <s v="Macro"/>
    <s v="Lowland"/>
    <s v="none"/>
    <s v="none"/>
    <s v="none"/>
    <s v="Crisostomo, Regie Escuña"/>
    <m/>
  </r>
  <r>
    <n v="5876"/>
    <s v="SMART"/>
    <x v="6"/>
    <m/>
    <n v="5876"/>
    <s v="Anahawan RS"/>
    <s v="Manigawong"/>
    <s v="Anahawan"/>
    <s v="SOUTHERN LEYTE"/>
    <s v="Relay Station, Brgy. Manigawong, Anahawan, Southern Leyte"/>
    <n v="8"/>
    <s v="Vis"/>
    <s v="Maasin"/>
    <s v="TOC-VIS-EVIS-LEYTE"/>
    <s v="SMART"/>
    <n v="125.23194885253901"/>
    <n v="10.30126953125"/>
    <s v="Lot"/>
    <x v="1"/>
    <s v="Standby"/>
    <x v="2"/>
    <s v="MW"/>
    <s v="Macro"/>
    <s v="Extreme"/>
    <s v="Mountain @ 4k by feet"/>
    <s v="6PM-5 AM"/>
    <s v="Insurgent"/>
    <s v="Dacut, Felson U."/>
    <m/>
  </r>
  <r>
    <s v="F17"/>
    <s v="SMART"/>
    <x v="6"/>
    <m/>
    <s v="F17"/>
    <s v="San Juan"/>
    <s v="Poblacion"/>
    <s v="San Juan"/>
    <s v="SOUTHERN LEYTE"/>
    <s v="brgy poblacion, San juan, Southern Leyte"/>
    <n v="8"/>
    <s v="Vis"/>
    <s v="Maasin"/>
    <s v="TOC-VIS-EVIS-LEYTE"/>
    <s v="SMART"/>
    <n v="125.175537109375"/>
    <n v="10.264579772949199"/>
    <s v="Lot"/>
    <x v="1"/>
    <s v="Standby"/>
    <x v="2"/>
    <s v="MW"/>
    <s v="Macro"/>
    <s v="Lowland"/>
    <s v="none"/>
    <s v="none"/>
    <s v="none"/>
    <s v="Bedania, Darwin Cisneros"/>
    <m/>
  </r>
  <r>
    <s v="F78"/>
    <s v="SMART"/>
    <x v="6"/>
    <m/>
    <s v="F78"/>
    <s v="Bato"/>
    <s v="Poblacion"/>
    <s v="Bato"/>
    <s v="LEYTE"/>
    <s v="National Road Brgy. Poblacion, Bato, Leyte"/>
    <n v="8"/>
    <s v="Vis"/>
    <s v="Maasin"/>
    <s v="TOC-VIS-EVIS-LEYTE"/>
    <s v="SMART"/>
    <n v="124.791038513183"/>
    <n v="10.320960044860801"/>
    <s v="Lot"/>
    <x v="1"/>
    <s v="Inhouse A"/>
    <x v="2"/>
    <s v="MW"/>
    <s v="Macro"/>
    <s v="Lowland"/>
    <s v="none"/>
    <s v="none"/>
    <s v="none"/>
    <s v="Bedania, Darwin Cisneros"/>
    <m/>
  </r>
  <r>
    <s v="F79"/>
    <s v="SMART"/>
    <x v="6"/>
    <m/>
    <s v="F78"/>
    <s v="Inopacan"/>
    <s v="Tinago"/>
    <s v="Inopacan"/>
    <s v="LEYTE"/>
    <s v="Brgy. Tinago, Inopacan, Leyte"/>
    <n v="8"/>
    <s v="Vis"/>
    <s v="Maasin"/>
    <s v="TOC-VIS-EVIS-LEYTE"/>
    <s v="SMART"/>
    <n v="124.7910385"/>
    <n v="10.129920009999999"/>
    <s v="Lot"/>
    <x v="1"/>
    <s v="Inhouse A"/>
    <x v="2"/>
    <s v="MW"/>
    <s v="Macro"/>
    <s v="Lowland"/>
    <s v="none"/>
    <s v="none"/>
    <s v="none"/>
    <s v="Bedania, Darwin Cisneros"/>
    <n v="42656"/>
  </r>
  <r>
    <s v="F85"/>
    <s v="SMART"/>
    <x v="6"/>
    <m/>
    <s v="F85"/>
    <s v="Hinunangan"/>
    <s v="Poblacion"/>
    <s v="Hinunangan"/>
    <s v="SOUTHERN LEYTE"/>
    <s v="Poblacion, Hinunangan, Southern Leyte"/>
    <n v="8"/>
    <s v="Vis"/>
    <s v="Maasin"/>
    <s v="TOC-VIS-EVIS-LEYTE"/>
    <s v="SMART"/>
    <n v="125.198677062988"/>
    <n v="10.3977298736572"/>
    <s v="Lot"/>
    <x v="1"/>
    <s v="Standby"/>
    <x v="2"/>
    <s v="MW"/>
    <s v="Macro"/>
    <s v="Lowland"/>
    <s v="none"/>
    <s v="none"/>
    <s v="none"/>
    <s v="Dacut, Felson U."/>
    <m/>
  </r>
  <r>
    <s v="V3602"/>
    <s v="SUN"/>
    <x v="6"/>
    <s v="Kan701"/>
    <s v="KAN701"/>
    <s v="Sun Kananga Leyte"/>
    <s v="Poblacion"/>
    <s v="Kananga"/>
    <m/>
    <s v="Brgy. Poblacion, Kananga, Leyte"/>
    <n v="8"/>
    <s v="Vis"/>
    <s v="Tacloban"/>
    <s v="TOC-VIS-EVIS-LEYTE"/>
    <s v="SUN"/>
    <n v="124.5538"/>
    <n v="11.191050000000001"/>
    <s v="Lot"/>
    <x v="1"/>
    <s v="Inhouse A"/>
    <x v="2"/>
    <s v="MW"/>
    <s v="Macro"/>
    <s v="Lowland"/>
    <s v="Hard to reach during typhoon  "/>
    <s v="24 Hrs"/>
    <s v="none"/>
    <s v="Cabrera, Arniel Pesalbon"/>
    <m/>
  </r>
  <r>
    <s v="V3605"/>
    <s v="SMART"/>
    <x v="6"/>
    <s v="MLM701"/>
    <s v="V3605"/>
    <s v="Sun Matalom"/>
    <s v="Poblacion"/>
    <s v="Matalom"/>
    <s v="LEYTE"/>
    <s v="Brgy. Poblacion San Pedro St. Matalom, Leyte"/>
    <n v="8"/>
    <s v="Vis"/>
    <s v="Maasin"/>
    <s v="TOC-VIS-EVIS-LEYTE"/>
    <s v="SUN"/>
    <n v="124.786306"/>
    <n v="10.285444"/>
    <s v="Lot"/>
    <x v="1"/>
    <s v="Standby"/>
    <x v="2"/>
    <s v="MW"/>
    <s v="Macro"/>
    <s v="Lowland"/>
    <s v="none"/>
    <s v="none"/>
    <s v="none"/>
    <s v="Dacut, Felson U."/>
    <m/>
  </r>
  <r>
    <s v="V3672"/>
    <s v="SMART"/>
    <x v="6"/>
    <s v="BTC821"/>
    <s v="V3672"/>
    <s v="Sun Bontoc"/>
    <s v="San Romblon"/>
    <s v="Bontoc"/>
    <s v="SOUTHERN LEYTE"/>
    <s v="Brgy San Romblon Bontoc, So. Leyte"/>
    <n v="8"/>
    <s v="Vis"/>
    <s v="Maasin"/>
    <s v="TOC-VIS-EVIS-LEYTE"/>
    <s v="SUN"/>
    <n v="125.128861"/>
    <n v="10.160111000000001"/>
    <s v="Lot"/>
    <x v="1"/>
    <s v="Standby"/>
    <x v="2"/>
    <s v="MW"/>
    <s v="Macro"/>
    <s v="Highland"/>
    <s v="none"/>
    <s v="none"/>
    <s v="none"/>
    <s v="Dacut, Felson U."/>
    <m/>
  </r>
  <r>
    <s v="Z81"/>
    <s v="SMART"/>
    <x v="6"/>
    <m/>
    <s v="Z81"/>
    <s v="Ormoc - Linao"/>
    <s v="Tambulilid"/>
    <s v="Ormoc"/>
    <s v="LEYTE"/>
    <s v="Brgy. Tambulilid, Ormoc City, Leyte"/>
    <n v="8"/>
    <s v="Vis"/>
    <s v="Ormoc"/>
    <s v="TOC-VIS-EVIS-LEYTE"/>
    <s v="SMART"/>
    <n v="124.59294891357401"/>
    <n v="11.0153303146362"/>
    <s v="Lot"/>
    <x v="1"/>
    <s v="Standby"/>
    <x v="2"/>
    <s v="MW"/>
    <s v="Macro"/>
    <s v="Lowland"/>
    <s v="None"/>
    <s v="24 Hrs"/>
    <s v="none"/>
    <s v="Pomarejo, Ramon Caguioa"/>
    <m/>
  </r>
  <r>
    <n v="3357"/>
    <s v="SMART"/>
    <x v="7"/>
    <m/>
    <n v="3357"/>
    <s v="Lavezares"/>
    <s v="Poblacion"/>
    <s v="Lavezares"/>
    <s v="NORTHERN SAMAR"/>
    <s v="Pres. Tingkinglo cor San Isidro St., Poblacion, Lavezares, Northern Samar"/>
    <n v="8"/>
    <s v="Vis"/>
    <s v="Catarman"/>
    <s v="TOC-VIS-EVIS-SAMAR"/>
    <s v="SMART"/>
    <n v="124.3301086"/>
    <n v="12.533060069999999"/>
    <s v="Lot"/>
    <x v="1"/>
    <s v="Standby"/>
    <x v="2"/>
    <s v="MW"/>
    <s v="Macro"/>
    <s v="Highland"/>
    <s v="NPA Infested"/>
    <s v="1800H-0500H"/>
    <s v="Insurgent"/>
    <s v="Roluna, Carl Anthony T."/>
    <d v="2016-05-22T00:00:00"/>
  </r>
  <r>
    <n v="3380"/>
    <s v="SMART"/>
    <x v="7"/>
    <m/>
    <n v="3380"/>
    <s v="Daram"/>
    <s v="Poblacion 1"/>
    <s v="Daram"/>
    <s v="SAMAR (WESTERN SAMAR)"/>
    <s v="Brgy. Poblacion I, Daram, Western Samar"/>
    <n v="8"/>
    <s v="Vis"/>
    <s v="Catbalogan"/>
    <s v="TOC-VIS-EVIS-SAMAR"/>
    <s v="SMART"/>
    <n v="124.7922363"/>
    <n v="11.63840008"/>
    <s v="Lot"/>
    <x v="1"/>
    <s v="Standby"/>
    <x v="2"/>
    <s v="MW"/>
    <s v="Macro"/>
    <s v="Extreme"/>
    <s v="NPA Infested"/>
    <s v="1800H-0500H"/>
    <s v="Insurgent"/>
    <s v="Nuevo, Ranilo Domayan "/>
    <n v="42615"/>
  </r>
  <r>
    <n v="4206"/>
    <s v="SMART"/>
    <x v="7"/>
    <m/>
    <n v="4206"/>
    <s v="GUIUAN "/>
    <s v="Poblacion"/>
    <s v="Guiuan "/>
    <s v="EASTERN SAMAR"/>
    <s v="Brgy 9-A Hospital Village Brgy Poblacion, Guiuan, Eastern Samar"/>
    <n v="8"/>
    <s v="Vis"/>
    <s v="Borongan"/>
    <s v="TOC-VIS-EVIS-SAMAR"/>
    <s v="SMART"/>
    <n v="125.7238998"/>
    <n v="11.03705025"/>
    <s v="Lot"/>
    <x v="1"/>
    <s v="Standby"/>
    <x v="2"/>
    <s v="MW"/>
    <s v="Macro"/>
    <s v="Lowland"/>
    <s v="NPA Infested"/>
    <s v="1800H-0500H"/>
    <s v="Insurgent"/>
    <s v="Pantin, Chester Ray Quijano"/>
    <n v="42614"/>
  </r>
  <r>
    <n v="4247"/>
    <s v="SMART"/>
    <x v="7"/>
    <m/>
    <n v="4247"/>
    <s v="EAST SAMAR - MERCEDES "/>
    <s v="Poblacion 1"/>
    <s v="Mercedes"/>
    <s v="EASTERN SAMAR"/>
    <s v="Brgy. Poblacion1, Mercedes, Eastern Samar"/>
    <n v="8"/>
    <s v="Vis"/>
    <s v="Borongan"/>
    <s v="TOC-VIS-EVIS-SAMAR"/>
    <s v="SMART"/>
    <n v="125.7052612"/>
    <n v="11.095490460000001"/>
    <s v="Lot"/>
    <x v="1"/>
    <s v="Inhouse A"/>
    <x v="2"/>
    <s v="MW"/>
    <s v="Macro"/>
    <s v="Lowland"/>
    <s v="NPA Infested"/>
    <s v="1800H-0500H"/>
    <s v="Insurgent"/>
    <s v="Pantin, Chester Ray Quijano"/>
    <n v="42614"/>
  </r>
  <r>
    <n v="4275"/>
    <s v="SMART"/>
    <x v="7"/>
    <m/>
    <n v="4275"/>
    <s v="DOLORES, SAMAR "/>
    <s v="Poblacion 13"/>
    <s v="Dolores"/>
    <s v="EASTERN SAMAR"/>
    <s v="Barangay 13 (Pob.), Dolores, Eastern Samar"/>
    <n v="8"/>
    <s v="Vis"/>
    <s v="Borongan"/>
    <s v="TOC-VIS-EVIS-SAMAR"/>
    <s v="SMART"/>
    <n v="125.4865112"/>
    <n v="12.03765011"/>
    <s v="Lot"/>
    <x v="1"/>
    <s v="Standby"/>
    <x v="2"/>
    <s v="MW"/>
    <s v="Macro"/>
    <s v="Lowland"/>
    <s v="NPA Infested"/>
    <s v="1800H-0500H"/>
    <s v="Insurgent"/>
    <s v="Pantin, Chester Ray Quijano"/>
    <n v="42614"/>
  </r>
  <r>
    <n v="4277"/>
    <s v="SMART"/>
    <x v="7"/>
    <m/>
    <n v="4277"/>
    <s v="Laoang"/>
    <s v="San Miguel Heights"/>
    <s v="Laoang"/>
    <s v="NORTHERN SAMAR"/>
    <s v="Brgy. San Miguel Heights, Laoang, Northern Samar"/>
    <n v="8"/>
    <s v="Vis"/>
    <s v="Catarman"/>
    <s v="TOC-VIS-EVIS-SAMAR"/>
    <s v="SMART"/>
    <n v="125.01751710000001"/>
    <n v="12.570610050000001"/>
    <s v="Lot"/>
    <x v="1"/>
    <s v="Standby"/>
    <x v="2"/>
    <s v="MW"/>
    <s v="Macro"/>
    <s v="Highland"/>
    <s v="NPA Infested"/>
    <s v="1800H-0500H"/>
    <s v="Insurgent"/>
    <s v="Briso, Antonio Llarinas  Jr."/>
    <n v="42663"/>
  </r>
  <r>
    <n v="4299"/>
    <s v="SMART"/>
    <x v="7"/>
    <m/>
    <n v="4299"/>
    <s v="San Agustin"/>
    <m/>
    <s v="Gandara"/>
    <s v="SAMAR (WESTERN SAMAR)"/>
    <s v="San Agustin, Gandara, Western Samar"/>
    <n v="8"/>
    <s v="Vis"/>
    <s v="Catbalogan"/>
    <s v="TOC-VIS-EVIS-SAMAR"/>
    <s v="SMART"/>
    <n v="124.8086395"/>
    <n v="11.98952961"/>
    <s v="Lot"/>
    <x v="1"/>
    <s v="Standby"/>
    <x v="2"/>
    <s v="MW"/>
    <s v="Macro"/>
    <s v="Highland"/>
    <s v="NPA Infested along the route"/>
    <s v="1800H-0500H"/>
    <s v="Insurgent"/>
    <s v="Leones, Jordan Salamat"/>
    <n v="42520"/>
  </r>
  <r>
    <n v="4339"/>
    <s v="SMART"/>
    <x v="7"/>
    <m/>
    <n v="4339"/>
    <s v="CAN-AVID, EASTERN SAMAR "/>
    <m/>
    <s v="Can-Avid"/>
    <s v="EASTERN SAMAR"/>
    <s v="New Public Market corner Pres. Manuel L. Quezon street infront of ESSC Can-Avid Campus"/>
    <n v="8"/>
    <s v="Vis"/>
    <s v="Borongan"/>
    <s v="TOC-VIS-EVIS-SAMAR"/>
    <s v="SMART"/>
    <n v="125.4471817"/>
    <n v="11.99545002"/>
    <s v="Lot"/>
    <x v="1"/>
    <s v="Standby"/>
    <x v="2"/>
    <s v="MW"/>
    <s v="Macro"/>
    <s v="Lowland"/>
    <s v="NPA Infested"/>
    <s v="1800H-0500H"/>
    <s v="Insurgent"/>
    <s v="Pantin, Chester Ray Quijano"/>
    <n v="42614"/>
  </r>
  <r>
    <n v="4342"/>
    <s v="SMART"/>
    <x v="7"/>
    <m/>
    <n v="4342"/>
    <s v="TAFT, EASTERN SAMAR "/>
    <m/>
    <s v="Taft"/>
    <s v="EASTERN SAMAR"/>
    <s v="REA St. tiol road beside Taft cemetery infront of Taft Central School"/>
    <n v="8"/>
    <s v="Vis"/>
    <s v="Borongan"/>
    <s v="TOC-VIS-EVIS-SAMAR"/>
    <s v="SMART"/>
    <n v="125.41860200000001"/>
    <n v="11.900819780000001"/>
    <s v="Lot"/>
    <x v="1"/>
    <s v="Standby"/>
    <x v="2"/>
    <s v="MW"/>
    <s v="Macro"/>
    <s v="Lowland"/>
    <s v="NPA Infested"/>
    <s v="1800H-0500H"/>
    <s v="Insurgent"/>
    <s v="Mabini, Eroll Meramonte "/>
    <d v="2016-09-01T00:00:00"/>
  </r>
  <r>
    <n v="4343"/>
    <s v="SMART"/>
    <x v="7"/>
    <m/>
    <n v="4343"/>
    <s v="SULAT "/>
    <m/>
    <s v="Sulat"/>
    <s v="EASTERN SAMAR"/>
    <s v="A. Lubrio St. near Palileo St. Sulat Eastern Samar"/>
    <n v="8"/>
    <s v="Vis"/>
    <s v="Borongan"/>
    <s v="TOC-VIS-EVIS-SAMAR"/>
    <s v="SMART"/>
    <n v="125.45459750000001"/>
    <n v="11.81319046"/>
    <s v="Lot"/>
    <x v="1"/>
    <s v="Standby"/>
    <x v="2"/>
    <s v="MW"/>
    <s v="Macro"/>
    <s v="Highland"/>
    <s v="NPA Infested"/>
    <s v="1800H-0500H"/>
    <s v="Insurgent"/>
    <s v="Mabini, Eroll Meramonte "/>
    <n v="42607"/>
  </r>
  <r>
    <n v="5406"/>
    <s v="SMART"/>
    <x v="7"/>
    <m/>
    <n v="5406"/>
    <s v="Urdaneta-Lavezares"/>
    <s v="Bonga"/>
    <s v="Lavezares"/>
    <s v="NORTHERN SAMAR"/>
    <s v="Brgy. Bonga, Sapang-Tabok, Lavezares, Northern Samar"/>
    <n v="8"/>
    <s v="Vis"/>
    <s v="Catarman"/>
    <s v="TOC-VIS-EVIS-SAMAR"/>
    <s v="SMART"/>
    <n v="124.3481293"/>
    <n v="12.53851032"/>
    <s v="Lot"/>
    <x v="1"/>
    <s v="Standby"/>
    <x v="2"/>
    <s v="MW"/>
    <s v="Macro"/>
    <s v="Highland"/>
    <s v="NPA Infested"/>
    <s v="1800H-0500H"/>
    <s v="Insurgent"/>
    <s v="Roluna, Carl Anthony T."/>
    <n v="42614"/>
  </r>
  <r>
    <s v="v0012"/>
    <s v="SMART"/>
    <x v="7"/>
    <m/>
    <s v="V0012"/>
    <s v="SAN POLICARPIO "/>
    <s v="Poblacion"/>
    <s v="San Policarpo"/>
    <s v="EASTERN SAMAR"/>
    <s v="Brgy. Poblacion, San Policarpio, Easten Samar"/>
    <n v="8"/>
    <s v="Vis"/>
    <m/>
    <s v="TOC-VIS-EVIS-SAMAR"/>
    <s v="SMART"/>
    <n v="125.508522"/>
    <n v="12.178250309999999"/>
    <s v="Lot"/>
    <x v="1"/>
    <s v="Standby"/>
    <x v="2"/>
    <s v="MW"/>
    <s v="Macro"/>
    <s v="Lowland"/>
    <s v="NPA Infested"/>
    <s v="1800H-0500H"/>
    <s v="Insurgent"/>
    <s v="Pantin, Chester Ray Quijano"/>
    <d v="2016-09-01T00:00:00"/>
  </r>
  <r>
    <n v="4237"/>
    <s v="SMART"/>
    <x v="4"/>
    <m/>
    <n v="4237"/>
    <s v="Pilar, Capiz"/>
    <s v="Poblacion"/>
    <s v="Pilar"/>
    <s v="CAPIZ"/>
    <s v="Osmeña St. Brgy Poblacion, Pilar, Capiz"/>
    <n v="6"/>
    <s v="Vis"/>
    <s v="Roxas"/>
    <s v="TOC-VIS-WVIS-ROX/KAL"/>
    <s v="SMART"/>
    <n v="122.99916"/>
    <n v="11.485720000000001"/>
    <s v="Lot"/>
    <x v="1"/>
    <s v="Standby"/>
    <x v="2"/>
    <s v="MW"/>
    <s v="Macro"/>
    <s v="Lowland"/>
    <s v="none"/>
    <s v="24 hrs"/>
    <s v="Insurgent"/>
    <s v="Fuentes, Vincent John"/>
    <n v="42592"/>
  </r>
  <r>
    <s v="V0751"/>
    <s v="SMART"/>
    <x v="4"/>
    <s v="PCZ001"/>
    <s v="V0751"/>
    <s v="Pontevedra - Tacas"/>
    <m/>
    <s v="Ponetevedra"/>
    <s v="CAPIZ"/>
    <s v="Tacas, Pontevedra, Capiz"/>
    <n v="6"/>
    <s v="Vis"/>
    <s v="Roxas"/>
    <s v="TOC-VIS-WVIS-ROX/KAL"/>
    <s v="SUN"/>
    <n v="122.83470199999999"/>
    <n v="11.465036"/>
    <s v="Lot"/>
    <x v="1"/>
    <s v="Standby"/>
    <x v="2"/>
    <s v="MW"/>
    <s v="Macro"/>
    <s v="Lowland"/>
    <s v="none"/>
    <s v="24 hrs"/>
    <s v="none"/>
    <s v="Fuentes, Vincent John"/>
    <m/>
  </r>
  <r>
    <n v="727"/>
    <s v="SMART"/>
    <x v="4"/>
    <m/>
    <n v="727"/>
    <s v="Mambusao"/>
    <s v="Poblacion"/>
    <s v="Mambusao"/>
    <s v="CAPIZ"/>
    <s v="PLDT Mambusao Subexchange, Paradise St., Barangay Poblacion, Mambusao, Capiz"/>
    <n v="6"/>
    <s v="Vis"/>
    <s v="Roxas"/>
    <s v="TOC-VIS-WVIS-ROX/KAL"/>
    <s v="SMART"/>
    <n v="122.5958023"/>
    <n v="11.430589680000001"/>
    <s v="Lot"/>
    <x v="1"/>
    <s v="Inhouse A"/>
    <x v="2"/>
    <s v="MW"/>
    <s v="Macro"/>
    <s v="Lowland"/>
    <s v="Requires permission from PLDT"/>
    <s v="24 hrs"/>
    <s v="none"/>
    <s v="Fuentes, Vincent John"/>
    <n v="42592"/>
  </r>
  <r>
    <s v="F77"/>
    <s v="SMART"/>
    <x v="7"/>
    <m/>
    <s v="F77"/>
    <s v="Sta. Margarita"/>
    <s v="Poblacion"/>
    <s v="Sta. Margarita"/>
    <s v="SAMAR (WESTERN SAMAR)"/>
    <s v="Cautod (Pob.), Santa Margarita, Samar (Western Samar)"/>
    <n v="8"/>
    <s v="Vis"/>
    <s v="Catbalogan"/>
    <s v="TOC-VIS-EVIS-SAMAR"/>
    <s v="SMART"/>
    <n v="124.65345764160099"/>
    <n v="12.040789604186999"/>
    <s v="Lot"/>
    <x v="1"/>
    <s v="Standby"/>
    <x v="2"/>
    <s v="MW"/>
    <s v="Macro"/>
    <s v="Lowland"/>
    <s v="NPA Infested along the route"/>
    <s v="1800H-0500H"/>
    <s v="Insurgent"/>
    <s v="Leones, Jordan Salamat"/>
    <m/>
  </r>
  <r>
    <n v="-3298"/>
    <s v="SUN"/>
    <x v="0"/>
    <m/>
    <m/>
    <s v="XCEBUPARKLANE"/>
    <s v="Lahug"/>
    <s v="Cebu City"/>
    <s v="CEBU"/>
    <s v="cor. Archbishop St. Cebu City"/>
    <n v="7"/>
    <s v="Vis"/>
    <s v="Cebu North"/>
    <s v="TOC-VIS-CVIS-NCEBU"/>
    <s v="SUN"/>
    <n v="123.90339659999999"/>
    <n v="10.32077026"/>
    <s v="Bldg"/>
    <x v="0"/>
    <s v="Inhouse A"/>
    <x v="3"/>
    <s v="FITL"/>
    <s v="PICO"/>
    <s v="Lowland"/>
    <s v="Bldg. site/Require's Permit"/>
    <s v="Office Hours"/>
    <s v="Bldg/House Roof Top"/>
    <s v="Balbuena, Lemuel"/>
    <m/>
  </r>
  <r>
    <n v="-3297"/>
    <s v="SUN"/>
    <x v="0"/>
    <m/>
    <n v="-3297"/>
    <s v="HILTON"/>
    <s v="Punta Engano"/>
    <s v="Lapu-Lapu City"/>
    <s v="CEBU"/>
    <s v="Punta Engano, Mactan Island, Cebu City"/>
    <n v="7"/>
    <s v="Vis"/>
    <s v="Cebu North"/>
    <s v="TOC-VIS-CVIS-NCEBU"/>
    <s v="SUN"/>
    <n v="124.0238495"/>
    <n v="10.31060982"/>
    <s v="Bldg"/>
    <x v="0"/>
    <s v="Inhouse A"/>
    <x v="3"/>
    <s v="FITL"/>
    <s v="PICO"/>
    <s v="Lowland"/>
    <s v="Bldg. site/Require's Permit"/>
    <s v="Office Hours"/>
    <s v="Bldg/House Roof Top"/>
    <s v="Clave, Eddie"/>
    <m/>
  </r>
  <r>
    <n v="-1918"/>
    <s v="SUN"/>
    <x v="0"/>
    <s v="LPU009"/>
    <s v="LPU009"/>
    <s v="LAPU-LAPUMEPZ-M / SUN - MEPZA"/>
    <s v="Pusok"/>
    <s v="Lapu-Lapu City"/>
    <s v="CEBU"/>
    <s v="Siase Property, 3rD St., Block C-3, Mepza 1 Lapu-Lapu City"/>
    <n v="7"/>
    <s v="Vis"/>
    <s v="Cebu North"/>
    <s v="TOC-VIS-CVIS-NCEBU"/>
    <s v="SUN"/>
    <n v="123.98096"/>
    <n v="10.325229999999999"/>
    <s v="Lot"/>
    <x v="0"/>
    <s v="Inhouse A"/>
    <x v="3"/>
    <s v="FITL"/>
    <s v="Macro"/>
    <s v="Lowland"/>
    <s v="none"/>
    <s v="none"/>
    <s v="none"/>
    <s v="Clave, Eddie"/>
    <m/>
  </r>
  <r>
    <n v="-1908"/>
    <s v="SUN"/>
    <x v="0"/>
    <s v="MDE601"/>
    <s v="MDE601"/>
    <s v="MDE_GUIZO"/>
    <s v="Bakilid"/>
    <s v="Mandaue City"/>
    <s v="CEBU"/>
    <s v="Durban Property, F. S. Rosal St., Mantuyong, Mandaue City"/>
    <n v="7"/>
    <s v="Vis"/>
    <s v="Cebu North"/>
    <s v="TOC-VIS-CVIS-NCEBU"/>
    <s v="SUN"/>
    <n v="123.939528"/>
    <n v="10.330056000000001"/>
    <s v="Bldg"/>
    <x v="0"/>
    <s v="Inhouse A"/>
    <x v="3"/>
    <s v="FITL"/>
    <s v="Macro"/>
    <s v="Lowland"/>
    <s v="Bldg. site "/>
    <s v="Office Hours"/>
    <s v="Bldg/House Roof Top"/>
    <s v="Butong, Jerome"/>
    <m/>
  </r>
  <r>
    <n v="-1794"/>
    <s v="SUN"/>
    <x v="0"/>
    <s v="MDE612"/>
    <s v="MDE612"/>
    <s v="TABOK2"/>
    <s v="Pagsabungan"/>
    <s v="Mandaue City"/>
    <s v="CEBU"/>
    <s v="Beside Dedon Manufacturing Inc., Brgy. Pagsabungan, Mandaue City"/>
    <n v="7"/>
    <s v="Vis"/>
    <s v="Cebu North"/>
    <s v="TOC-VIS-CVIS-NCEBU"/>
    <s v="SUN"/>
    <n v="123.941222"/>
    <n v="10.358972"/>
    <s v="Lot"/>
    <x v="0"/>
    <s v="Inhouse A"/>
    <x v="3"/>
    <s v="FITL"/>
    <s v="Macro"/>
    <s v="Lowland"/>
    <s v="none"/>
    <s v="none"/>
    <s v="none"/>
    <s v="Ambil, Albert"/>
    <m/>
  </r>
  <r>
    <n v="-1792"/>
    <s v="SUN"/>
    <x v="0"/>
    <s v="MDE612"/>
    <s v="MDE612"/>
    <s v="MANDAUEP3-01 / SUN - Mandaue_P3_01Cabancalan"/>
    <s v="Cabancalan"/>
    <s v="Mandaue City"/>
    <s v="CEBU"/>
    <s v="Remedio Lot, M.L. Quezon St. Cabancalan, Mandaue"/>
    <n v="7"/>
    <s v="Vis"/>
    <s v="Cebu North"/>
    <s v="TOC-VIS-CVIS-NCEBU"/>
    <s v="SUN"/>
    <n v="123.94119999999999"/>
    <n v="10.358969999999999"/>
    <s v="Lot"/>
    <x v="0"/>
    <s v="Inhouse A"/>
    <x v="3"/>
    <s v="FITL"/>
    <s v="Macro"/>
    <s v="Lowland"/>
    <s v="none"/>
    <s v="none"/>
    <s v="none"/>
    <s v="Aligway, Eric Brian"/>
    <m/>
  </r>
  <r>
    <n v="-1518"/>
    <s v="SUN"/>
    <x v="0"/>
    <s v="LPU003"/>
    <s v="LPU003"/>
    <s v="LAPU-LAPU-03-S (827 MEPZ) / SUN - LapuLapu_003AirportRoad"/>
    <s v="Pusok"/>
    <s v="Lapu-Lapu City"/>
    <s v="CEBU"/>
    <s v="Mercado Prop., Mactan Airport Road, cor. Matumbo Road Pusok, Lapu-Lapu City"/>
    <n v="7"/>
    <s v="Vis"/>
    <s v="Cebu North"/>
    <s v="TOC-VIS-CVIS-NCEBU"/>
    <s v="SUN"/>
    <n v="123.97762"/>
    <n v="10.323448000000001"/>
    <s v="Lot"/>
    <x v="0"/>
    <s v="Inhouse B"/>
    <x v="3"/>
    <s v="FITL"/>
    <s v="PICO"/>
    <s v="Lowland"/>
    <s v="none"/>
    <s v="none"/>
    <s v="none"/>
    <s v="Clave, Eddie"/>
    <m/>
  </r>
  <r>
    <n v="-915"/>
    <s v="SUN"/>
    <x v="0"/>
    <s v="LPU611"/>
    <s v="LPU611"/>
    <s v="CORDOVA1 / SUN - CORDOVA1"/>
    <s v="Poblacion"/>
    <s v="Cordova"/>
    <s v="CEBU"/>
    <s v="Casquejo Property, 114 Poblacion Day as RD., Poblacion Cordova Cebu City"/>
    <n v="7"/>
    <s v="Vis"/>
    <s v="Cebu North"/>
    <s v="TOC-VIS-CVIS-NCEBU"/>
    <s v="SUN"/>
    <n v="123.948222"/>
    <n v="10.253556"/>
    <s v="Lot"/>
    <x v="0"/>
    <s v="Inhouse A"/>
    <x v="3"/>
    <s v="FITL"/>
    <s v="Macro"/>
    <s v="Lowland"/>
    <s v="none"/>
    <s v="none"/>
    <s v="none"/>
    <s v="Trozo, Astrobal"/>
    <m/>
  </r>
  <r>
    <n v="-909"/>
    <s v="SUN"/>
    <x v="0"/>
    <s v="CSL601"/>
    <s v="CSL601"/>
    <s v="CONSOLACION2"/>
    <s v="Nangka"/>
    <s v="Consolacion"/>
    <s v="CEBU"/>
    <s v="Edwin Kaw, Brgy. Nangka, Consolacion, Cebu"/>
    <n v="7"/>
    <s v="Vis"/>
    <s v="Cebu North"/>
    <s v="TOC-VIS-CVIS-NCEBU"/>
    <s v="SUN"/>
    <n v="123.96133"/>
    <n v="10.370620000000001"/>
    <s v="Lot"/>
    <x v="0"/>
    <s v="Inhouse A"/>
    <x v="3"/>
    <s v="FITL"/>
    <s v="Macro"/>
    <s v="Lowland"/>
    <s v="none"/>
    <s v="none"/>
    <s v="none"/>
    <s v="Ambil, Albert"/>
    <m/>
  </r>
  <r>
    <n v="-863"/>
    <s v="SUN"/>
    <x v="0"/>
    <s v="CEB302"/>
    <s v="CEB302"/>
    <s v="CEBU_BEVERLYPLACE"/>
    <s v="Oprra"/>
    <s v="Cebu City"/>
    <s v="CEBU"/>
    <s v="Boys Scout of the Philippines, Capitol Hills, Cebu City"/>
    <n v="7"/>
    <s v="Vis"/>
    <s v="Cebu North"/>
    <s v="TOC-VIS-CVIS-NCEBU"/>
    <s v="SUN"/>
    <n v="123.88432"/>
    <n v="10.338710000000001"/>
    <s v="Lot"/>
    <x v="0"/>
    <s v="Inhouse A"/>
    <x v="3"/>
    <s v="FITL"/>
    <s v="Macro"/>
    <s v="Lowland"/>
    <s v="none"/>
    <s v="none"/>
    <s v="none"/>
    <s v="Pescante, Ralph Ryan"/>
    <m/>
  </r>
  <r>
    <n v="-848"/>
    <s v="SUN"/>
    <x v="0"/>
    <s v="CEB609"/>
    <s v="CEB609"/>
    <s v="CEBU_WATERFRONT"/>
    <s v="Lahug"/>
    <s v="Cebu City"/>
    <s v="CEBU"/>
    <s v="Waterfront Hotel, Salinas Drive, Lahug"/>
    <n v="7"/>
    <s v="Vis"/>
    <s v="Cebu North"/>
    <s v="TOC-VIS-CVIS-NCEBU"/>
    <s v="SUN"/>
    <n v="123.904695"/>
    <n v="10.325112000000001"/>
    <s v="Bldg"/>
    <x v="0"/>
    <s v="Inhouse A"/>
    <x v="3"/>
    <s v="FITL"/>
    <s v="PICO"/>
    <s v="Lowland"/>
    <s v="Bldg. site/Require's Permit"/>
    <s v="Office Hours"/>
    <s v="Bldg/House Roof Top"/>
    <s v="Pescante, Ralph Ryan"/>
    <m/>
  </r>
  <r>
    <n v="-845"/>
    <s v="SUN"/>
    <x v="0"/>
    <s v="CEB706"/>
    <s v="CEB706"/>
    <s v="CEB_STARITA"/>
    <s v="Banilad"/>
    <s v="Cebu City"/>
    <s v="CEBU"/>
    <s v="Banilad, Mandaue City, Cebu"/>
    <n v="7"/>
    <s v="Vis"/>
    <s v="Cebu North"/>
    <s v="TOC-VIS-CVIS-NCEBU"/>
    <s v="SUN"/>
    <n v="123.91494400000001"/>
    <n v="10.347250000000001"/>
    <s v="Bldg"/>
    <x v="0"/>
    <s v="Inhouse A"/>
    <x v="3"/>
    <s v="FITL"/>
    <s v="Macro"/>
    <s v="Lowland"/>
    <s v="Bldg. site "/>
    <s v="Office Hours"/>
    <s v="Bldg/House Roof Top"/>
    <s v="Efe, Rodyard"/>
    <m/>
  </r>
  <r>
    <n v="853"/>
    <s v="SMART"/>
    <x v="0"/>
    <m/>
    <n v="853"/>
    <s v="San Remegio"/>
    <s v="Bungtod"/>
    <s v="San Remigio"/>
    <s v="CEBU"/>
    <s v="Lot 393 Bungtod, San Remigio, Cebu"/>
    <n v="7"/>
    <s v="Vis"/>
    <s v="Cebu North"/>
    <s v="TOC-VIS-CVIS-NCEBU"/>
    <s v="SMART"/>
    <n v="123.9424362"/>
    <n v="11.07911015"/>
    <s v="Lot"/>
    <x v="1"/>
    <s v="Standby"/>
    <x v="3"/>
    <s v="FITL"/>
    <s v="Macro"/>
    <s v="Lowland"/>
    <s v="none"/>
    <s v="none"/>
    <s v="none"/>
    <s v="Butong, Jerome"/>
    <m/>
  </r>
  <r>
    <n v="868"/>
    <s v="SMART"/>
    <x v="0"/>
    <m/>
    <n v="868"/>
    <s v="Sunny Hills"/>
    <s v="Talamban"/>
    <s v="Cebu City"/>
    <s v="CEBU"/>
    <s v="#12 Sunrise-Sunlight, Sunny Hills Subd., Talamban, Cebu City"/>
    <n v="7"/>
    <s v="Vis"/>
    <s v="Cebu North"/>
    <s v="TOC-VIS-CVIS-NCEBU"/>
    <s v="SMART"/>
    <n v="123.9128"/>
    <n v="10.36905"/>
    <s v="Bldg"/>
    <x v="1"/>
    <s v="Inhouse B"/>
    <x v="3"/>
    <s v="FITL"/>
    <s v="Macro"/>
    <s v="Lowland"/>
    <s v="Bldg. site "/>
    <s v="Office Hours"/>
    <s v="none"/>
    <s v="Aligway, Eric Brian"/>
    <m/>
  </r>
  <r>
    <n v="878"/>
    <s v="SMART"/>
    <x v="0"/>
    <m/>
    <n v="878"/>
    <s v="Borbon"/>
    <s v="Poblacion"/>
    <s v="Borbon"/>
    <s v="CEBU"/>
    <s v="Poblacion, Barbon, Cebu"/>
    <n v="7"/>
    <s v="Vis"/>
    <s v="Cebu North"/>
    <s v="TOC-VIS-CVIS-NCEBU"/>
    <s v="SMART"/>
    <n v="124.0291672"/>
    <n v="10.839369769999999"/>
    <s v="Lot"/>
    <x v="1"/>
    <s v="Standby"/>
    <x v="3"/>
    <s v="FITL"/>
    <s v="Macro"/>
    <s v="Lowland"/>
    <s v="none"/>
    <s v="none"/>
    <s v="none"/>
    <s v="Pescante, Ralph Ryan"/>
    <m/>
  </r>
  <r>
    <n v="4221"/>
    <s v="SMART"/>
    <x v="0"/>
    <m/>
    <n v="4221"/>
    <s v="Carmen Proper"/>
    <s v="Poblacion"/>
    <s v="Carmen"/>
    <s v="CEBU"/>
    <s v="Barangay Poblacion, Carmen, Cebu"/>
    <n v="7"/>
    <s v="Vis"/>
    <s v="Cebu North"/>
    <s v="TOC-VIS-CVIS-NCEBU"/>
    <s v="SMART"/>
    <n v="124.0249329"/>
    <n v="10.589980130000001"/>
    <s v="Lot"/>
    <x v="1"/>
    <s v="Standby"/>
    <x v="3"/>
    <s v="FITL"/>
    <s v="Macro"/>
    <s v="Lowland"/>
    <s v="none"/>
    <s v="none"/>
    <s v="none"/>
    <s v="Vale, Greggy"/>
    <m/>
  </r>
  <r>
    <n v="4296"/>
    <s v="SMART"/>
    <x v="0"/>
    <m/>
    <n v="4296"/>
    <s v="Ma Luisa (metrosite)"/>
    <s v="Banilad"/>
    <s v="Cebu City"/>
    <s v="CEBU"/>
    <s v="#35 Paseo Lucy, Ma. Luisa Estates, Banilad, Cebu City"/>
    <n v="7"/>
    <s v="Vis"/>
    <s v="Cebu North"/>
    <s v="TOC-VIS-CVIS-NCEBU"/>
    <s v="SMART"/>
    <n v="123.90670009999999"/>
    <n v="10.34897041"/>
    <s v="Lot"/>
    <x v="1"/>
    <s v="Inhouse B"/>
    <x v="3"/>
    <s v="FITL"/>
    <s v="Macro"/>
    <s v="Lowland"/>
    <s v="Require's permission from lot owner"/>
    <s v="Night Time"/>
    <s v="none"/>
    <s v="Efe, Rodyard"/>
    <m/>
  </r>
  <r>
    <n v="4300"/>
    <s v="SMART"/>
    <x v="0"/>
    <m/>
    <n v="4300"/>
    <s v="Adla-on, Cebu"/>
    <s v="Adlaon"/>
    <s v="Cebu City"/>
    <s v="CEBU"/>
    <s v="Kamadrikakawan, Adlaon, Cebu City"/>
    <n v="7"/>
    <s v="Vis"/>
    <s v="Cebu North"/>
    <s v="TOC-VIS-CVIS-NCEBU"/>
    <s v="SMART"/>
    <n v="123.8629608"/>
    <n v="10.44863033"/>
    <s v="Lot"/>
    <x v="1"/>
    <s v="Standby"/>
    <x v="3"/>
    <s v="FITL"/>
    <s v="Macro"/>
    <s v="Lowland"/>
    <s v="none"/>
    <s v="none"/>
    <s v="none"/>
    <s v="Pescante, Ralph Ryan"/>
    <m/>
  </r>
  <r>
    <n v="4372"/>
    <s v="SMART"/>
    <x v="0"/>
    <m/>
    <n v="4372"/>
    <s v="Lusaran-Paril"/>
    <s v="Kambinukot"/>
    <s v="Cebu City"/>
    <s v="CEBU"/>
    <s v="Brgy. Kambinukot, Cebu City"/>
    <n v="7"/>
    <s v="Vis"/>
    <s v="Cebu North"/>
    <s v="TOC-VIS-CVIS-NCEBU"/>
    <s v="SMART"/>
    <n v="123.8959503"/>
    <n v="10.47817993"/>
    <s v="Lot"/>
    <x v="1"/>
    <s v="Standby"/>
    <x v="3"/>
    <s v="FITL"/>
    <s v="Macro"/>
    <s v="Highland"/>
    <s v="Mountain site "/>
    <s v="Night Time"/>
    <s v="Insurgent"/>
    <s v="Pescante, Ralph Ryan"/>
    <m/>
  </r>
  <r>
    <n v="4397"/>
    <s v="SMART"/>
    <x v="0"/>
    <m/>
    <n v="4397"/>
    <s v="ETPI-MEPZ"/>
    <s v="Pusok"/>
    <s v="Lapu-Lapu City"/>
    <s v="CEBU"/>
    <s v="MEPZ1, Airport Rd., Brgy Pusok, Lapu-Lapu City, Cebu"/>
    <n v="7"/>
    <s v="Vis"/>
    <s v="Cebu North"/>
    <s v="TOC-VIS-CVIS-NCEBU"/>
    <s v="SMART"/>
    <n v="123.9809265"/>
    <n v="10.32551956"/>
    <s v="Lot"/>
    <x v="1"/>
    <s v="Inhouse A"/>
    <x v="3"/>
    <s v="FITL"/>
    <s v="Macro"/>
    <s v="Lowland"/>
    <s v="none"/>
    <s v="none"/>
    <s v="none"/>
    <s v="Clave, Eddie"/>
    <m/>
  </r>
  <r>
    <n v="4399"/>
    <s v="SMART"/>
    <x v="0"/>
    <m/>
    <n v="4399"/>
    <s v="Sogod, Cebu"/>
    <s v="Poblacion"/>
    <s v="Sogod"/>
    <s v="CEBU"/>
    <s v="Bgy. Poblacion, Sogod, Cebu"/>
    <n v="7"/>
    <s v="Vis"/>
    <s v="Cebu North"/>
    <s v="TOC-VIS-CVIS-NCEBU"/>
    <s v="SMART"/>
    <n v="124.0040894"/>
    <n v="10.74701977"/>
    <s v="Lot"/>
    <x v="1"/>
    <s v="Standby"/>
    <x v="3"/>
    <s v="FITL"/>
    <s v="Macro"/>
    <s v="Lowland"/>
    <s v="none"/>
    <s v="none"/>
    <s v="none"/>
    <s v="Balbuena, Lemuel"/>
    <m/>
  </r>
  <r>
    <n v="5132"/>
    <s v="SMART"/>
    <x v="0"/>
    <m/>
    <n v="5132"/>
    <s v="PLDT Mabolo Insite"/>
    <s v="Mabolo"/>
    <s v="Cebu City"/>
    <s v="CEBU"/>
    <s v="PLDT Mabolo, Brgy. Mabolo,  Cebu City"/>
    <n v="7"/>
    <s v="Vis"/>
    <s v="Cebu North"/>
    <s v="TOC-VIS-CVIS-NCEBU"/>
    <s v="SMART"/>
    <n v="123.91146089999999"/>
    <n v="10.319720269999999"/>
    <s v="Bldg"/>
    <x v="1"/>
    <s v="Inhouse B"/>
    <x v="3"/>
    <s v="FITL"/>
    <s v="PICO"/>
    <s v="Lowland"/>
    <s v="Bldg site"/>
    <s v="Office Hours"/>
    <s v="none"/>
    <s v="Efe, Rodyard"/>
    <m/>
  </r>
  <r>
    <n v="5164"/>
    <s v="SMART"/>
    <x v="0"/>
    <m/>
    <n v="5164"/>
    <s v="Cebu Country Club Insite"/>
    <s v="Kasambagan"/>
    <s v="Cebu City"/>
    <s v="CEBU"/>
    <s v="Cebu Country Club, Brgy Kasambagan, cebu City"/>
    <n v="7"/>
    <s v="Vis"/>
    <s v="Cebu North"/>
    <s v="TOC-VIS-CVIS-NCEBU"/>
    <s v="SMART"/>
    <n v="123.9113388"/>
    <n v="10.33183002"/>
    <s v="Bldg"/>
    <x v="1"/>
    <s v="Inhouse B"/>
    <x v="3"/>
    <s v="FITL"/>
    <s v="PICO"/>
    <s v="Lowland"/>
    <s v="Bldg. site / no access on weekend"/>
    <s v="Office Hours"/>
    <s v="none"/>
    <s v="Efe, Rodyard"/>
    <m/>
  </r>
  <r>
    <n v="5811"/>
    <s v="SMART"/>
    <x v="0"/>
    <m/>
    <n v="5811"/>
    <s v="GMA7 Cebu"/>
    <s v="Lahug Poblacion"/>
    <s v="Cebu City"/>
    <s v="CEBU"/>
    <s v="EGMA  Compound, Nivel Hills, Lahug (Pob.), Cebu City, Cebu"/>
    <n v="7"/>
    <s v="Vis"/>
    <s v="Cebu North"/>
    <s v="TOC-VIS-CVIS-NCEBU"/>
    <s v="SMART"/>
    <n v="123.89878849999999"/>
    <n v="10.344989780000001"/>
    <s v="Bldg"/>
    <x v="1"/>
    <s v="Inhouse B"/>
    <x v="3"/>
    <s v="FITL"/>
    <s v="Macro"/>
    <s v="Lowland"/>
    <s v="Bldg. site "/>
    <s v="Office Hours"/>
    <s v="none"/>
    <s v="Pescante, Ralph Ryan"/>
    <m/>
  </r>
  <r>
    <n v="5835"/>
    <s v="SMART"/>
    <x v="0"/>
    <m/>
    <n v="5835"/>
    <s v="Cebu - Ma Luisa Reloc (MEOW)"/>
    <s v="Talamban"/>
    <s v="Cebu City"/>
    <s v="CEBU"/>
    <s v="Maria Luisa Subd., Brgy Talamban, Cebu City, Cebu"/>
    <n v="7"/>
    <s v="Vis"/>
    <s v="Cebu North"/>
    <s v="TOC-VIS-CVIS-NCEBU"/>
    <s v="SMART"/>
    <n v="123.9054031"/>
    <n v="10.35968971"/>
    <s v="Lot"/>
    <x v="1"/>
    <s v="Inhouse A"/>
    <x v="3"/>
    <s v="FITL"/>
    <s v="Macro"/>
    <s v="Lowland"/>
    <s v="none"/>
    <s v="none"/>
    <s v="none"/>
    <s v="Aligway, Eric Brian"/>
    <m/>
  </r>
  <r>
    <n v="5859"/>
    <s v="SMART"/>
    <x v="0"/>
    <m/>
    <n v="5859"/>
    <s v="Hilton-Cebu Picosite"/>
    <s v="Punta Engano"/>
    <s v="Lapu-Lapu City"/>
    <s v="CEBU"/>
    <s v="Hilton Cebu Resort &amp; Towers Mactan Island, Punta Engano, Lapu-Lapu City, Cebu"/>
    <n v="7"/>
    <s v="Vis"/>
    <s v="Cebu North"/>
    <s v="TOC-VIS-CVIS-NCEBU"/>
    <s v="SMART"/>
    <n v="124.0238495"/>
    <n v="10.31060982"/>
    <s v="Bldg"/>
    <x v="1"/>
    <s v="Inhouse A"/>
    <x v="3"/>
    <s v="FITL"/>
    <s v="PICO"/>
    <s v="Lowland"/>
    <s v="Bldg. site/Require's Permit"/>
    <s v="Office Hours"/>
    <s v="Bldg/House Roof Top"/>
    <s v="Clave, Eddie"/>
    <m/>
  </r>
  <r>
    <n v="5866"/>
    <s v="SMART"/>
    <x v="0"/>
    <m/>
    <n v="5866"/>
    <s v="Mactan, Lapu-lapu_Bigfoot"/>
    <s v="Mactan"/>
    <s v="Lapu-Lapu City"/>
    <s v="CEBU"/>
    <s v="Buaya, Brgy. Mactan, Lapu-Lapu City"/>
    <n v="7"/>
    <s v="Vis"/>
    <s v="Cebu North"/>
    <s v="TOC-VIS-CVIS-NCEBU"/>
    <s v="SMART"/>
    <n v="123.9986191"/>
    <n v="10.312580110000001"/>
    <s v="Lot"/>
    <x v="1"/>
    <s v="Standby"/>
    <x v="3"/>
    <s v="FITL"/>
    <s v="Macro"/>
    <s v="Lowland"/>
    <s v="none"/>
    <s v="none"/>
    <s v="none"/>
    <s v="Clave, Eddie"/>
    <m/>
  </r>
  <r>
    <n v="5868"/>
    <s v="SMART"/>
    <x v="0"/>
    <m/>
    <n v="5868"/>
    <s v="Bauhinia, Banilad"/>
    <s v="Lahug Poblacion"/>
    <s v="Cebu City"/>
    <s v="CEBU"/>
    <s v="M. Cuenca Avenue back of Crossroads, Lahug, Cebu City"/>
    <n v="7"/>
    <s v="Vis"/>
    <s v="Cebu North"/>
    <s v="TOC-VIS-CVIS-NCEBU"/>
    <s v="SMART"/>
    <n v="123.9095993"/>
    <n v="10.328080180000001"/>
    <s v="Lot"/>
    <x v="1"/>
    <s v="Inhouse A"/>
    <x v="3"/>
    <s v="FITL"/>
    <s v="Macro"/>
    <s v="Lowland"/>
    <s v="none"/>
    <s v="none"/>
    <s v="none"/>
    <s v="Balbuena, Lemuel"/>
    <m/>
  </r>
  <r>
    <n v="5871"/>
    <s v="SMART"/>
    <x v="0"/>
    <m/>
    <n v="5871"/>
    <s v="Radisson Hotel Picosite"/>
    <s v="North Reclamation Area"/>
    <s v="Cebu City"/>
    <s v="CEBU"/>
    <s v="S. Osmena Blvd corner San Jose Dela Montana Avenue, Cebu City"/>
    <n v="7"/>
    <s v="Vis"/>
    <s v="Cebu North"/>
    <s v="TOC-VIS-CVIS-NCEBU"/>
    <s v="SMART"/>
    <n v="123.920433"/>
    <n v="10.310330390000001"/>
    <s v="Bldg"/>
    <x v="1"/>
    <s v="Inhouse A"/>
    <x v="3"/>
    <s v="FITL"/>
    <s v="PICO"/>
    <s v="Lowland"/>
    <s v="Bldg. site/Require's Permit"/>
    <s v="Office Hours"/>
    <s v="Bldg/House Roof Top"/>
    <s v="Efe, Rodyard"/>
    <m/>
  </r>
  <r>
    <n v="5888"/>
    <s v="SMART"/>
    <x v="0"/>
    <m/>
    <n v="5888"/>
    <s v="Cebu Parklane International Hotel"/>
    <s v="Luz"/>
    <s v="Cebu City"/>
    <s v="CEBU"/>
    <s v="Corner Archbishop Reyes Avenue and Escario St., Brgy. Luz, Cebu City"/>
    <n v="7"/>
    <s v="Vis"/>
    <s v="Cebu North"/>
    <s v="TOC-VIS-CVIS-NCEBU"/>
    <s v="SMART"/>
    <n v="123.90339659999999"/>
    <n v="10.32077026"/>
    <s v="Bldg"/>
    <x v="1"/>
    <s v="Inhouse A"/>
    <x v="3"/>
    <s v="FITL"/>
    <s v="PICO"/>
    <s v="Lowland"/>
    <s v="Bldg. site/Require's Permit"/>
    <s v="Office Hours"/>
    <s v="Bldg/House Roof Top"/>
    <s v="Balbuena, Lemuel"/>
    <m/>
  </r>
  <r>
    <s v="f53"/>
    <s v="SMART"/>
    <x v="0"/>
    <m/>
    <s v="F53"/>
    <s v="Malapascua"/>
    <s v="Logon"/>
    <s v="Daanbantayan"/>
    <s v="CEBU"/>
    <s v="Brgy. Logon, Malapascua, Daanbantayan, Cebu"/>
    <n v="7"/>
    <s v="Vis"/>
    <s v="Cebu North"/>
    <s v="TOC-VIS-CVIS-NCEBU"/>
    <s v="SMART"/>
    <n v="124.1150665"/>
    <n v="11.338120460000001"/>
    <s v="Lot"/>
    <x v="1"/>
    <s v="Standby"/>
    <x v="3"/>
    <s v="FITL"/>
    <s v="Macro"/>
    <s v="Extreme"/>
    <s v="island site / Boat trip dependent"/>
    <s v="access constraint 5pm - 6am"/>
    <s v="island site/Boat Availability"/>
    <s v="Ambil, Albert"/>
    <m/>
  </r>
  <r>
    <s v="f55"/>
    <s v="SMART"/>
    <x v="0"/>
    <m/>
    <s v="F55"/>
    <s v="Nivel Hills"/>
    <s v="Busay"/>
    <s v="Cebu City"/>
    <s v="CEBU"/>
    <s v="Plazaville Subd., Busay Hills, Cebu City"/>
    <n v="7"/>
    <s v="Vis"/>
    <s v="Cebu North"/>
    <s v="TOC-VIS-CVIS-NCEBU"/>
    <s v="SMART"/>
    <n v="123.88825989999999"/>
    <n v="10.349220280000001"/>
    <s v="Lot"/>
    <x v="1"/>
    <s v="Standby"/>
    <x v="3"/>
    <s v="FITL"/>
    <s v="Macro"/>
    <s v="Lowland"/>
    <s v="none"/>
    <s v="Night Time"/>
    <s v="none"/>
    <s v="Pescante, Ralph Ryan"/>
    <m/>
  </r>
  <r>
    <s v="f89"/>
    <s v="SMART"/>
    <x v="0"/>
    <m/>
    <s v="F89"/>
    <s v="Tuburan"/>
    <s v="Poblacion"/>
    <s v="Tuburan"/>
    <s v="CEBU"/>
    <s v="Brgy. Poblacion, Tuburan, Cebu"/>
    <n v="7"/>
    <s v="Vis"/>
    <s v="Cebu North"/>
    <s v="TOC-VIS-CVIS-NCEBU"/>
    <s v="SMART"/>
    <n v="123.821907"/>
    <n v="10.726690290000001"/>
    <s v="Lot"/>
    <x v="1"/>
    <s v="Standby"/>
    <x v="3"/>
    <s v="FITL"/>
    <s v="Macro"/>
    <s v="Lowland"/>
    <s v="none"/>
    <s v="none"/>
    <s v="none"/>
    <s v="Butong, Jerome"/>
    <m/>
  </r>
  <r>
    <s v="i23"/>
    <s v="SMART"/>
    <x v="0"/>
    <m/>
    <s v="I23"/>
    <s v="Waterfront Hotel Mactan"/>
    <s v="Pusok"/>
    <s v="Cebu City"/>
    <s v="CEBU"/>
    <s v="Waterfront Hotel Mactan, Lapu-lapu City, Cebu"/>
    <n v="7"/>
    <s v="Vis"/>
    <s v="Cebu North"/>
    <s v="TOC-VIS-CVIS-NCEBU"/>
    <s v="SMART"/>
    <n v="123.977478"/>
    <n v="10.316189769999999"/>
    <s v="Bldg"/>
    <x v="1"/>
    <s v="Inhouse B"/>
    <x v="3"/>
    <s v="FITL"/>
    <s v="PICO"/>
    <s v="Lowland"/>
    <s v="Bldg. site/Require's Permit"/>
    <s v="Office Hours"/>
    <s v="Bldg/House Roof Top"/>
    <s v="Clave, Eddie"/>
    <m/>
  </r>
  <r>
    <s v="j53"/>
    <s v="SMART"/>
    <x v="0"/>
    <m/>
    <s v="J53"/>
    <s v="Luyang, Tabuelan"/>
    <s v="Luyang"/>
    <s v="Tabuelan"/>
    <s v="CEBU"/>
    <s v="Tabuelan, Brgy. luyang, San Remigio, Cebu City"/>
    <n v="7"/>
    <s v="Vis"/>
    <s v="Cebu North"/>
    <s v="TOC-VIS-CVIS-NCEBU"/>
    <s v="SMART"/>
    <n v="123.9192276"/>
    <n v="10.942009929999999"/>
    <s v="Lot"/>
    <x v="1"/>
    <s v="Inhouse A"/>
    <x v="3"/>
    <s v="FITL"/>
    <s v="Macro"/>
    <s v="Lowland"/>
    <s v="none"/>
    <s v="none"/>
    <s v="none"/>
    <s v="Butong, Jerome"/>
    <m/>
  </r>
  <r>
    <s v="j77"/>
    <s v="SMART"/>
    <x v="0"/>
    <m/>
    <s v="J77"/>
    <s v="San Francisco, Camotes"/>
    <s v="South Poblacion"/>
    <s v="San Francisco"/>
    <s v="CEBU"/>
    <s v="Brgy South Poblacion, San Francisco, Camotes"/>
    <n v="7"/>
    <s v="Vis"/>
    <s v="Cebu North"/>
    <s v="TOC-VIS-CVIS-NCEBU"/>
    <s v="SMART"/>
    <n v="124.37983699999999"/>
    <n v="10.638030049999999"/>
    <s v="Lot"/>
    <x v="1"/>
    <s v="Standby"/>
    <x v="3"/>
    <s v="FITL"/>
    <s v="Macro"/>
    <s v="Highland"/>
    <s v="island site / Boat trip dependent"/>
    <s v="access constraint 5pm - 6am"/>
    <s v="island site/Boat Availability"/>
    <s v="Aligway, Eric Brian"/>
    <m/>
  </r>
  <r>
    <s v="k27"/>
    <s v="SMART"/>
    <x v="0"/>
    <s v="V9016"/>
    <s v="K27"/>
    <s v="Cebu Jump"/>
    <s v="North Reclamation Area"/>
    <s v="Cebu City"/>
    <s v="CEBU"/>
    <s v="2/F North Reclamation Area, SM Cebu, Cebu City"/>
    <n v="7"/>
    <s v="Vis"/>
    <s v="Cebu North"/>
    <s v="TOC-VIS-CVIS-NCEBU"/>
    <s v="SMART"/>
    <n v="123.9185715"/>
    <n v="10.31099987"/>
    <s v="Bldg"/>
    <x v="1"/>
    <s v="Inhouse B"/>
    <x v="3"/>
    <s v="FITL"/>
    <s v="PICO"/>
    <s v="Lowland"/>
    <s v="Bldg. site "/>
    <s v="Mall Hours"/>
    <s v="none"/>
    <s v="Efe, Rodyard"/>
    <m/>
  </r>
  <r>
    <s v="k37"/>
    <s v="SMART"/>
    <x v="0"/>
    <m/>
    <s v="K37"/>
    <s v="PLDT Mactan Insite"/>
    <s v="Pusok"/>
    <s v="Lapu-Lapu City"/>
    <s v="CEBU"/>
    <s v="PLDT Mactan Business Office"/>
    <n v="7"/>
    <s v="Vis"/>
    <s v="Cebu North"/>
    <s v="TOC-VIS-CVIS-NCEBU"/>
    <s v="SMART"/>
    <n v="123.961647"/>
    <n v="10.316550250000001"/>
    <s v="Bldg"/>
    <x v="1"/>
    <s v="Inhouse B"/>
    <x v="3"/>
    <s v="FITL"/>
    <s v="PICO"/>
    <s v="Lowland"/>
    <s v="Bldg. site "/>
    <s v="Office Hours"/>
    <s v="none"/>
    <s v="Trozo, Astrobal"/>
    <m/>
  </r>
  <r>
    <s v="p40"/>
    <s v="SMART"/>
    <x v="0"/>
    <m/>
    <s v="P40"/>
    <s v="Mactan-Cebu International Airport Picosite"/>
    <s v="Pusok"/>
    <s v="Lapu-Lapu City"/>
    <s v="CEBU"/>
    <s v="Cebu Mactan International Airport, Lapu-lapu City, Cebu"/>
    <n v="7"/>
    <s v="Vis"/>
    <s v="Cebu North"/>
    <s v="TOC-VIS-CVIS-NCEBU"/>
    <s v="SMART"/>
    <n v="123.97840119999999"/>
    <n v="10.315360070000001"/>
    <s v="Bldg"/>
    <x v="1"/>
    <s v="Inhouse A"/>
    <x v="3"/>
    <s v="FITL"/>
    <s v="PICO"/>
    <s v="Lowland"/>
    <s v="Bldg. site/Require's Permit"/>
    <s v="Office Hours"/>
    <s v="Bldg/House Roof Top"/>
    <s v="Clave, Eddie"/>
    <m/>
  </r>
  <r>
    <s v="p65"/>
    <s v="SMART"/>
    <x v="0"/>
    <m/>
    <s v="P65"/>
    <s v="Mactan Shangri-la Hotel Pico/Ocean Wing 5851"/>
    <s v="Punta Engano"/>
    <s v="Lapu-Lapu City"/>
    <s v="CEBU"/>
    <s v="Punta Engaño Road, Lapu-Lapu City, Cebu"/>
    <n v="7"/>
    <s v="Vis"/>
    <s v="Cebu North"/>
    <s v="TOC-VIS-CVIS-NCEBU"/>
    <s v="SMART"/>
    <n v="124.0201187"/>
    <n v="10.308159829999999"/>
    <s v="Bldg"/>
    <x v="1"/>
    <s v="Inhouse A"/>
    <x v="3"/>
    <s v="FITL"/>
    <s v="Macro"/>
    <s v="Lowland"/>
    <s v="Bldg. site/Require's Permit"/>
    <s v="Office Hours"/>
    <s v="Bldg/House Roof Top"/>
    <s v="Clave, Eddie"/>
    <m/>
  </r>
  <r>
    <s v="u93"/>
    <s v="SMART"/>
    <x v="0"/>
    <m/>
    <s v="U93"/>
    <s v="Nailon Beach"/>
    <s v="Nailon"/>
    <s v="Bogo"/>
    <s v="CEBU"/>
    <s v="Nailon Beach, Bogo City, Cebu"/>
    <n v="7"/>
    <s v="Vis"/>
    <s v="Cebu North"/>
    <s v="TOC-VIS-CVIS-NCEBU"/>
    <s v="SMART"/>
    <n v="124.03710169999999"/>
    <n v="11.05255032"/>
    <s v="Lot"/>
    <x v="1"/>
    <s v="Standby"/>
    <x v="3"/>
    <s v="FITL"/>
    <s v="Macro"/>
    <s v="Lowland"/>
    <s v="none"/>
    <s v="none"/>
    <s v="none"/>
    <s v="Vale, Greggy"/>
    <m/>
  </r>
  <r>
    <s v="v0002"/>
    <s v="SMART"/>
    <x v="0"/>
    <m/>
    <s v="V0002"/>
    <s v="Doña Rita, Cebu Reloc"/>
    <s v="Banilad"/>
    <s v="Cebu City"/>
    <s v="CEBU"/>
    <s v="G&amp;G Suites, J. Panis St., Brgy. Banilad, Cebu City"/>
    <n v="7"/>
    <s v="Vis"/>
    <s v="Cebu North"/>
    <s v="TOC-VIS-CVIS-NCEBU"/>
    <s v="SMART"/>
    <n v="123.9149017"/>
    <n v="10.34770966"/>
    <s v="Bldg"/>
    <x v="1"/>
    <s v="Inhouse A"/>
    <x v="3"/>
    <s v="FITL"/>
    <s v="Macro"/>
    <s v="Lowland"/>
    <s v="Bldg. site "/>
    <s v="Office Hours"/>
    <s v="Bldg/House Roof Top"/>
    <s v="Efe, Rodyard"/>
    <m/>
  </r>
  <r>
    <s v="v0039"/>
    <s v="SMART"/>
    <x v="0"/>
    <m/>
    <s v="V0039"/>
    <s v="Esperanza"/>
    <s v="Esperanza"/>
    <s v="San Francisco"/>
    <s v="CEBU"/>
    <s v="Bil-at, Esperanza, San Francisco, Camotes,Cebu"/>
    <n v="7"/>
    <s v="Vis"/>
    <s v="Cebu North"/>
    <s v="TOC-VIS-CVIS-NCEBU"/>
    <s v="SMART"/>
    <n v="124.31751250000001"/>
    <n v="10.704299929999999"/>
    <s v="Lot"/>
    <x v="1"/>
    <s v="Standby"/>
    <x v="3"/>
    <s v="FITL"/>
    <s v="Macro"/>
    <s v="Highland"/>
    <s v="island site / Boat trip dependent"/>
    <s v="access constraint 5pm - 6am"/>
    <s v="island site/Boat Availability"/>
    <s v="Aligway, Eric Brian"/>
    <m/>
  </r>
  <r>
    <s v="v0072"/>
    <s v="SMART"/>
    <x v="0"/>
    <m/>
    <s v="V0072"/>
    <s v="EG Peace Valley"/>
    <s v="Capitol Site"/>
    <s v="Cebu City"/>
    <s v="CEBU"/>
    <s v="A. Villalon Drive, Brgy. Capitol Site, Cebu City, Cebu"/>
    <n v="7"/>
    <s v="Vis"/>
    <s v="Cebu North"/>
    <s v="TOC-VIS-CVIS-NCEBU"/>
    <s v="SMART"/>
    <n v="123.8904266"/>
    <n v="10.32497025"/>
    <s v="Bldg"/>
    <x v="1"/>
    <s v="Inhouse A"/>
    <x v="3"/>
    <s v="FITL"/>
    <s v="Macro"/>
    <s v="Lowland"/>
    <s v="Bldg. site "/>
    <s v="Office Hours"/>
    <s v="Bldg/House Roof Top"/>
    <s v="Balbuena, Lemuel"/>
    <m/>
  </r>
  <r>
    <s v="v0077"/>
    <s v="SMART"/>
    <x v="0"/>
    <m/>
    <s v="V0077"/>
    <s v="WT Umapad"/>
    <s v="Umapad"/>
    <s v="Mandaue City"/>
    <s v="CEBU"/>
    <s v="Brgy. Umapad, Mandaue City"/>
    <n v="7"/>
    <s v="Vis"/>
    <s v="Cebu North"/>
    <s v="TOC-VIS-CVIS-NCEBU"/>
    <s v="SMART"/>
    <n v="123.9668274"/>
    <n v="10.33740997"/>
    <s v="Lot"/>
    <x v="1"/>
    <s v="Standby"/>
    <x v="3"/>
    <s v="FITL"/>
    <s v="Macro"/>
    <s v="Lowland"/>
    <s v="none"/>
    <s v="none"/>
    <s v="none"/>
    <s v="Butong, Jerome"/>
    <m/>
  </r>
  <r>
    <s v="v0086"/>
    <s v="SMART"/>
    <x v="0"/>
    <m/>
    <s v="V0086"/>
    <s v="CP Casili Hills"/>
    <s v="Casili"/>
    <s v="Mandaue City"/>
    <s v="CEBU"/>
    <s v="Brgy. Casili, Mandaue City"/>
    <n v="7"/>
    <s v="Vis"/>
    <s v="Cebu North"/>
    <s v="TOC-VIS-CVIS-NCEBU"/>
    <s v="SMART"/>
    <n v="123.93714900000001"/>
    <n v="10.37376976"/>
    <s v="Lot"/>
    <x v="1"/>
    <s v="Standby"/>
    <x v="3"/>
    <s v="FITL"/>
    <s v="Macro"/>
    <s v="Lowland"/>
    <s v="none"/>
    <s v="none"/>
    <s v="none"/>
    <s v="Ambil, Albert"/>
    <m/>
  </r>
  <r>
    <s v="v0098"/>
    <s v="SUN"/>
    <x v="0"/>
    <s v="CEB999"/>
    <s v="CEB999"/>
    <s v="XKEPPEL(v0098)"/>
    <s v="Cebu Business Park"/>
    <s v="Cebu City"/>
    <s v="CEBU"/>
    <s v="Keppel Bldg., Cebu Business Park, Cebu City"/>
    <n v="7"/>
    <s v="Vis"/>
    <s v="Cebu North"/>
    <s v="TOC-VIS-CVIS-NCEBU"/>
    <s v="SUN"/>
    <n v="123.90818299999999"/>
    <n v="10.318099"/>
    <s v="Bldg"/>
    <x v="0"/>
    <s v="Inhouse A"/>
    <x v="3"/>
    <s v="FITL"/>
    <s v="Macro"/>
    <s v="Lowland"/>
    <s v="Bldg. site "/>
    <s v="Office Hours"/>
    <s v="Bldg/House Roof Top"/>
    <s v="Efe, Rodyard"/>
    <m/>
  </r>
  <r>
    <s v="v0684"/>
    <s v="SMART"/>
    <x v="0"/>
    <s v="CEB939"/>
    <s v="V0684"/>
    <s v="SUN-Cebu-Cebu Doctors University"/>
    <s v="North Reclamation Area"/>
    <s v="Cebu City"/>
    <s v="CEBU"/>
    <s v="1 DR P.V. Larrazabal Jr. Avenue, North Reclamation Area, Mandaue City "/>
    <n v="7"/>
    <s v="Vis"/>
    <s v="Cebu North"/>
    <s v="TOC-VIS-CVIS-NCEBU"/>
    <s v="SUN"/>
    <n v="123.93361"/>
    <n v="10.32009"/>
    <s v="Bldg"/>
    <x v="1"/>
    <s v="Inhouse A"/>
    <x v="3"/>
    <s v="FITL"/>
    <s v="PICO"/>
    <s v="Lowland"/>
    <s v="Bldg. site "/>
    <s v="Office Hours"/>
    <s v="Bldg/House Roof Top"/>
    <s v="Balbuena, Lemuel"/>
    <m/>
  </r>
  <r>
    <s v="v0686"/>
    <s v="SMART"/>
    <x v="0"/>
    <s v="CEB941"/>
    <s v="V0686"/>
    <s v="XCEBUNORTHHOSPITAL"/>
    <s v="Talamban"/>
    <s v="Cebu City"/>
    <s v="CEBU"/>
    <s v="Kauswagan Rd., Brgy. Talamban, Cebu City"/>
    <n v="7"/>
    <s v="Vis"/>
    <s v="Cebu North"/>
    <s v="TOC-VIS-CVIS-NCEBU"/>
    <s v="SUN"/>
    <n v="123.91459"/>
    <n v="10.37285"/>
    <s v="Bldg"/>
    <x v="1"/>
    <s v="Inhouse A"/>
    <x v="3"/>
    <s v="FITL"/>
    <s v="PICO"/>
    <s v="Lowland"/>
    <s v="Bldg. site "/>
    <s v="Office Hours"/>
    <s v="Bldg/House Roof Top"/>
    <s v="Aligway, Eric Brian"/>
    <m/>
  </r>
  <r>
    <s v="v0907"/>
    <s v="SMART"/>
    <x v="0"/>
    <m/>
    <s v="V0907"/>
    <s v="SM Consolacion Picosite"/>
    <s v="Lamac"/>
    <s v="Consolacion"/>
    <s v="CEBU"/>
    <s v="SM Consolacion, National Highway, Brgy. Lamac, Consolacion, Cebu"/>
    <n v="7"/>
    <s v="Vis"/>
    <s v="Cebu North"/>
    <s v="TOC-VIS-CVIS-NCEBU"/>
    <s v="SMART"/>
    <n v="123.9634444"/>
    <n v="10.38061111"/>
    <s v="Bldg"/>
    <x v="1"/>
    <s v="Inhouse A"/>
    <x v="3"/>
    <s v="FITL"/>
    <s v="PICO"/>
    <s v="Lowland"/>
    <s v="Bldg. site/Require's Permit"/>
    <s v="Mall Hours"/>
    <s v="none"/>
    <s v="Ambil, Albert"/>
    <m/>
  </r>
  <r>
    <s v="v1724"/>
    <s v="SMART"/>
    <x v="0"/>
    <m/>
    <s v="V1724"/>
    <s v="TV5 - Babag"/>
    <s v="Babag 1"/>
    <s v="Cebu City"/>
    <s v="CEBU"/>
    <s v="TV5, Sitio Liko-liko, Babag 1, Cebu City"/>
    <n v="7"/>
    <s v="Vis"/>
    <s v="Cebu North"/>
    <s v="TOC-VIS-CVIS-NCEBU"/>
    <s v="SMART"/>
    <n v="123.8666534"/>
    <n v="10.368160250000001"/>
    <s v="Lot"/>
    <x v="1"/>
    <s v="Inhouse A"/>
    <x v="3"/>
    <s v="FITL"/>
    <s v="Macro"/>
    <s v="Highland"/>
    <s v="none"/>
    <s v="Night Time"/>
    <s v="none"/>
    <s v="Pescante, Ralph Ryan"/>
    <m/>
  </r>
  <r>
    <s v="v25"/>
    <s v="SMART"/>
    <x v="0"/>
    <m/>
    <s v="V25"/>
    <s v="Arch. Reyes-Apitong Metrosite"/>
    <s v="Hippodromo"/>
    <s v="Cebu City"/>
    <s v="CEBU"/>
    <s v="Arch. Reyes-Apitong (PLDT pole), Hippodromo, Cebu City"/>
    <n v="7"/>
    <s v="Vis"/>
    <s v="Cebu North"/>
    <s v="TOC-VIS-CVIS-NCEBU"/>
    <s v="SMART"/>
    <n v="123.90296170000001"/>
    <n v="10.31890965"/>
    <s v="Lot"/>
    <x v="1"/>
    <s v="Inhouse B"/>
    <x v="3"/>
    <s v="FITL"/>
    <s v="Micro"/>
    <s v="Lowland"/>
    <s v="none"/>
    <s v="none"/>
    <s v="none"/>
    <s v="Efe, Rodyard"/>
    <m/>
  </r>
  <r>
    <s v="v26"/>
    <s v="SMART"/>
    <x v="0"/>
    <m/>
    <s v="V26"/>
    <s v="Arch. Reyes-Luzon Metrosite"/>
    <s v="Hippodromo"/>
    <s v="Cebu City"/>
    <s v="CEBU"/>
    <s v="Arch. Reyes-Luzon (PLDT pole), Hippodromo, Cebu City"/>
    <n v="7"/>
    <s v="Vis"/>
    <s v="Cebu North"/>
    <s v="TOC-VIS-CVIS-NCEBU"/>
    <s v="SMART"/>
    <n v="123.9024811"/>
    <n v="10.317879680000001"/>
    <s v="Lot"/>
    <x v="1"/>
    <s v="Inhouse B"/>
    <x v="3"/>
    <s v="FITL"/>
    <s v="Micro"/>
    <s v="Lowland"/>
    <s v="none"/>
    <s v="none"/>
    <s v="none"/>
    <s v="Efe, Rodyard"/>
    <m/>
  </r>
  <r>
    <s v="v3444"/>
    <s v="SUN"/>
    <x v="0"/>
    <s v="LPU606"/>
    <s v="LPU606"/>
    <s v="BANKAL  / (V3444) SUN-Lapu-Lapu City-Pajac 1"/>
    <s v="Bangkal"/>
    <s v="Lapu-Lapu City"/>
    <s v="CEBU"/>
    <s v="Narciso Mangubat, Brgy. Bangkal, Lapu Lapu City"/>
    <n v="7"/>
    <s v="Vis"/>
    <s v="Cebu North"/>
    <s v="TOC-VIS-CVIS-NCEBU"/>
    <s v="SUN"/>
    <n v="123.987639"/>
    <n v="10.304472000000001"/>
    <s v="Lot"/>
    <x v="1"/>
    <s v="Standby"/>
    <x v="3"/>
    <s v="FITL"/>
    <s v="Macro"/>
    <s v="Lowland"/>
    <s v="none"/>
    <s v="none"/>
    <s v="none"/>
    <s v="Clave, Eddie"/>
    <m/>
  </r>
  <r>
    <s v="v3446"/>
    <s v="SUN"/>
    <x v="0"/>
    <s v="LPU617"/>
    <s v="LPU617"/>
    <s v="BASAKMACTAN2 / (V3446) SUN-Lapu-Lapu City-Marigondon 1"/>
    <s v="Basak"/>
    <s v="Lapu-Lapu City"/>
    <s v="CEBU"/>
    <s v="Amodia Property Basak Mercado, Lapu-Lapu City, Cebu"/>
    <n v="7"/>
    <s v="Vis"/>
    <s v="Cebu North"/>
    <s v="TOC-VIS-CVIS-NCEBU"/>
    <s v="SUN"/>
    <n v="123.96897199999999"/>
    <n v="10.287528"/>
    <s v="Lot"/>
    <x v="1"/>
    <s v="Inhouse A"/>
    <x v="3"/>
    <s v="FITL"/>
    <s v="Macro"/>
    <s v="Lowland"/>
    <s v="none"/>
    <s v="none"/>
    <s v="none"/>
    <s v="Trozo, Astrobal"/>
    <m/>
  </r>
  <r>
    <s v="v3447"/>
    <s v="SUN"/>
    <x v="0"/>
    <s v="MDE604"/>
    <s v="MDE604"/>
    <s v="MDEBASAK / (v3447) SUN - Mandaue City-Basak"/>
    <s v="Basak"/>
    <s v="Mandaue City"/>
    <s v="CEBU"/>
    <s v="Alison St. Brgy., Basak, Mandaue City, Cebu"/>
    <n v="7"/>
    <s v="Vis"/>
    <s v="Cebu North"/>
    <s v="TOC-VIS-CVIS-NCEBU"/>
    <s v="SUN"/>
    <n v="123.952861"/>
    <n v="10.360306"/>
    <s v="Lot"/>
    <x v="1"/>
    <s v="Inhouse A"/>
    <x v="3"/>
    <s v="FITL"/>
    <s v="Macro"/>
    <s v="Lowland"/>
    <s v="none"/>
    <s v="none"/>
    <s v="none"/>
    <s v="Ambil, Albert"/>
    <m/>
  </r>
  <r>
    <s v="v3448"/>
    <s v="SUN"/>
    <x v="0"/>
    <s v="CEB829"/>
    <s v="CEB829"/>
    <s v="CEB-BEVERLYHILLS / (v3448) SUN - Cebu City-Lahug 1"/>
    <s v="Oprra"/>
    <s v="Cebu City"/>
    <s v="CEBU"/>
    <s v="Capitol Hills Lahug Cebu City"/>
    <n v="7"/>
    <s v="Vis"/>
    <s v="Cebu North"/>
    <s v="TOC-VIS-CVIS-NCEBU"/>
    <s v="SUN"/>
    <n v="123.8925"/>
    <n v="10.331200000000001"/>
    <s v="Lot"/>
    <x v="1"/>
    <s v="Inhouse A"/>
    <x v="3"/>
    <s v="FITL"/>
    <s v="Macro"/>
    <s v="Lowland"/>
    <s v="none"/>
    <s v="none"/>
    <s v="none"/>
    <s v="Pescante, Ralph Ryan"/>
    <m/>
  </r>
  <r>
    <s v="v3449"/>
    <s v="SMART"/>
    <x v="0"/>
    <m/>
    <s v="V3449"/>
    <s v="BOGO_SUN(v3449)"/>
    <s v="Poblacion"/>
    <s v="Bogo"/>
    <s v="CEBU"/>
    <s v="Bungtod (Pob.), Bogo City, Cebu"/>
    <n v="7"/>
    <s v="Vis"/>
    <s v="Cebu North"/>
    <s v="TOC-VIS-CVIS-NCEBU"/>
    <s v="SMART"/>
    <n v="124.00322"/>
    <n v="11.042668000000001"/>
    <s v="Lot"/>
    <x v="1"/>
    <s v="Inhouse A"/>
    <x v="3"/>
    <s v="FITL"/>
    <s v="Macro"/>
    <s v="Lowland"/>
    <s v="none"/>
    <s v="none"/>
    <s v="none"/>
    <s v="Vale, Greggy"/>
    <m/>
  </r>
  <r>
    <s v="v3450"/>
    <s v="SMART"/>
    <x v="0"/>
    <s v="LPU615"/>
    <s v="V3450"/>
    <s v="BUAYA / (V3450) SUN-Lapu-Lapu City-Buaya "/>
    <s v="Buaya"/>
    <s v="Lapu-Lapu City"/>
    <s v="CEBU"/>
    <s v="Buaya, Lapu-Lapu City (Opon), Cebu"/>
    <n v="7"/>
    <s v="Vis"/>
    <s v="Cebu North"/>
    <s v="TOC-VIS-CVIS-NCEBU"/>
    <s v="SUN"/>
    <n v="123.99542"/>
    <n v="10.31959"/>
    <s v="Lot"/>
    <x v="1"/>
    <s v="Inhouse A"/>
    <x v="3"/>
    <s v="FITL"/>
    <s v="Macro"/>
    <s v="Lowland"/>
    <s v="none"/>
    <s v="none"/>
    <s v="none"/>
    <s v="Clave, Eddie"/>
    <m/>
  </r>
  <r>
    <s v="v3454"/>
    <s v="SMART"/>
    <x v="0"/>
    <s v="CMN601"/>
    <s v="V3454"/>
    <s v="CATMON / (V3454) SUN - Catmon-Flores"/>
    <s v="Poblacion"/>
    <s v="Catmon"/>
    <s v="CEBU"/>
    <s v="Flores (Pob.), Catmon, Cebu"/>
    <n v="7"/>
    <s v="Vis"/>
    <s v="Cebu North"/>
    <s v="TOC-VIS-CVIS-NCEBU"/>
    <s v="SUN"/>
    <n v="124.012833"/>
    <n v="10.718444"/>
    <s v="Lot"/>
    <x v="1"/>
    <s v="Standby"/>
    <x v="3"/>
    <s v="FITL"/>
    <s v="Macro"/>
    <s v="Lowland"/>
    <s v="none"/>
    <s v="none"/>
    <s v="none"/>
    <s v="Balbuena, Lemuel"/>
    <m/>
  </r>
  <r>
    <s v="v3484"/>
    <s v="SMART"/>
    <x v="0"/>
    <m/>
    <s v="V3484"/>
    <s v="DAANBANTAYAN / (v3484) SUN - Daanbantayan-Bitoon"/>
    <s v="Lbitoon"/>
    <s v="Daanbantayan"/>
    <s v="CEBU"/>
    <s v="Brgy. Bitoon Daanbantayan Cebu"/>
    <n v="7"/>
    <s v="Vis"/>
    <s v="Cebu North"/>
    <s v="TOC-VIS-CVIS-NCEBU"/>
    <s v="SMART"/>
    <n v="123.99478000000001"/>
    <n v="11.233669000000001"/>
    <s v="Lot"/>
    <x v="1"/>
    <s v="Inhouse A"/>
    <x v="3"/>
    <s v="FITL"/>
    <s v="Macro"/>
    <s v="Lowland"/>
    <s v="none"/>
    <s v="none"/>
    <s v="none"/>
    <s v="Ambil, Albert"/>
    <m/>
  </r>
  <r>
    <s v="v3486"/>
    <s v="SMART"/>
    <x v="0"/>
    <m/>
    <s v="V3486"/>
    <s v="DANAOCITY_802 / (v3486) SUN - Danao City-Guinsay"/>
    <s v="Dunggoan"/>
    <s v="Danao City"/>
    <s v="CEBU"/>
    <s v="Dunggoan, Danao City, Cebu"/>
    <n v="7"/>
    <s v="Vis"/>
    <s v="Cebu North"/>
    <s v="TOC-VIS-CVIS-NCEBU"/>
    <s v="SMART"/>
    <n v="124.02298999999999"/>
    <n v="10.552239999999999"/>
    <s v="Lot"/>
    <x v="1"/>
    <s v="Inhouse A"/>
    <x v="3"/>
    <s v="FITL"/>
    <s v="Macro"/>
    <s v="Lowland"/>
    <s v="none"/>
    <s v="none"/>
    <s v="none"/>
    <s v="Vale, Greggy"/>
    <m/>
  </r>
  <r>
    <s v="v3487"/>
    <s v="SMART"/>
    <x v="0"/>
    <m/>
    <s v="V3487"/>
    <s v="DANAOCITY_803 / (v3487) SUN - Danao City-Taytay"/>
    <s v="Taytay"/>
    <s v="Danao City"/>
    <s v="CEBU"/>
    <s v="Taytay, Danao City, Cebu"/>
    <n v="7"/>
    <s v="Vis"/>
    <s v="Cebu North"/>
    <s v="TOC-VIS-CVIS-NCEBU"/>
    <s v="SMART"/>
    <n v="124.02513999999999"/>
    <n v="10.532389999999999"/>
    <s v="Lot"/>
    <x v="1"/>
    <s v="Inhouse B"/>
    <x v="3"/>
    <s v="FITL"/>
    <s v="Macro"/>
    <s v="Lowland"/>
    <s v="none"/>
    <s v="none"/>
    <s v="none"/>
    <s v="Vale, Greggy"/>
    <m/>
  </r>
  <r>
    <s v="v3500"/>
    <s v="SUN"/>
    <x v="0"/>
    <s v="LPU619"/>
    <s v="LPU619"/>
    <s v="LPU_LOOC / (v3500) SUN - Lapu-Lapu City-Looc"/>
    <s v="Looc"/>
    <s v="Lapu-Lapu City"/>
    <s v="CEBU"/>
    <s v="Enriqueta Ochea, Caltex Road Salvage, Brgy. Looc, Lapu-Lapu City"/>
    <n v="7"/>
    <s v="Vis"/>
    <s v="Cebu North"/>
    <s v="TOC-VIS-CVIS-NCEBU"/>
    <s v="SUN"/>
    <n v="123.9454111"/>
    <n v="10.30521944"/>
    <s v="Lot"/>
    <x v="1"/>
    <s v="Inhouse A"/>
    <x v="3"/>
    <s v="FITL"/>
    <s v="Macro"/>
    <s v="Lowland"/>
    <s v="none"/>
    <s v="none"/>
    <s v="none"/>
    <s v="Trozo, Astrobal"/>
    <m/>
  </r>
  <r>
    <s v="v3507"/>
    <s v="SUN"/>
    <x v="0"/>
    <s v="MDE501"/>
    <s v="MDE501"/>
    <s v="MDE_BANILAD  / (v3507) SUN - Mandaue City-Bakilid"/>
    <s v="Banilad"/>
    <s v="Mandaue City"/>
    <s v="CEBU"/>
    <s v="Ouano's Lot; Sacris Road Ext. Banilad, Mandaue City"/>
    <n v="7"/>
    <s v="Vis"/>
    <s v="Cebu North"/>
    <s v="TOC-VIS-CVIS-NCEBU"/>
    <s v="SUN"/>
    <n v="123.92737"/>
    <n v="10.337350000000001"/>
    <s v="Lot"/>
    <x v="1"/>
    <s v="Inhouse A"/>
    <x v="3"/>
    <s v="FITL"/>
    <s v="Macro"/>
    <s v="Lowland"/>
    <s v="none"/>
    <s v="none"/>
    <s v="none"/>
    <s v="Butong, Jerome"/>
    <m/>
  </r>
  <r>
    <s v="v3513"/>
    <s v="SUN"/>
    <x v="0"/>
    <s v="LPU613"/>
    <s v="LPU613"/>
    <s v="PAJAC2 / (V3513) SUN-Lapu-Lapu City-Maribago"/>
    <s v="Pajac"/>
    <s v="Lapu-Lapu City"/>
    <s v="CEBU"/>
    <s v="Godornes property Sitio Abuno, Pajac, Lapu-Lapu City, Cebu"/>
    <n v="7"/>
    <s v="Vis"/>
    <s v="Cebu North"/>
    <s v="TOC-VIS-CVIS-NCEBU"/>
    <s v="SUN"/>
    <n v="123.98925"/>
    <n v="10.293139999999999"/>
    <s v="Lot"/>
    <x v="1"/>
    <s v="Standby"/>
    <x v="3"/>
    <s v="FITL"/>
    <s v="Macro"/>
    <s v="Lowland"/>
    <s v="none"/>
    <s v="none"/>
    <s v="none"/>
    <s v="Clave, Eddie"/>
    <m/>
  </r>
  <r>
    <s v="v3553"/>
    <s v="SUN"/>
    <x v="0"/>
    <s v="LPU905"/>
    <s v="LPU905"/>
    <s v="XGAISANOMAC / (v3553) SUN - Lapu-Lapu City-Alang-alang"/>
    <s v="Mactan"/>
    <s v="Lapu-Lapu City"/>
    <s v="CEBU"/>
    <s v="Pajo, Brgy. Mactan, Lapu-Lapu City"/>
    <n v="7"/>
    <s v="Vis"/>
    <s v="Cebu North"/>
    <s v="TOC-VIS-CVIS-NCEBU"/>
    <s v="SUN"/>
    <n v="123.94759999999999"/>
    <n v="10.3399"/>
    <s v="Bldg"/>
    <x v="1"/>
    <s v="Inhouse A"/>
    <x v="3"/>
    <s v="FITL"/>
    <s v="PICO"/>
    <s v="Lowland"/>
    <s v="Bldg. site/Require's Permit"/>
    <s v="Mall Hours"/>
    <s v="Bldg/House Roof Top"/>
    <s v="Trozo, Astrobal"/>
    <m/>
  </r>
  <r>
    <s v="v3596"/>
    <s v="SMART"/>
    <x v="0"/>
    <m/>
    <s v="V3596"/>
    <s v="BOGOLAPAZ(v3596)"/>
    <s v="La Paz"/>
    <s v="Bogo"/>
    <s v="CEBU"/>
    <s v="La Paz , Bogo City, Cebu"/>
    <n v="7"/>
    <s v="Vis"/>
    <s v="Cebu North"/>
    <s v="TOC-VIS-CVIS-NCEBU"/>
    <s v="SMART"/>
    <n v="123.97799999999999"/>
    <n v="10.99316"/>
    <s v="Lot"/>
    <x v="1"/>
    <s v="Inhouse A"/>
    <x v="3"/>
    <s v="FITL"/>
    <s v="Macro"/>
    <s v="Lowland"/>
    <s v="Mountain site "/>
    <s v="Night Time"/>
    <s v="Insurgent"/>
    <s v="Vale, Greggy"/>
    <m/>
  </r>
  <r>
    <s v="V3597"/>
    <s v="SMART"/>
    <x v="0"/>
    <m/>
    <s v="V3597"/>
    <s v="SANFRANCISCO821 / (v3597) SUN - San Francisco-Southern Poblacion"/>
    <s v="Southern Poblacion"/>
    <s v="San Francisco"/>
    <s v="CEBU"/>
    <s v="Southern Poblacion, San Francisco, Cebu"/>
    <n v="7"/>
    <s v="Vis"/>
    <s v="Cebu North"/>
    <s v="TOC-VIS-CVIS-NCEBU"/>
    <s v="SMART"/>
    <n v="124.37844"/>
    <n v="10.643190000000001"/>
    <s v="Lot"/>
    <x v="1"/>
    <s v="Inhouse A"/>
    <x v="3"/>
    <s v="FITL"/>
    <s v="Macro"/>
    <s v="Lowland"/>
    <s v="island site / Boat trip dependent"/>
    <s v="access constraint 5pm - 6am"/>
    <s v="island site/Boat Availability"/>
    <s v="Aligway, Eric Brian"/>
    <m/>
  </r>
  <r>
    <s v="v3599"/>
    <s v="SUN"/>
    <x v="0"/>
    <s v="LPU616"/>
    <s v="LPU616"/>
    <s v="SHANGRILA_MACTAN / (v3599) SUN - Lapu-Lapu City-Punta Engano 2"/>
    <s v="Punta Engano"/>
    <s v="Lapu-Lapu City"/>
    <s v="CEBU"/>
    <s v="Shangrila Mactan Resort &amp; Spa, Lapu-Lapu City, Cebu"/>
    <n v="7"/>
    <s v="Vis"/>
    <s v="Cebu North"/>
    <s v="TOC-VIS-CVIS-NCEBU"/>
    <s v="SUN"/>
    <n v="124.020611"/>
    <n v="10.307778000000001"/>
    <s v="Bldg"/>
    <x v="1"/>
    <s v="Inhouse A"/>
    <x v="3"/>
    <s v="FITL"/>
    <s v="Macro"/>
    <s v="Lowland"/>
    <s v="Bldg. site/Require's Permit"/>
    <s v="Office Hours"/>
    <s v="Bldg/House Roof Top"/>
    <s v="Clave, Eddie"/>
    <m/>
  </r>
  <r>
    <s v="v3675"/>
    <s v="SMART"/>
    <x v="0"/>
    <s v="SGD601"/>
    <s v="V3675"/>
    <s v="SUN - Sogod-Poblacion"/>
    <s v="Poblacion"/>
    <s v="Sogod"/>
    <s v="CEBU"/>
    <s v="Poblacion, Sogod, Cebu"/>
    <n v="7"/>
    <s v="Vis"/>
    <s v="Cebu North"/>
    <s v="TOC-VIS-CVIS-NCEBU"/>
    <s v="SUN"/>
    <n v="123.99972200000001"/>
    <n v="10.750083"/>
    <s v="Lot"/>
    <x v="1"/>
    <s v="Inhouse A"/>
    <x v="3"/>
    <s v="FITL"/>
    <s v="Macro"/>
    <s v="Lowland"/>
    <s v="none"/>
    <s v="none"/>
    <s v="none"/>
    <s v="Balbuena, Lemuel"/>
    <m/>
  </r>
  <r>
    <s v="v3676"/>
    <s v="SUN"/>
    <x v="0"/>
    <s v="CEB827"/>
    <s v="CEB827"/>
    <s v="CEB_TALAMBAN / (v3676) SUN - Cebu City-Talamban"/>
    <s v="Talamban"/>
    <s v="Cebu City"/>
    <s v="CEBU"/>
    <s v="Globe Coloc., Talamban, Cebu City"/>
    <n v="7"/>
    <s v="Vis"/>
    <s v="Cebu North"/>
    <s v="TOC-VIS-CVIS-NCEBU"/>
    <s v="SUN"/>
    <n v="123.915944"/>
    <n v="10.367222"/>
    <s v="Lot"/>
    <x v="1"/>
    <s v="Inhouse B"/>
    <x v="3"/>
    <s v="FITL"/>
    <s v="Macro"/>
    <s v="Lowland"/>
    <s v="Require's permission from Globe"/>
    <s v="Night Time"/>
    <s v="none"/>
    <s v="Aligway, Eric Brian"/>
    <m/>
  </r>
  <r>
    <s v="v3692"/>
    <s v="SUN"/>
    <x v="0"/>
    <s v="CEB017"/>
    <s v="CEB017"/>
    <s v="JYSQUAREP3-01(lahug5)"/>
    <s v="Lahug"/>
    <s v="Cebu City"/>
    <s v="CEBU"/>
    <s v="JY Square Mall, Brgy. Lahug, Cebu City, Cebu"/>
    <n v="7"/>
    <s v="Vis"/>
    <s v="Cebu North"/>
    <s v="TOC-VIS-CVIS-NCEBU"/>
    <s v="SUN"/>
    <n v="123.89858"/>
    <n v="10.330577"/>
    <s v="Bldg"/>
    <x v="1"/>
    <s v="Inhouse A"/>
    <x v="3"/>
    <s v="FITL"/>
    <s v="Macro"/>
    <s v="Lowland"/>
    <s v="Bldg. site/Require's Permit"/>
    <s v="Mall Hours"/>
    <s v="Bldg/House Roof Top"/>
    <s v="Pescante, Ralph Ryan"/>
    <m/>
  </r>
  <r>
    <s v="v3695"/>
    <s v="SUN"/>
    <x v="0"/>
    <s v="LPU605"/>
    <s v="LPU605"/>
    <s v="GUN-OB / (v3695) SUN - Lapu-Lapu City-Pajo 2"/>
    <s v="Gun-ob"/>
    <s v="Lapu-Lapu City"/>
    <s v="CEBU"/>
    <s v="Yap Property, Punta Princesa Gun-ob Lapu Lapu City"/>
    <n v="7"/>
    <s v="Vis"/>
    <s v="Cebu North"/>
    <s v="TOC-VIS-CVIS-NCEBU"/>
    <s v="SUN"/>
    <n v="123.953333"/>
    <n v="10.311417"/>
    <s v="Bldg"/>
    <x v="1"/>
    <s v="Inhouse A"/>
    <x v="3"/>
    <s v="FITL"/>
    <s v="Macro"/>
    <s v="Lowland"/>
    <s v="Bldg. site "/>
    <s v="Office Hours"/>
    <s v="Bldg/House Roof Top"/>
    <s v="Trozo, Astrobal"/>
    <m/>
  </r>
  <r>
    <s v="v3703"/>
    <s v="SUN"/>
    <x v="0"/>
    <s v="MDE702"/>
    <s v="MDE702"/>
    <s v="MANDAUE_TINGUB / (v3703) SUN - Mandaue City-Cabancalan"/>
    <s v="Cabangcalan"/>
    <s v="Mandaue City"/>
    <s v="CEBU"/>
    <s v="Brgy. Cabangcalan, Tingub,  Mandaue City, Cebu "/>
    <n v="7"/>
    <s v="Vis"/>
    <s v="Cebu North"/>
    <s v="TOC-VIS-CVIS-NCEBU"/>
    <s v="SUN"/>
    <n v="123.926576"/>
    <n v="10.354998999999999"/>
    <s v="Lot"/>
    <x v="1"/>
    <s v="Inhouse A"/>
    <x v="3"/>
    <s v="FITL"/>
    <s v="Macro"/>
    <s v="Lowland"/>
    <s v="none"/>
    <s v="none"/>
    <s v="none"/>
    <s v="Aligway, Eric Brian"/>
    <m/>
  </r>
  <r>
    <s v="v5073"/>
    <s v="SMART"/>
    <x v="0"/>
    <s v="TBG701"/>
    <s v="V5073"/>
    <s v="TABOGON / (V5073) SUN-Tabogon-Pio"/>
    <s v="Poblacion"/>
    <s v="Tabogon"/>
    <s v="CEBU"/>
    <s v="Brgy. Poblacion, Tabogon Cebu"/>
    <n v="7"/>
    <s v="Vis"/>
    <s v="Cebu North"/>
    <s v="TOC-VIS-CVIS-NCEBU"/>
    <s v="SUN"/>
    <n v="124.02845000000001"/>
    <n v="10.93957"/>
    <s v="Lot"/>
    <x v="1"/>
    <s v="Inhouse A"/>
    <x v="3"/>
    <s v="FITL"/>
    <s v="Macro"/>
    <s v="Lowland"/>
    <s v="none"/>
    <s v="none"/>
    <s v="none"/>
    <s v="Pescante, Ralph Ryan"/>
    <m/>
  </r>
  <r>
    <s v="v5083"/>
    <s v="SMART"/>
    <x v="0"/>
    <m/>
    <s v="V5083"/>
    <s v="Patao Bantayan"/>
    <s v="Patao"/>
    <s v="Bantayan"/>
    <s v="CEBU"/>
    <s v="Patao, Bantayan Island, Cebu"/>
    <n v="7"/>
    <s v="Vis"/>
    <s v="Cebu North"/>
    <s v="TOC-VIS-CVIS-NCEBU"/>
    <s v="SMART"/>
    <n v="123.6911163"/>
    <n v="11.21899033"/>
    <s v="Lot"/>
    <x v="1"/>
    <s v="Inhouse B"/>
    <x v="3"/>
    <s v="FITL"/>
    <s v="Macro"/>
    <s v="Extreme"/>
    <s v="island site / Boat trip dependent"/>
    <s v="access constraint 5pm - 6am"/>
    <s v="island site/Boat Availability"/>
    <s v="Vale, Greggy"/>
    <m/>
  </r>
  <r>
    <s v="v5128"/>
    <s v="SMART"/>
    <x v="0"/>
    <m/>
    <s v="V5128"/>
    <s v="SM Consolacion 2 - 3/F SM Mall Room no 2 "/>
    <s v="Lamac"/>
    <s v="Consolacion"/>
    <s v="CEBU"/>
    <s v="Lamac, Consolacion, Cebu"/>
    <n v="7"/>
    <s v="Vis"/>
    <s v="Cebu North"/>
    <s v="TOC-VIS-CVIS-NCEBU"/>
    <s v="SMART"/>
    <n v="123.96505399999999"/>
    <n v="10.380188"/>
    <s v="Bldg"/>
    <x v="1"/>
    <s v="Inhouse A"/>
    <x v="3"/>
    <s v="FITL"/>
    <s v="PICO"/>
    <s v="Lowland"/>
    <s v="Bldg. site/Require's Permit"/>
    <s v="Mall Hours"/>
    <s v="none"/>
    <s v="Ambil, Albert"/>
    <m/>
  </r>
  <r>
    <n v="3327"/>
    <s v="SMART"/>
    <x v="1"/>
    <m/>
    <n v="3327"/>
    <s v="MANTALONGON- DALAGUETE"/>
    <s v="Mantalongon"/>
    <s v="DALAGUETE"/>
    <s v="CEBU"/>
    <s v="Brgy. Mantalongon, Dalaguete, Cebu"/>
    <n v="7"/>
    <s v="Vis"/>
    <s v="Cebu South"/>
    <s v="TOC-VIS-CVIS-SCEBU"/>
    <s v="SMART"/>
    <n v="123.465560913085"/>
    <n v="9.8052301406860298"/>
    <s v="Lot"/>
    <x v="1"/>
    <s v="Standby"/>
    <x v="3"/>
    <s v="FITL"/>
    <s v="Macro"/>
    <s v="Lowland"/>
    <s v="MOUNTAIN SITE"/>
    <s v="WEATHER DEPENDENT"/>
    <s v="Insurgent"/>
    <s v="Fernandez, Ricardo Allanic "/>
    <m/>
  </r>
  <r>
    <n v="3387"/>
    <s v="SMART"/>
    <x v="1"/>
    <m/>
    <n v="3387"/>
    <s v="SANTANDER PROPER"/>
    <s v="Poblacioin"/>
    <s v="SANTANDER"/>
    <s v="CEBU"/>
    <s v="Brgy Poblacion, Santander, Cebu"/>
    <n v="7"/>
    <s v="Vis"/>
    <s v="Cebu South"/>
    <s v="TOC-VIS-CVIS-SCEBU"/>
    <s v="SMART"/>
    <n v="123.334228515625"/>
    <n v="9.4197301864624006"/>
    <s v="Lot"/>
    <x v="1"/>
    <s v="Standby"/>
    <x v="3"/>
    <s v="FITL"/>
    <s v="Macro"/>
    <s v="Lowland"/>
    <s v="NONE"/>
    <s v="NONE"/>
    <s v="none"/>
    <s v="Luzano, Russell Apig "/>
    <m/>
  </r>
  <r>
    <n v="5005"/>
    <s v="SMART"/>
    <x v="1"/>
    <m/>
    <n v="5005"/>
    <s v="UNIVERSITY OF CEBU METROSITE"/>
    <m/>
    <s v="CEBU CITY"/>
    <s v="CEBU"/>
    <s v="Sanciangko St., Cebu City"/>
    <n v="7"/>
    <s v="Vis"/>
    <s v="Cebu South"/>
    <s v="TOC-VIS-CVIS-SCEBU"/>
    <s v="SMART"/>
    <n v="123.896430969238"/>
    <n v="10.296890258789"/>
    <s v="Bldg"/>
    <x v="1"/>
    <s v="Inhouse B"/>
    <x v="3"/>
    <s v="FITL"/>
    <s v="Micro"/>
    <s v="Lowland"/>
    <s v="BLDG SITE"/>
    <s v="1800-0900H"/>
    <s v="Bldg/House Roof Top"/>
    <s v="Agan, Marianito Labus "/>
    <m/>
  </r>
  <r>
    <n v="5009"/>
    <s v="SMART"/>
    <x v="1"/>
    <m/>
    <n v="5009"/>
    <s v="METROGAISANO"/>
    <m/>
    <s v="CEBU CITY"/>
    <s v="CEBU"/>
    <s v="Gaisano Metro, Colon St. corner Pres. Osmena Blvd., Cebu City, Cebu"/>
    <n v="7"/>
    <s v="Vis"/>
    <s v="Cebu South"/>
    <s v="TOC-VIS-CVIS-SCEBU"/>
    <s v="SMART"/>
    <n v="123.89816284179599"/>
    <n v="10.2957201004028"/>
    <s v="Bldg"/>
    <x v="1"/>
    <s v="Inhouse B"/>
    <x v="3"/>
    <s v="FITL"/>
    <s v="Micro"/>
    <s v="Lowland"/>
    <s v="BLDG SITE"/>
    <s v="1800-0900H"/>
    <s v="Bldg/House Roof Top"/>
    <s v="Genson, Sedfrey C. "/>
    <m/>
  </r>
  <r>
    <n v="5017"/>
    <s v="SMART"/>
    <x v="1"/>
    <m/>
    <n v="5017"/>
    <s v="PLDT CLINIC INSITE"/>
    <s v="San Antonio Poblacion"/>
    <s v="CEBU CITY"/>
    <s v="CEBU"/>
    <s v="Pres. Osmena Blvd., Brgy. San Antonio Pob, Cebu City"/>
    <n v="7"/>
    <s v="Vis"/>
    <s v="Cebu South"/>
    <s v="TOC-VIS-CVIS-SCEBU"/>
    <s v="SMART"/>
    <n v="123.895950317382"/>
    <n v="10.303609848022401"/>
    <s v="Bldg"/>
    <x v="1"/>
    <s v="Inhouse B"/>
    <x v="3"/>
    <s v="FITL"/>
    <s v="Micro"/>
    <s v="Lowland"/>
    <s v="NONE"/>
    <s v="NONE"/>
    <s v="none"/>
    <s v="Cayanong, Joseph Elias Redillas"/>
    <m/>
  </r>
  <r>
    <n v="5148"/>
    <s v="SMART"/>
    <x v="1"/>
    <m/>
    <n v="5148"/>
    <s v="TRANS-ASIA"/>
    <m/>
    <s v="CEBU CITY"/>
    <s v="CEBU"/>
    <s v="TransAsia, San Roque (Ciudad), Cebu City"/>
    <n v="7"/>
    <s v="Vis"/>
    <s v="Cebu South"/>
    <s v="TOC-VIS-CVIS-SCEBU"/>
    <s v="SMART"/>
    <n v="123.905097961425"/>
    <n v="10.292980194091699"/>
    <s v="Bldg"/>
    <x v="1"/>
    <s v="Inhouse B"/>
    <x v="3"/>
    <s v="FITL"/>
    <s v="Micro"/>
    <s v="Lowland"/>
    <s v="BLDG SITE"/>
    <s v="1800-0900H"/>
    <s v="none"/>
    <s v="Genson, Sedfrey C. "/>
    <m/>
  </r>
  <r>
    <n v="5419"/>
    <s v="SMART"/>
    <x v="1"/>
    <m/>
    <n v="5419"/>
    <s v="E-MALL"/>
    <m/>
    <s v="CEBU CITY"/>
    <s v="CEBU"/>
    <s v="Leon Kikat St., cor P. del Rosario St., Pahina Central, Cebu City"/>
    <n v="7"/>
    <s v="Vis"/>
    <s v="Cebu South"/>
    <s v="TOC-VIS-CVIS-SCEBU"/>
    <s v="SMART"/>
    <n v="123.895179748535"/>
    <n v="10.298250198364199"/>
    <s v="Bldg"/>
    <x v="1"/>
    <s v="Inhouse A"/>
    <x v="3"/>
    <s v="FITL"/>
    <s v="PICO"/>
    <s v="Lowland"/>
    <s v="REQUIRES PERMIT/BLDG site"/>
    <s v="1800-0900H"/>
    <s v="none"/>
    <s v="Rosalinda, Ervin Paangay "/>
    <m/>
  </r>
  <r>
    <n v="5824"/>
    <s v="SMART"/>
    <x v="1"/>
    <m/>
    <n v="5824"/>
    <s v="BALAMBAN TOWN-PROPER"/>
    <s v="Santa Cruz-Santo Nino"/>
    <s v="BALAMBAN"/>
    <s v="CEBU"/>
    <s v="Brgy. Santa Cruz-Santo Niño (Poblacion), Balamban"/>
    <n v="7"/>
    <s v="Vis"/>
    <s v="Cebu South"/>
    <s v="TOC-VIS-CVIS-SCEBU"/>
    <s v="SMART"/>
    <n v="123.71775817871"/>
    <n v="10.506119728088301"/>
    <s v="Lot"/>
    <x v="1"/>
    <s v="Standby"/>
    <x v="3"/>
    <s v="FITL"/>
    <s v="Macro"/>
    <s v="Lowland"/>
    <s v="NONE"/>
    <n v="0"/>
    <s v="none"/>
    <s v="Esaga, Cris Altoveros "/>
    <m/>
  </r>
  <r>
    <n v="5857"/>
    <s v="SMART"/>
    <x v="1"/>
    <m/>
    <n v="5857"/>
    <s v="SWU INSITE"/>
    <s v="Sambag"/>
    <s v="CEBU CITY"/>
    <s v="CEBU"/>
    <s v="Villa Aznar, Urgello St., Brgy. Sambag I, Cebu City"/>
    <n v="7"/>
    <s v="Vis"/>
    <s v="Cebu South"/>
    <s v="TOC-VIS-CVIS-SCEBU"/>
    <s v="SMART"/>
    <n v="123.89077758789"/>
    <n v="10.304770469665501"/>
    <s v="Bldg"/>
    <x v="1"/>
    <s v="Inhouse B"/>
    <x v="3"/>
    <s v="FITL"/>
    <s v="Micro"/>
    <s v="Lowland"/>
    <s v="BLDG SITE/ OFFICE HOURS ONLY"/>
    <s v="1800-0700H"/>
    <s v="none"/>
    <s v="Rosalinda, Ervin Paangay "/>
    <m/>
  </r>
  <r>
    <n v="5881"/>
    <s v="SMART"/>
    <x v="1"/>
    <m/>
    <n v="5881"/>
    <s v="ROBINSONS - CEBU CYBERGATE PICOSITE"/>
    <s v="Capitol Site"/>
    <s v="CEBU CITY"/>
    <s v="CEBU"/>
    <s v="Robinsons Cybergate Bldg, Fuente Circle, Brgy. Capitol Site, Cebu City"/>
    <n v="7"/>
    <s v="Vis"/>
    <s v="Cebu South"/>
    <s v="TOC-VIS-CVIS-SCEBU"/>
    <s v="SMART"/>
    <n v="123.891960144042"/>
    <n v="10.3107500076293"/>
    <s v="Bldg"/>
    <x v="1"/>
    <s v="Inhouse A"/>
    <x v="3"/>
    <s v="FITL"/>
    <s v="Macro"/>
    <s v="Highland"/>
    <s v="REQUIRES PERMIT/BLDG site"/>
    <s v="1800-0900H"/>
    <s v="none"/>
    <s v="Cayanong, Joseph Elias Redillas"/>
    <m/>
  </r>
  <r>
    <s v="F12"/>
    <s v="SMART"/>
    <x v="1"/>
    <m/>
    <s v="F12"/>
    <s v="SANTANDER"/>
    <m/>
    <s v="SANTANDER"/>
    <s v="CEBU"/>
    <s v="Piltel Site Santander, Cebu"/>
    <n v="7"/>
    <s v="Vis"/>
    <s v="Cebu South"/>
    <s v="TOC-VIS-CVIS-SCEBU"/>
    <s v="SMART"/>
    <n v="123.30256652832"/>
    <n v="9.4236698150634695"/>
    <s v="Lot"/>
    <x v="1"/>
    <s v="Standby"/>
    <x v="3"/>
    <s v="FITL"/>
    <s v="Macro"/>
    <s v="Lowland"/>
    <s v="NONE"/>
    <s v="NONE"/>
    <s v="Insurgent"/>
    <s v="Luzano, Russell Apig "/>
    <m/>
  </r>
  <r>
    <s v="F38"/>
    <s v="SMART"/>
    <x v="1"/>
    <m/>
    <s v="F38"/>
    <s v="ESCARIO"/>
    <s v="Capitol Site"/>
    <s v="ESCARIO"/>
    <s v="CEBU"/>
    <s v="The Professional Group Building, Escario St. cor. F. Ramos Ext. Capitol Site, Cebu City"/>
    <n v="7"/>
    <s v="Vis"/>
    <s v="Cebu South"/>
    <s v="TOC-VIS-CVIS-SCEBU"/>
    <s v="SMART"/>
    <n v="123.89183807373"/>
    <n v="10.316499710083001"/>
    <s v="Bldg"/>
    <x v="1"/>
    <s v="Inhouse B"/>
    <x v="3"/>
    <s v="FITL"/>
    <s v="Macro"/>
    <s v="Lowland"/>
    <s v="BLDG SITE"/>
    <s v="1800-0900H"/>
    <s v="Bldg/House Roof Top"/>
    <s v="Esaga, Cris Altoveros "/>
    <m/>
  </r>
  <r>
    <s v="F47"/>
    <s v="SMART"/>
    <x v="1"/>
    <m/>
    <s v="F47"/>
    <s v="SIBONGA TOWN PROPER"/>
    <s v="Poblacion"/>
    <s v="CEBU CITY"/>
    <s v="CEBU"/>
    <s v="R. Bacaltos St. Brgy Poblacion, Sibonga, Cebu"/>
    <n v="7"/>
    <s v="Vis"/>
    <s v="Cebu South"/>
    <s v="TOC-VIS-CVIS-SCEBU"/>
    <s v="SMART"/>
    <n v="123.61862182617099"/>
    <n v="10.0174102783203"/>
    <s v="Lot"/>
    <x v="1"/>
    <s v="Standby"/>
    <x v="3"/>
    <s v="FITL"/>
    <s v="Macro"/>
    <s v="Lowland"/>
    <s v="NONE"/>
    <s v="NONE"/>
    <s v="none"/>
    <s v="Galan, Garry Yap "/>
    <m/>
  </r>
  <r>
    <s v="F48"/>
    <s v="SMART"/>
    <x v="1"/>
    <m/>
    <s v="F48"/>
    <s v="BADIAN"/>
    <s v="Poblacion"/>
    <s v="BADIAN"/>
    <s v="CEBU"/>
    <s v="Brgy Poblacion, Badian, Cebu"/>
    <n v="7"/>
    <s v="Vis"/>
    <s v="Cebu South"/>
    <s v="TOC-VIS-CVIS-SCEBU"/>
    <s v="SMART"/>
    <n v="123.392372131347"/>
    <n v="9.8668899536132795"/>
    <s v="Lot"/>
    <x v="1"/>
    <s v="Standby"/>
    <x v="3"/>
    <s v="FITL"/>
    <s v="Macro"/>
    <s v="Lowland"/>
    <s v="NONE"/>
    <s v="NONE"/>
    <s v="none"/>
    <s v="Genson, Sedfrey C. "/>
    <m/>
  </r>
  <r>
    <s v="K05"/>
    <s v="SMART"/>
    <x v="1"/>
    <m/>
    <s v="K05"/>
    <s v="GAISANO MAIN INSITE"/>
    <m/>
    <s v="CEBU CITY"/>
    <s v="CEBU"/>
    <s v="4/F Gaisano Main Bldg.Colon St. cor Jakosalem St., Cebu City"/>
    <n v="7"/>
    <s v="Vis"/>
    <s v="Cebu South"/>
    <s v="TOC-VIS-CVIS-SCEBU"/>
    <s v="SMART"/>
    <n v="123.90187072753901"/>
    <n v="10.297750473022401"/>
    <s v="Bldg"/>
    <x v="1"/>
    <s v="Inhouse B"/>
    <x v="3"/>
    <s v="FITL"/>
    <s v="Micro"/>
    <s v="Lowland"/>
    <s v="BLDG SITE"/>
    <s v="1800-0900H"/>
    <s v="none"/>
    <s v="Genson, Sedfrey C. "/>
    <m/>
  </r>
  <r>
    <s v="T31"/>
    <s v="SMART"/>
    <x v="1"/>
    <m/>
    <s v="T31"/>
    <s v="BUHISAN- LABANGON"/>
    <s v="Tisa"/>
    <s v="CEBU CITY"/>
    <s v="CEBU"/>
    <s v="G. Quijada St., Brgy. Tisa, Cebu City"/>
    <n v="7"/>
    <s v="Vis"/>
    <s v="Cebu South"/>
    <s v="TOC-VIS-CVIS-SCEBU"/>
    <s v="SMART"/>
    <n v="123.859649658203"/>
    <n v="10.303549766540501"/>
    <s v="Lot"/>
    <x v="1"/>
    <s v="Standby"/>
    <x v="3"/>
    <s v="FITL"/>
    <s v="Macro"/>
    <s v="Highland"/>
    <s v="NONE"/>
    <s v="NONE"/>
    <s v="none"/>
    <s v="Fernandez, Ricardo Allanic "/>
    <m/>
  </r>
  <r>
    <s v="V0683"/>
    <s v="SMART"/>
    <x v="1"/>
    <s v="CEB907"/>
    <s v="V0683"/>
    <s v="CHUNG HUA HOSPITAL- FUENTE OSMENA CIRCLE- CEBU CITY"/>
    <s v="Capitol Site"/>
    <s v="CEBU CITY"/>
    <s v="CEBU"/>
    <s v="Don Mariano Cui St., Fuente Osmena, Cebu City"/>
    <n v="7"/>
    <s v="Vis"/>
    <s v="Cebu South"/>
    <s v="TOC-VIS-CVIS-SCEBU"/>
    <s v="SUN"/>
    <n v="123.89157"/>
    <n v="10.310320000000001"/>
    <s v="Bldg"/>
    <x v="1"/>
    <s v="Inhouse A"/>
    <x v="3"/>
    <s v="FITL"/>
    <s v="PICO"/>
    <s v="Lowland"/>
    <s v="REQUIRES PERMIT/BLDG site"/>
    <s v="1800-0900H"/>
    <s v="none"/>
    <s v="Cayanong, Joseph Elias Redillas"/>
    <m/>
  </r>
  <r>
    <s v="V0687"/>
    <s v="SMART"/>
    <x v="1"/>
    <s v="CEB942"/>
    <s v="V0687"/>
    <s v="SOUTH GENERAL HOSPITAL"/>
    <m/>
    <s v="CEBU CITY"/>
    <s v="CEBU"/>
    <s v="Tuyan, Naga City, Cebu"/>
    <n v="7"/>
    <s v="Vis"/>
    <s v="Cebu South"/>
    <s v="TOC-VIS-CVIS-SCEBU"/>
    <s v="SUN"/>
    <n v="123.7713"/>
    <n v="10.23193"/>
    <s v="Bldg"/>
    <x v="1"/>
    <s v="Inhouse A"/>
    <x v="3"/>
    <s v="FITL"/>
    <s v="PICO"/>
    <s v="Lowland"/>
    <s v="BLDG SITE"/>
    <s v="1800-0900H"/>
    <s v="none"/>
    <s v="Luzano, Russell Apig "/>
    <m/>
  </r>
  <r>
    <s v="V0691"/>
    <s v="SMART"/>
    <x v="1"/>
    <s v="CEB981"/>
    <s v="V0691"/>
    <s v="VICENTE SOTTO MEMORIAL MEDICAL CENTER - B. RODRIGUEZ ST. CEBU CITY"/>
    <s v="Sambag 1"/>
    <s v="CEBU CITY"/>
    <s v="CEBU"/>
    <s v="R. Rodriguez St., Brgy. Sambag I (Pob) Cebu City"/>
    <n v="7"/>
    <s v="Vis"/>
    <s v="Cebu South"/>
    <s v="TOC-VIS-CVIS-SCEBU"/>
    <s v="SUN"/>
    <n v="123.891261"/>
    <n v="10.308280999999999"/>
    <s v="Bldg"/>
    <x v="1"/>
    <s v="Inhouse A"/>
    <x v="3"/>
    <s v="FITL"/>
    <s v="Macro"/>
    <s v="Highland"/>
    <s v="REQUIRES PERMIT/BLDG site"/>
    <s v="1800-0900H"/>
    <s v="none"/>
    <s v="Cayanong, Joseph Elias Redillas"/>
    <m/>
  </r>
  <r>
    <s v="V11"/>
    <s v="SMART"/>
    <x v="1"/>
    <m/>
    <s v="V11"/>
    <s v="LEON KILAT BORROMEO METROSITE"/>
    <m/>
    <s v="CEBU CITY"/>
    <s v="CEBU"/>
    <s v="Maegan Bldg. (Cebuana L'huiller), Colon cor Kilat St., Cebu City"/>
    <n v="7"/>
    <s v="Vis"/>
    <s v="Cebu South"/>
    <s v="TOC-VIS-CVIS-SCEBU"/>
    <s v="SMART"/>
    <n v="123.896430969238"/>
    <n v="10.295800209045399"/>
    <s v="Bldg"/>
    <x v="1"/>
    <s v="Inhouse B"/>
    <x v="3"/>
    <s v="FITL"/>
    <s v="Macro"/>
    <s v="Lowland"/>
    <s v="NONE"/>
    <s v="1800-0700H"/>
    <s v="Bldg/House Roof Top"/>
    <s v="Genson, Sedfrey C. "/>
    <m/>
  </r>
  <r>
    <s v="V1565"/>
    <s v="SMART"/>
    <x v="1"/>
    <m/>
    <s v="V1565"/>
    <s v="TAPUL- TALISAY"/>
    <s v="Tapul"/>
    <s v="TALISAY CITY"/>
    <s v="CEBU"/>
    <s v="Sitio Napo, Brgy. Tapul, Talisay City"/>
    <n v="7"/>
    <s v="Vis"/>
    <s v="Cebu South"/>
    <s v="TOC-VIS-CVIS-SCEBU"/>
    <s v="SMART"/>
    <n v="123.8109207"/>
    <n v="10.290160180000001"/>
    <s v="Lot"/>
    <x v="1"/>
    <s v="Standby"/>
    <x v="3"/>
    <s v="FITL"/>
    <s v="Macro"/>
    <s v="Highland"/>
    <s v="MOUNTAIN SITE"/>
    <s v="1800-0700H"/>
    <s v="Insurgent"/>
    <s v="Servas, Jesse O."/>
    <d v="2016-10-11T00:00:00"/>
  </r>
  <r>
    <s v="V3322"/>
    <s v="SUN"/>
    <x v="1"/>
    <s v="MNG601"/>
    <s v="MNG601"/>
    <s v="MNG_SOUTHGEN"/>
    <s v="Inayagan"/>
    <s v="MINGLANILLA"/>
    <s v="CEBU"/>
    <s v="Lourda Alferan, Brgy. Inayagan, Naga, Cebu"/>
    <n v="7"/>
    <s v="Vis"/>
    <s v="Cebu South"/>
    <s v="TOC-VIS-CVIS-SCEBU"/>
    <s v="SUN"/>
    <n v="123.77377799999999"/>
    <n v="10.233833000000001"/>
    <s v="Bldg"/>
    <x v="1"/>
    <s v="Inhouse A"/>
    <x v="3"/>
    <s v="FITL"/>
    <s v="Macro"/>
    <s v="Lowland"/>
    <s v="NONE"/>
    <s v="NONE"/>
    <s v="none"/>
    <s v="Luzano, Russell Apig "/>
    <m/>
  </r>
  <r>
    <s v="V3429"/>
    <s v="SUN"/>
    <x v="1"/>
    <s v="CEB833"/>
    <s v="CEB833"/>
    <s v="  SUN - CEB_CANONIGO1"/>
    <m/>
    <s v="CEBU CITY"/>
    <s v="CEBU"/>
    <s v="N. Bacalso Ave., Mambaling, Cebu City"/>
    <n v="7"/>
    <s v="Vis"/>
    <s v="Cebu South"/>
    <s v="TOC-VIS-CVIS-SCEBU"/>
    <s v="SUN"/>
    <n v="123.87593099999999"/>
    <n v="10.290075"/>
    <s v="Bldg"/>
    <x v="1"/>
    <s v="Inhouse B"/>
    <x v="3"/>
    <s v="FITL"/>
    <s v="Macro"/>
    <s v="Highland"/>
    <s v="BLDG SITE"/>
    <s v="1800-0700H"/>
    <s v="Bldg/House Roof Top"/>
    <s v="Fernandez, Ricardo Allanic "/>
    <m/>
  </r>
  <r>
    <s v="V3433"/>
    <s v="SUN"/>
    <x v="1"/>
    <s v="CEB621"/>
    <s v="CEB621"/>
    <s v="YMCA"/>
    <s v="Sambag 2"/>
    <s v="CEBU CITY"/>
    <s v="CEBU"/>
    <s v="Jarapan Bldg. Brgy. Sambag 2 Cebu City"/>
    <n v="7"/>
    <s v="Vis"/>
    <s v="Cebu South"/>
    <s v="TOC-VIS-CVIS-SCEBU"/>
    <s v="SUN"/>
    <n v="123.89322199999999"/>
    <n v="10.302333000000001"/>
    <s v="Bldg"/>
    <x v="1"/>
    <s v="Inhouse A"/>
    <x v="3"/>
    <s v="FITL"/>
    <s v="Macro"/>
    <s v="Lowland"/>
    <s v="BLDG SITE"/>
    <s v="1800-0700H"/>
    <s v="none"/>
    <s v="Rosalinda, Ervin Paangay "/>
    <m/>
  </r>
  <r>
    <s v="V3441"/>
    <s v="SMART"/>
    <x v="1"/>
    <s v="ARG821"/>
    <s v="V3441"/>
    <s v="ARGAO BOGO"/>
    <s v="Bogo"/>
    <s v="ARGAO"/>
    <s v="CEBU"/>
    <s v="Sitio Tikoy Brgy Bogo Argao Cebu"/>
    <n v="7"/>
    <s v="Vis"/>
    <s v="Cebu South"/>
    <s v="TOC-VIS-CVIS-SCEBU"/>
    <s v="SUN"/>
    <n v="123.57486"/>
    <n v="9.8619599999999998"/>
    <s v="Lot"/>
    <x v="1"/>
    <s v="Inhouse A"/>
    <x v="3"/>
    <s v="FITL"/>
    <s v="Macro"/>
    <s v="Lowland"/>
    <s v="NONE"/>
    <s v="2200H-0600H"/>
    <s v="Insurgent"/>
    <s v="Galan, Garry Yap "/>
    <m/>
  </r>
  <r>
    <s v="V3442"/>
    <s v="SMART"/>
    <x v="1"/>
    <m/>
    <s v="V3442"/>
    <s v="SUN ASTURIAS"/>
    <s v="Poblacion"/>
    <s v="CEBU CITY"/>
    <s v="CEBU"/>
    <s v="Poblacion, Asturias, Cebu"/>
    <n v="7"/>
    <s v="Vis"/>
    <s v="Cebu South"/>
    <s v="TOC-VIS-CVIS-SCEBU"/>
    <s v="SMART"/>
    <n v="123.71741"/>
    <n v="10.569179999999999"/>
    <s v="Lot"/>
    <x v="1"/>
    <s v="Inhouse A"/>
    <x v="3"/>
    <s v="FITL"/>
    <s v="Macro"/>
    <s v="Lowland"/>
    <s v="NONE"/>
    <s v="NONE"/>
    <s v="none"/>
    <s v="Esaga, Cris Altoveros "/>
    <m/>
  </r>
  <r>
    <s v="V3443"/>
    <s v="SUN"/>
    <x v="1"/>
    <s v="CEB619"/>
    <s v="CEB619"/>
    <s v="BACALSO"/>
    <s v="Cogon"/>
    <s v="CEBU CITY"/>
    <s v="CEBU"/>
    <s v="29 N. Bacalso St., Brgy. Cogon, Pardo, Cebu City"/>
    <n v="7"/>
    <s v="Vis"/>
    <s v="Cebu South"/>
    <s v="TOC-VIS-CVIS-SCEBU"/>
    <s v="SUN"/>
    <n v="123.86179"/>
    <n v="10.277139999999999"/>
    <s v="Bldg"/>
    <x v="1"/>
    <s v="Inhouse A"/>
    <x v="3"/>
    <s v="FITL"/>
    <s v="Macro"/>
    <s v="Lowland"/>
    <s v="BLDG SITE"/>
    <s v="1800-0700H"/>
    <s v="Bldg/House Roof Top"/>
    <s v="Fernandez, Ricardo Allanic "/>
    <m/>
  </r>
  <r>
    <s v="V3457"/>
    <s v="SUN"/>
    <x v="1"/>
    <s v="CEB606"/>
    <s v="CEB606"/>
    <s v="SUN - CEB_GUADALUPE"/>
    <s v="Guadalupe"/>
    <s v="CEBU CITY"/>
    <s v="CEBU"/>
    <s v="Buena Hills Subdivision, Brgy. Guadalupe, Cebu City"/>
    <n v="7"/>
    <s v="Vis"/>
    <s v="Cebu South"/>
    <s v="TOC-VIS-CVIS-SCEBU"/>
    <s v="SUN"/>
    <n v="123.876639"/>
    <n v="10.31456"/>
    <s v="Bldg"/>
    <x v="1"/>
    <s v="Inhouse A"/>
    <x v="3"/>
    <s v="FITL"/>
    <s v="Macro"/>
    <s v="Highland"/>
    <s v="BLDG SITE"/>
    <s v="1800-0700H"/>
    <s v="Bldg/House Roof Top"/>
    <s v="Esaga, Cris Altoveros "/>
    <m/>
  </r>
  <r>
    <s v="V3458"/>
    <s v="SUN"/>
    <x v="1"/>
    <s v="CEB702"/>
    <s v="CEB702"/>
    <s v="CEB_KALUNASAN"/>
    <s v="Kalunasan"/>
    <s v="CEBU CITY"/>
    <s v="CEBU"/>
    <s v="Brgy. Kalunasan, Cebu City"/>
    <n v="7"/>
    <s v="Vis"/>
    <s v="Cebu South"/>
    <s v="TOC-VIS-CVIS-SCEBU"/>
    <s v="SUN"/>
    <n v="123.87855"/>
    <n v="10.329940000000001"/>
    <s v="Lot"/>
    <x v="1"/>
    <s v="Inhouse A"/>
    <x v="3"/>
    <s v="FITL"/>
    <s v="Macro"/>
    <s v="Highland"/>
    <s v="MOUNTAIN SITE"/>
    <s v="1800-0700H"/>
    <s v="Insurgent"/>
    <s v="Esaga, Cris Altoveros "/>
    <m/>
  </r>
  <r>
    <s v="v3462"/>
    <s v="SUN"/>
    <x v="1"/>
    <s v="CEB704"/>
    <s v="CEB704"/>
    <s v="CEB_PARDO"/>
    <m/>
    <s v="CEBU CITY"/>
    <s v="CEBU"/>
    <s v="Pardo, Cebu City"/>
    <n v="7"/>
    <s v="Vis"/>
    <s v="Cebu South"/>
    <s v="TOC-VIS-CVIS-SCEBU"/>
    <s v="SUN"/>
    <n v="123.85467"/>
    <n v="10.28157"/>
    <s v="Bldg"/>
    <x v="1"/>
    <s v="Inhouse A"/>
    <x v="3"/>
    <s v="FITL"/>
    <s v="Macro"/>
    <s v="Lowland"/>
    <s v="BLDG SITE"/>
    <s v="1800-0700H"/>
    <s v="Bldg/House Roof Top"/>
    <s v="Fernandez, Ricardo Allanic "/>
    <m/>
  </r>
  <r>
    <s v="V3689"/>
    <s v="SUN"/>
    <x v="1"/>
    <s v="CEB601"/>
    <s v="CEB601"/>
    <s v="SUN - CEB_CALAMBA"/>
    <s v="Calamba"/>
    <s v="CEBU CITY"/>
    <s v="CEBU"/>
    <s v="Estralla Property 495 V. Rama Ave. Brgy. Calamba, Cebu City"/>
    <n v="7"/>
    <s v="Vis"/>
    <s v="Cebu South"/>
    <s v="TOC-VIS-CVIS-SCEBU"/>
    <s v="SUN"/>
    <n v="123.88680600000001"/>
    <n v="10.304778000000001"/>
    <s v="Bldg"/>
    <x v="1"/>
    <s v="Inhouse A"/>
    <x v="3"/>
    <s v="FITL"/>
    <s v="Macro"/>
    <s v="Highland"/>
    <s v="BLDG SITE"/>
    <s v="1800-0700H"/>
    <s v="Bldg/House Roof Top"/>
    <s v="Rosalinda, Ervin Paangay "/>
    <m/>
  </r>
  <r>
    <s v="V3693"/>
    <s v="SUN"/>
    <x v="1"/>
    <s v="CEB824"/>
    <s v="CEB824"/>
    <s v="CEB_804"/>
    <s v="Zapatera"/>
    <s v="CEBU CITY"/>
    <s v="CEBU"/>
    <s v="Jakosalem St., Brgy. Zapatera, Cebu City"/>
    <n v="7"/>
    <s v="Vis"/>
    <s v="Cebu South"/>
    <s v="TOC-VIS-CVIS-SCEBU"/>
    <s v="SUN"/>
    <n v="123.9003"/>
    <n v="10.305110000000001"/>
    <s v="Bldg"/>
    <x v="1"/>
    <s v="Inhouse B"/>
    <x v="3"/>
    <s v="FITL"/>
    <s v="Macro"/>
    <s v="Highland"/>
    <s v="BLDG SITE"/>
    <n v="0"/>
    <s v="Bldg/House Roof Top"/>
    <s v="Rosalinda, Ervin Paangay "/>
    <m/>
  </r>
  <r>
    <s v="V4287"/>
    <s v="SUN"/>
    <x v="1"/>
    <s v="MNG822"/>
    <s v="MNG822"/>
    <s v="PAKIGNE"/>
    <s v="Pakigne"/>
    <s v="MINGLANILLA"/>
    <s v="CEBU"/>
    <s v="Little Baguio, Brgy. Pakigne, Minglanilla, Cebu"/>
    <n v="7"/>
    <s v="Vis"/>
    <s v="Cebu South"/>
    <s v="TOC-VIS-CVIS-SCEBU"/>
    <s v="SUN"/>
    <n v="123.80533"/>
    <n v="10.257289999999999"/>
    <s v="Lot"/>
    <x v="1"/>
    <s v="Inhouse A"/>
    <x v="3"/>
    <s v="FITL"/>
    <s v="Macro"/>
    <s v="Lowland"/>
    <s v="NONE"/>
    <s v="2200H-0600H"/>
    <s v="Insurgent"/>
    <s v="Galan, Garry Yap "/>
    <m/>
  </r>
  <r>
    <n v="4233"/>
    <s v="SMART"/>
    <x v="2"/>
    <n v="4233"/>
    <n v="4233"/>
    <s v="LAUA-AN"/>
    <s v="Omlot"/>
    <s v="Laua-an"/>
    <s v="ANTIQUE"/>
    <s v="Barangay Omlot, Laua-an, Antique"/>
    <n v="6"/>
    <s v="Vis"/>
    <s v="Iloilo"/>
    <s v="TOC-VIS-WVIS-ILOILO"/>
    <s v="SMART"/>
    <n v="121.9765396"/>
    <n v="10.699509620000001"/>
    <s v="Lot"/>
    <x v="1"/>
    <s v="Standby"/>
    <x v="3"/>
    <s v="FITL"/>
    <s v="Macro"/>
    <s v="Lowland"/>
    <s v="none"/>
    <s v="none"/>
    <s v="none"/>
    <s v="Urbano, Joemarie Aguillon "/>
    <m/>
  </r>
  <r>
    <n v="4244"/>
    <s v="SMART"/>
    <x v="2"/>
    <n v="4244"/>
    <n v="4244"/>
    <s v="LEMERY"/>
    <m/>
    <s v="Lemery"/>
    <s v="ILOILO"/>
    <s v="South East Zone, Lemery, Iloilo"/>
    <n v="6"/>
    <s v="Vis"/>
    <s v="Iloilo"/>
    <s v="TOC-VIS-WVIS-ILOILO"/>
    <s v="SMART"/>
    <n v="122.92160029999999"/>
    <n v="11.21776962"/>
    <s v="Lot"/>
    <x v="1"/>
    <s v="Standby"/>
    <x v="3"/>
    <s v="FITL"/>
    <s v="Macro"/>
    <s v="Lowland"/>
    <s v="Road critical to travel at Night"/>
    <s v="none6nonenoneH - none5nonenoneH"/>
    <s v="Insurgent"/>
    <s v="Biñas, Lemuel Alorsabes "/>
    <m/>
  </r>
  <r>
    <n v="4356"/>
    <s v="SMART"/>
    <x v="2"/>
    <n v="4356"/>
    <n v="4356"/>
    <s v="TUBUNGAN"/>
    <s v="Poblacion"/>
    <s v="Tubungan"/>
    <s v="ILOILO"/>
    <s v="Brgy. Poblacion, Tubungan, Iloilo"/>
    <n v="6"/>
    <s v="Vis"/>
    <s v="Iloilo"/>
    <s v="TOC-VIS-WVIS-ILOILO"/>
    <s v="SMART"/>
    <n v="122.3226166"/>
    <n v="10.760169980000001"/>
    <s v="Lot"/>
    <x v="1"/>
    <s v="Standby"/>
    <x v="3"/>
    <s v="FITL"/>
    <s v="Macro"/>
    <s v="Lowland"/>
    <s v="Road critical to travel at Night"/>
    <s v="18nonenoneH - none6nonenoneH"/>
    <s v="Insurgent"/>
    <s v="Gabawa, Denmark Ydemne "/>
    <m/>
  </r>
  <r>
    <n v="4374"/>
    <s v="SMART"/>
    <x v="2"/>
    <n v="4374"/>
    <n v="4374"/>
    <s v="DUMANGAS-PD MONFORT"/>
    <s v="PD Monfort"/>
    <s v="Dumangas"/>
    <s v="ILOILO"/>
    <s v="Brgy. PD Monfort, Dumangas, Iloilo"/>
    <n v="6"/>
    <s v="Vis"/>
    <s v="Iloilo"/>
    <s v="TOC-VIS-WVIS-ILOILO"/>
    <s v="SMART"/>
    <n v="122.7113037"/>
    <n v="10.859849929999999"/>
    <s v="Lot"/>
    <x v="1"/>
    <s v="Standby"/>
    <x v="3"/>
    <s v="FITL"/>
    <s v="Macro"/>
    <s v="Lowland"/>
    <s v="none"/>
    <s v="none"/>
    <s v="none"/>
    <s v="Biñas, Lemuel Alorsabes "/>
    <m/>
  </r>
  <r>
    <n v="5400"/>
    <s v="SMART"/>
    <x v="2"/>
    <n v="5400"/>
    <n v="5400"/>
    <s v="ILOILO DOCTORS"/>
    <m/>
    <s v="Iloilo City"/>
    <s v="ILOILO"/>
    <s v="E.Soraino Bldg., West Diversion Road, Molo, IloIlo City"/>
    <n v="6"/>
    <s v="Vis"/>
    <s v="Iloilo"/>
    <s v="TOC-VIS-WVIS-ILOILO"/>
    <s v="SMART"/>
    <n v="122.5551834"/>
    <n v="10.695839879999999"/>
    <s v="Bldg"/>
    <x v="1"/>
    <s v="Inhouse A"/>
    <x v="3"/>
    <s v="FITL"/>
    <s v="Macro"/>
    <s v="Lowland"/>
    <s v="none"/>
    <s v="none"/>
    <s v="Bldg/House Roof Top"/>
    <s v="Entes, Anjo Gabito "/>
    <m/>
  </r>
  <r>
    <s v="F27"/>
    <s v="SMART"/>
    <x v="2"/>
    <s v="F27"/>
    <s v="F27"/>
    <s v="METROPOLIS"/>
    <s v="Buntatala"/>
    <s v="Iloilo City"/>
    <s v="ILOILO"/>
    <s v="Smart Cell Site, Near Metropolis Subdivision, Brgy. Buntatala, Jaro, Iloilo City"/>
    <n v="6"/>
    <s v="Vis"/>
    <s v="Iloilo"/>
    <s v="TOC-VIS-WVIS-ILOILO"/>
    <s v="SMART"/>
    <n v="122.5861282"/>
    <n v="10.76410961"/>
    <s v="Lot"/>
    <x v="1"/>
    <s v="Off-Grid"/>
    <x v="3"/>
    <s v="FITL"/>
    <s v="Macro"/>
    <s v="Lowland"/>
    <s v="none"/>
    <s v="none"/>
    <s v="none"/>
    <s v="Oguis, Jonathan Airel J."/>
    <m/>
  </r>
  <r>
    <s v="F33"/>
    <s v="SMART"/>
    <x v="2"/>
    <s v="F33"/>
    <s v="F33"/>
    <s v="TAPAZ"/>
    <s v="Poblacion"/>
    <s v="Tapaz"/>
    <s v="CAPIZ"/>
    <s v="Villareal St., Dawes Poblacion, Tapaz, Capiz"/>
    <n v="6"/>
    <s v="Vis"/>
    <s v="Roxas"/>
    <s v="TOC-VIS-WVIS-ILOILO"/>
    <s v="SMART"/>
    <n v="122.53662869999999"/>
    <n v="11.260190010000001"/>
    <s v="Lot"/>
    <x v="1"/>
    <s v="Standby"/>
    <x v="3"/>
    <s v="FITL"/>
    <s v="Macro"/>
    <s v="Highland"/>
    <s v="Road critical to travel at Night"/>
    <s v="2nonenonenoneH-none5nonenoneH"/>
    <s v="Insurgent"/>
    <s v="Dreo, Salvy Mark Coloso "/>
    <m/>
  </r>
  <r>
    <s v="j07"/>
    <s v="SMART"/>
    <x v="2"/>
    <s v="J07"/>
    <s v="J07"/>
    <s v="GUIMARAS-JORDAN"/>
    <s v="Poblacion"/>
    <s v="Jordan"/>
    <s v="GUIMARAS"/>
    <s v="Brgy. Poblacion, Jordan, Guimaras Island"/>
    <n v="6"/>
    <s v="Vis"/>
    <s v="Iloilo"/>
    <s v="TOC-VIS-WVIS-ILOILO"/>
    <s v="SMART"/>
    <n v="122.59323879999999"/>
    <n v="10.65583992"/>
    <s v="Lot"/>
    <x v="1"/>
    <s v="Standby"/>
    <x v="3"/>
    <s v="FITL"/>
    <s v="Macro"/>
    <s v="Extreme"/>
    <s v="no row row travel"/>
    <s v="18nonenoneH - none5nonenoneH"/>
    <s v="island site/Boat Availability"/>
    <s v="Rivera, Von Ryan Talabero "/>
    <m/>
  </r>
  <r>
    <s v="V3549"/>
    <s v="SMART"/>
    <x v="2"/>
    <s v="ILL823"/>
    <s v="ILL823"/>
    <s v="SUN ILOILO CITY-BUNTATALA (ILL826)"/>
    <s v="Buntatala"/>
    <s v="Iloilo City"/>
    <s v="ILOILO"/>
    <s v="Brgy. Buntatala, Jaro, Iloilo City"/>
    <n v="6"/>
    <s v="Vis"/>
    <s v="Iloilo"/>
    <s v="TOC-VIS-WVIS-ILOILO"/>
    <s v="SUN"/>
    <m/>
    <m/>
    <s v="Bldg"/>
    <x v="1"/>
    <s v="Inhouse B"/>
    <x v="3"/>
    <s v="FITL"/>
    <s v="Macro"/>
    <s v="Lowland"/>
    <e v="#N/A"/>
    <e v="#N/A"/>
    <e v="#N/A"/>
    <s v="Nebria, Clifford Barliso "/>
    <m/>
  </r>
  <r>
    <s v="V3554"/>
    <s v="SUN"/>
    <x v="2"/>
    <s v="V3554"/>
    <s v="LAM821"/>
    <s v="SUN LAMBUNAO POB. ILAWOD"/>
    <s v="Poblacion"/>
    <s v="Lambunao"/>
    <s v="ILOILO"/>
    <s v="Cor. Loberiza / Coalition St., Brgy. Poblacion, Lambunao, Iloilo"/>
    <n v="6"/>
    <s v="Vis"/>
    <s v="Iloilo"/>
    <s v="TOC-VIS-WVIS-ILOILO"/>
    <s v="SUN"/>
    <n v="122.476831"/>
    <n v="11.056811"/>
    <s v="Lot"/>
    <x v="1"/>
    <s v="Inhouse A"/>
    <x v="3"/>
    <s v="FITL"/>
    <s v="Macro"/>
    <s v="Lowland"/>
    <s v="Road critical to travel at Night"/>
    <s v="2nonenonenoneH-none5nonenoneH"/>
    <s v="Insurgent"/>
    <s v="Dreo, Salvy Mark Coloso "/>
    <m/>
  </r>
  <r>
    <s v="V3730"/>
    <s v="SUN"/>
    <x v="2"/>
    <s v="V3730"/>
    <s v="ILL831"/>
    <s v="SUN ILOILO CITY-STO. NIÑO SUR (ILL831)"/>
    <m/>
    <s v="Iloilo City"/>
    <s v="ILOILO"/>
    <s v="Brgy. Sto. Nino Sur, Arevalo, Iloilo City"/>
    <n v="6"/>
    <s v="Vis"/>
    <s v="Iloilo"/>
    <s v="TOC-VIS-WVIS-ILOILO"/>
    <s v="SMART"/>
    <m/>
    <m/>
    <s v="Lot"/>
    <x v="1"/>
    <s v="Inhouse A"/>
    <x v="3"/>
    <s v="FITL"/>
    <s v="Macro"/>
    <s v="Lowland"/>
    <e v="#N/A"/>
    <e v="#N/A"/>
    <e v="#N/A"/>
    <s v="Entes, Anjo Gabito "/>
    <m/>
  </r>
  <r>
    <s v="V5203"/>
    <s v="SMART"/>
    <x v="2"/>
    <s v="V5203"/>
    <s v="V5203"/>
    <s v="AJUY-MALAYUAN"/>
    <m/>
    <s v="Ajuy"/>
    <s v="ILOILO"/>
    <s v="Malayu-an, Ajuy, Iloilo"/>
    <n v="6"/>
    <s v="Vis"/>
    <s v="Iloilo"/>
    <s v="TOC-VIS-WVIS-ILOILO"/>
    <s v="SMART"/>
    <n v="123.0086517"/>
    <n v="11.10235977"/>
    <s v="Lot"/>
    <x v="1"/>
    <s v="Standby"/>
    <x v="3"/>
    <s v="FITL"/>
    <s v="Macro"/>
    <s v="Lowland"/>
    <s v="Road critical to travel at Night"/>
    <s v="none6nonenoneH - none5nonenoneH"/>
    <s v="Insurgent"/>
    <s v="Biñas, Lemuel Alorsabes "/>
    <m/>
  </r>
  <r>
    <s v="V5204"/>
    <s v="SMART"/>
    <x v="2"/>
    <s v="V5204"/>
    <s v="V5204"/>
    <s v="BAROTAC NUEVO-TIWI"/>
    <s v="Tiwi"/>
    <s v="Barotac Nuevo"/>
    <s v="ILOILO"/>
    <s v="Brgy. Tiwi, Barotac Nuevo, Iloilo"/>
    <n v="6"/>
    <s v="Vis"/>
    <s v="Iloilo"/>
    <s v="TOC-VIS-WVIS-ILOILO"/>
    <s v="SMART"/>
    <n v="122.7298203"/>
    <n v="10.93012047"/>
    <s v="Lot"/>
    <x v="1"/>
    <s v="Inhouse B"/>
    <x v="3"/>
    <s v="FITL"/>
    <s v="Macro"/>
    <s v="Lowland"/>
    <s v="none"/>
    <s v="none"/>
    <s v="none"/>
    <s v="Biñas, Lemuel Alorsabes "/>
    <m/>
  </r>
  <r>
    <s v="V5210"/>
    <s v="SMART"/>
    <x v="2"/>
    <s v="V5210"/>
    <s v="V5210"/>
    <s v="ILOILO-SAMBAG DLD"/>
    <s v="Sambag"/>
    <s v="Iloilo City"/>
    <s v="ILOILO"/>
    <s v="Brgy. Sambag, National highway, Iloilo City"/>
    <n v="6"/>
    <s v="Vis"/>
    <s v="Iloilo"/>
    <s v="TOC-VIS-WVIS-ILOILO"/>
    <s v="SMART"/>
    <n v="122.5390396"/>
    <n v="10.74258041"/>
    <s v="Lot"/>
    <x v="1"/>
    <s v="Inhouse B"/>
    <x v="3"/>
    <s v="FITL"/>
    <s v="Macro"/>
    <s v="Lowland"/>
    <s v="Hardware store"/>
    <s v="22nonenoneH - none8nonenoneH"/>
    <s v="Bldg/House Roof Top"/>
    <s v="Oguis, Jonathan Airel J."/>
    <m/>
  </r>
  <r>
    <s v="v5271"/>
    <s v="SMART"/>
    <x v="2"/>
    <s v="V5271"/>
    <s v="V5271"/>
    <s v="Iloilo-Westown Hotel"/>
    <m/>
    <s v="Iloilo City"/>
    <s v="ILOILO"/>
    <s v="Pison St., Mandurriao, Iloilo City"/>
    <n v="6"/>
    <s v="Vis"/>
    <s v="Iloilo"/>
    <s v="TOC-VIS-WVIS-ILOILO"/>
    <s v="SMART"/>
    <n v="122.5513"/>
    <n v="10.705719950000001"/>
    <s v="Bldg"/>
    <x v="1"/>
    <s v="Inhouse A"/>
    <x v="3"/>
    <s v="FITL"/>
    <s v="Macro"/>
    <s v="Lowland"/>
    <s v="none"/>
    <s v="none"/>
    <s v="Bldg/House Roof Top"/>
    <s v="Detablan, Airam Tañoso "/>
    <m/>
  </r>
  <r>
    <s v="V5603"/>
    <s v="SMART"/>
    <x v="2"/>
    <s v="V5603"/>
    <s v="V5603"/>
    <s v="ILOILO CITY-LUNA"/>
    <m/>
    <s v="Iloilo City"/>
    <s v="ILOILO"/>
    <s v="Progreso-Lapuz, Iloilo City, Iloilo"/>
    <n v="6"/>
    <s v="Vis"/>
    <s v="Iloilo"/>
    <s v="TOC-VIS-WVIS-ILOILO"/>
    <s v="SMART"/>
    <n v="122.56949"/>
    <n v="10.7003"/>
    <s v="Bldg"/>
    <x v="1"/>
    <s v="Inhouse A"/>
    <x v="3"/>
    <s v="FITL"/>
    <s v="Macro"/>
    <s v="Lowland"/>
    <s v="No access during this time"/>
    <s v="none9nonenoneH-18nonenoneH"/>
    <s v="none"/>
    <s v="Rivera, Von Ryan Talabero "/>
    <m/>
  </r>
  <r>
    <n v="884"/>
    <s v="SMART"/>
    <x v="3"/>
    <m/>
    <n v="884"/>
    <s v="TOBOSO"/>
    <s v="Poblacion"/>
    <s v="Toboso"/>
    <s v="NEGROS OCCIDENTAL"/>
    <s v="Poblacion, Toboso, Negros Occidental"/>
    <n v="6"/>
    <s v="Vis"/>
    <s v="Bacolod"/>
    <s v="TOC-VIS-WVIS-NEGOCC"/>
    <s v="SMART"/>
    <n v="123.504676818847"/>
    <n v="10.715390205383301"/>
    <s v="Lot"/>
    <x v="1"/>
    <s v="Standby"/>
    <x v="3"/>
    <s v="FITL"/>
    <s v="Macro"/>
    <s v="Highland"/>
    <s v="LOT"/>
    <s v="24 hours"/>
    <s v="Insurgent"/>
    <s v="Antiquiera, Anthony Roy Rivera"/>
    <m/>
  </r>
  <r>
    <n v="4389"/>
    <s v="SMART"/>
    <x v="3"/>
    <m/>
    <n v="4389"/>
    <s v="LUMBANGAN"/>
    <s v="Lumbangan"/>
    <s v="Mabinay"/>
    <s v="NEGROS ORIENTAL"/>
    <s v="Barangay Lumbangan, Mabinay, Negros Oriental"/>
    <n v="6"/>
    <s v="Vis"/>
    <s v="Kabankalan"/>
    <s v="TOC-VIS-WVIS-NEGOCC"/>
    <s v="SMART"/>
    <n v="122.947120666503"/>
    <n v="9.6866598129272408"/>
    <s v="Lot"/>
    <x v="1"/>
    <s v="Standby"/>
    <x v="3"/>
    <s v="FITL"/>
    <s v="Macro"/>
    <s v="Lowland"/>
    <s v="LOT"/>
    <s v="24 hours"/>
    <s v="none"/>
    <s v="Villanueva, Manuel Jose S."/>
    <m/>
  </r>
  <r>
    <s v="v1113"/>
    <s v="SMART"/>
    <x v="3"/>
    <m/>
    <m/>
    <s v="Campuestohan"/>
    <s v="Cabatangan"/>
    <s v="Talisay CIty"/>
    <s v="NEGROS OCCIDENTAL"/>
    <s v="Bgry. Cabatangan, talisay City, negros occidental"/>
    <n v="6"/>
    <s v="Vis"/>
    <s v="Bacolod"/>
    <s v="TOC-VIS-WVIS-NEGOCC"/>
    <m/>
    <s v="123° 8'54.12&quot;E"/>
    <s v=" 10°39'37.59&quot;N"/>
    <s v="Lot"/>
    <x v="1"/>
    <s v="Inhouse B"/>
    <x v="3"/>
    <s v="FITL"/>
    <s v="Macro"/>
    <s v="Lowland"/>
    <e v="#N/A"/>
    <e v="#N/A"/>
    <e v="#N/A"/>
    <s v="Sa-onoy, Jay Gonzaga "/>
    <m/>
  </r>
  <r>
    <s v="V3627"/>
    <s v="SUN"/>
    <x v="3"/>
    <s v="BAC825"/>
    <s v="BAC825"/>
    <s v="BAC_TANGUB 3"/>
    <m/>
    <s v="Bacolod City"/>
    <s v="NEGROS OCCIDENTAL"/>
    <s v="Pahanocoy, Bacolod City, Negros Occidental"/>
    <n v="6"/>
    <s v="Vis"/>
    <s v="Bacolod"/>
    <s v="TOC-VIS-WVIS-NEGOCC"/>
    <s v="SUN"/>
    <n v="122.92824"/>
    <n v="10.620699999999999"/>
    <s v="Lot"/>
    <x v="1"/>
    <s v="Inhouse A"/>
    <x v="3"/>
    <s v="FITL"/>
    <s v="Macro"/>
    <s v="Lowland"/>
    <s v="LOT"/>
    <s v="24 hours"/>
    <s v="Depressed Area"/>
    <s v="Sa-onoy, Jay Gonzaga "/>
    <m/>
  </r>
  <r>
    <s v="V5240"/>
    <s v="SMART"/>
    <x v="3"/>
    <m/>
    <s v="V5240"/>
    <s v="TABUNAN"/>
    <s v="Dumlao"/>
    <s v="Bago City"/>
    <s v="NEGROS OCCIDENTAL"/>
    <s v="Purok Proper Brgy, Dumlao, Bago City"/>
    <n v="6"/>
    <s v="Vis"/>
    <s v="Bacolod"/>
    <s v="TOC-VIS-WVIS-NEGOCC"/>
    <s v="SMART"/>
    <n v="122.944290161132"/>
    <n v="10.566260337829499"/>
    <s v="Lot"/>
    <x v="1"/>
    <s v="Inhouse B"/>
    <x v="3"/>
    <s v="FITL"/>
    <s v="Macro"/>
    <s v="Lowland"/>
    <s v="LOT"/>
    <s v="24 hours"/>
    <s v="Insurgent"/>
    <s v="Villa, Wilbert Soliman "/>
    <m/>
  </r>
  <r>
    <s v="Z58"/>
    <s v="SMART"/>
    <x v="3"/>
    <m/>
    <s v="Z58"/>
    <s v="FIRST FARMERS"/>
    <s v="Dos Hermanas"/>
    <s v="City of Talisay"/>
    <s v="NEGROS OCCIDENTAL"/>
    <s v=" First Farmers Compound, Brgy. Dos. Hermanas, Talisay City, Negros Occidental"/>
    <n v="6"/>
    <s v="Vis"/>
    <s v="Bacolod"/>
    <s v="TOC-VIS-WVIS-NEGOCC"/>
    <s v="SMART"/>
    <n v="123.040397644042"/>
    <n v="10.739580154418899"/>
    <s v="Lot"/>
    <x v="1"/>
    <s v="Standby"/>
    <x v="3"/>
    <s v="FITL"/>
    <s v="Macro"/>
    <s v="Lowland"/>
    <s v="LOT"/>
    <s v="830H - 1800H"/>
    <s v="none"/>
    <s v="Fernandez, Reymund Gamo"/>
    <m/>
  </r>
  <r>
    <s v="V3323"/>
    <s v="SMART"/>
    <x v="5"/>
    <n v="3223"/>
    <n v="3323"/>
    <s v="San Miguel- Bohol"/>
    <s v="Poblacion"/>
    <s v="San Miguel"/>
    <s v="BOHOL"/>
    <s v="Brgy Poblacion, San Miguel, Bohol"/>
    <n v="7"/>
    <s v="Vis"/>
    <s v="Bohol"/>
    <s v="TOC-VIS-EVIS-BOH/DUM"/>
    <s v="SUN"/>
    <n v="124.33831024169901"/>
    <n v="9.9860696792602504"/>
    <s v="Lot"/>
    <x v="1"/>
    <s v="Standby"/>
    <x v="3"/>
    <s v="FITL"/>
    <s v="Macro"/>
    <s v="Lowland"/>
    <s v="none"/>
    <s v="V5898"/>
    <s v="V5898"/>
    <s v="Jaropojop, Roneil Sagadal"/>
    <m/>
  </r>
  <r>
    <s v="V3403"/>
    <s v="SMART"/>
    <x v="5"/>
    <s v="BDO821"/>
    <s v="V3403"/>
    <s v="Bien Unido"/>
    <s v="Poblacion"/>
    <s v="Bien Unido"/>
    <s v="BOHOL"/>
    <s v="Poblacion (Bien Unido), Bien Unido, Bohol"/>
    <n v="7"/>
    <s v="Vis"/>
    <s v="Bohol"/>
    <s v="TOC-VIS-EVIS-BOH/DUM"/>
    <s v="SUN"/>
    <n v="124.377306"/>
    <n v="10.141056000000001"/>
    <s v="Lot"/>
    <x v="1"/>
    <s v="Standby"/>
    <x v="3"/>
    <s v="FITL"/>
    <s v="Macro"/>
    <s v="Lowland"/>
    <s v="none"/>
    <s v="24 hrs."/>
    <s v="none"/>
    <s v="Gica, Frederick Hontanosas"/>
    <m/>
  </r>
  <r>
    <s v="V5058"/>
    <s v="SMART"/>
    <x v="5"/>
    <m/>
    <s v="V5058"/>
    <s v="Sevilla"/>
    <s v="Kabankalan"/>
    <s v="Sevilla"/>
    <s v="BOHOL"/>
    <s v="Brgy. Kabankalan, Sevilla, Bohol"/>
    <n v="7"/>
    <s v="Vis"/>
    <s v="Bohol"/>
    <s v="TOC-VIS-EVIS-BOH/DUM"/>
    <s v="SMART"/>
    <n v="124.051712036132"/>
    <n v="9.6987600326537997"/>
    <s v="Lot"/>
    <x v="1"/>
    <s v="Standby"/>
    <x v="3"/>
    <s v="FITL"/>
    <s v="Macro"/>
    <s v="Highland"/>
    <s v="none"/>
    <s v="24 hrs."/>
    <s v="none"/>
    <s v="Gica, Frederick Hontanosas"/>
    <m/>
  </r>
  <r>
    <s v="V5187"/>
    <s v="SMART"/>
    <x v="5"/>
    <m/>
    <s v="V5187"/>
    <s v="Lapacan Sur- Inabanga"/>
    <m/>
    <s v="Inabanga"/>
    <s v="BOHOL"/>
    <s v="Lapacan , Inabanga, Bohol"/>
    <n v="7"/>
    <s v="Vis"/>
    <s v="Bohol"/>
    <s v="TOC-VIS-EVIS-BOH/DUM"/>
    <s v="SMART"/>
    <n v="124.117622375488"/>
    <n v="10.037070274353001"/>
    <s v="Lot"/>
    <x v="1"/>
    <s v="Inhouse B"/>
    <x v="3"/>
    <s v="FITL"/>
    <s v="Macro"/>
    <s v="Lowland"/>
    <s v="none"/>
    <s v="24 hrs."/>
    <s v="none"/>
    <s v="Jaropojop, Roneil Sagadal"/>
    <m/>
  </r>
  <r>
    <s v="Z80"/>
    <s v="SMART"/>
    <x v="5"/>
    <m/>
    <s v="Z80"/>
    <s v="Plaza Marcela Picosite"/>
    <m/>
    <s v="Tagbilaran City"/>
    <s v="BOHOL"/>
    <s v="Balderon St. Cor. Pamaong St., Tagbilaran City, Bohol"/>
    <n v="7"/>
    <s v="Vis"/>
    <s v="Bohol"/>
    <s v="TOC-VIS-EVIS-BOH/DUM"/>
    <s v="SMART"/>
    <n v="123.852256774902"/>
    <n v="9.6517400741577095"/>
    <s v="Bldg"/>
    <x v="1"/>
    <s v="Inhouse A"/>
    <x v="3"/>
    <s v="FITL"/>
    <s v="PICO"/>
    <s v="Lowland"/>
    <s v="none"/>
    <s v="0800H-1800H"/>
    <s v="Bldg/House Roof Top"/>
    <s v="Gica, Frederick Hontanosas"/>
    <m/>
  </r>
  <r>
    <n v="3372"/>
    <s v="SMART"/>
    <x v="6"/>
    <m/>
    <n v="3372"/>
    <s v="Hinundayan"/>
    <s v="Poblacion"/>
    <s v="Hinundayan"/>
    <s v="SOUTHERN LEYTE"/>
    <s v="Brgy Poblacion, Hinundayan, Southern Leyte"/>
    <n v="8"/>
    <s v="Vis"/>
    <s v="Maasin"/>
    <s v="TOC-VIS-EVIS-LEYTE"/>
    <s v="SMART"/>
    <n v="125.255233764648"/>
    <n v="10.351269721984799"/>
    <s v="Lot"/>
    <x v="1"/>
    <s v="Standby"/>
    <x v="3"/>
    <s v="FITL"/>
    <s v="Macro"/>
    <s v="Lowland"/>
    <s v="none"/>
    <s v="none"/>
    <s v="none"/>
    <s v="Dacut, Felson U."/>
    <m/>
  </r>
  <r>
    <n v="4370"/>
    <s v="SMART"/>
    <x v="6"/>
    <m/>
    <n v="4370"/>
    <s v="Lapaz"/>
    <s v="Poblacion"/>
    <s v="Lapaz"/>
    <s v="LEYTE"/>
    <s v="Poblacion District 3, La Paz, Leyte"/>
    <n v="8"/>
    <s v="Vis"/>
    <s v="Tacloban"/>
    <s v="TOC-VIS-EVIS-LEYTE"/>
    <s v="SMART"/>
    <n v="124.9560699"/>
    <n v="10.889869689999999"/>
    <s v="Lot"/>
    <x v="1"/>
    <s v="Standby"/>
    <x v="3"/>
    <s v="FITL"/>
    <s v="Macro"/>
    <s v="Lowland"/>
    <s v="none"/>
    <s v="none"/>
    <s v="none"/>
    <s v="Camillo, Julito Mendez"/>
    <m/>
  </r>
  <r>
    <n v="5805"/>
    <s v="SMART"/>
    <x v="6"/>
    <m/>
    <n v="5805"/>
    <s v="Tacloban Robinsons"/>
    <m/>
    <s v="Tacloban City"/>
    <s v="LEYTE"/>
    <s v="Marasbaras St., Tacloban City, Leyte"/>
    <n v="8"/>
    <s v="Vis"/>
    <s v="Tacloban"/>
    <s v="TOC-VIS-EVIS-LEYTE"/>
    <s v="SMART"/>
    <n v="125.0073776"/>
    <n v="11.20856953"/>
    <s v="Bldg"/>
    <x v="1"/>
    <s v="Inhouse A"/>
    <x v="3"/>
    <s v="FITL"/>
    <s v="Macro"/>
    <s v="Lowland"/>
    <s v="Mall hours"/>
    <s v="6PM-10AM"/>
    <s v="Bldg/House Roof Top"/>
    <s v="Camillo, Julito Mendez"/>
    <m/>
  </r>
  <r>
    <s v="V3609"/>
    <s v="SUN"/>
    <x v="6"/>
    <s v="PLM701"/>
    <s v="PLM701"/>
    <s v="Palompon - SUN"/>
    <s v="Poblacion"/>
    <s v="Palompon"/>
    <m/>
    <s v="Brgy. Poblacion, Palompon, Leyte "/>
    <n v="8"/>
    <s v="Vis"/>
    <s v="Ormoc"/>
    <s v="TOC-VIS-EVIS-LEYTE"/>
    <s v="SUN"/>
    <n v="124.38797"/>
    <n v="11.055429999999999"/>
    <s v="Lot"/>
    <x v="1"/>
    <s v="Inhouse A"/>
    <x v="3"/>
    <s v="FITL"/>
    <s v="Macro"/>
    <s v="Lowland"/>
    <s v="None"/>
    <s v="24 Hrs"/>
    <s v="none"/>
    <s v="Pomarejo, Ramon Caguioa"/>
    <m/>
  </r>
  <r>
    <s v="V3616"/>
    <s v="SMART"/>
    <x v="6"/>
    <s v="TAC830"/>
    <s v="V3616"/>
    <s v="SUN Tacloban - Brgy. 69 Anibong"/>
    <n v="72"/>
    <s v="Tacloban City"/>
    <s v="LEYTE"/>
    <s v="Brgy 72 Tacloban City "/>
    <n v="8"/>
    <s v="Vis"/>
    <s v="Tacloban"/>
    <s v="TOC-VIS-EVIS-LEYTE"/>
    <s v="SUN"/>
    <n v="124.98984"/>
    <n v="11.25338"/>
    <s v="Bldg"/>
    <x v="1"/>
    <s v="Inhouse B"/>
    <x v="3"/>
    <s v="FITL"/>
    <s v="Macro"/>
    <s v="Highland"/>
    <s v="none"/>
    <s v="6PM-6AM"/>
    <s v="Bldg/House Roof Top"/>
    <s v="Orceo, ian Philip Lim"/>
    <m/>
  </r>
  <r>
    <s v="V5217"/>
    <s v="SMART"/>
    <x v="6"/>
    <m/>
    <s v="V5217"/>
    <s v="Marvel"/>
    <s v="Poblacion Marvel"/>
    <s v="Isabel"/>
    <s v="LEYTE"/>
    <s v="Marvel (Pob.), Isabel, Leyte"/>
    <n v="8"/>
    <s v="Vis"/>
    <s v="Ormoc"/>
    <s v="TOC-VIS-EVIS-LEYTE"/>
    <s v="SMART"/>
    <n v="124.44019400000001"/>
    <n v="10.928027999999999"/>
    <s v="Lot"/>
    <x v="1"/>
    <s v="Standby"/>
    <x v="3"/>
    <s v="FITL"/>
    <s v="Macro"/>
    <s v="Highland"/>
    <s v="Mountain"/>
    <s v="24 Hrs"/>
    <s v="none"/>
    <s v="Cabrera, Arniel Pesalbon"/>
    <m/>
  </r>
  <r>
    <s v="V1576"/>
    <s v="SMART"/>
    <x v="7"/>
    <s v="CBG001"/>
    <s v="V1576"/>
    <s v="SUN Calbayog Awang"/>
    <m/>
    <s v="Calbayog City"/>
    <s v="SAMAR (WESTERN SAMAR)"/>
    <s v="Corner Licenciado St. and Rosales Blvd., Calbayog City, Samar"/>
    <n v="8"/>
    <s v="Vis"/>
    <m/>
    <s v="TOC-VIS-EVIS-SAMAR"/>
    <s v="SUN"/>
    <n v="124.59679"/>
    <n v="12.066800000000001"/>
    <s v="Lot"/>
    <x v="1"/>
    <s v="Standby"/>
    <x v="3"/>
    <s v="FITL"/>
    <s v="Macro"/>
    <s v="Lowland"/>
    <s v="NPA Infested along the route"/>
    <s v="1800H-0500H"/>
    <s v="Insurgent"/>
    <s v="Leones, Jordan Salamat"/>
    <m/>
  </r>
  <r>
    <s v="V3379"/>
    <s v="SMART"/>
    <x v="7"/>
    <m/>
    <s v="V3379"/>
    <s v="SUN-Jiabong-Bunuanan"/>
    <s v="Alejandria"/>
    <s v="Jiabong"/>
    <s v="SAMAR (WESTERN SAMAR)"/>
    <s v="Brgy.Alejandria , Jiabong, Western Samar"/>
    <n v="8"/>
    <s v="Vis"/>
    <m/>
    <s v="TOC-VIS-EVIS-SAMAR"/>
    <s v="SMART"/>
    <n v="124.951611"/>
    <n v="11.763667"/>
    <s v="Lot"/>
    <x v="1"/>
    <s v="Standby"/>
    <x v="3"/>
    <s v="FITL"/>
    <s v="Macro"/>
    <s v="Lowland"/>
    <s v="NPA Infested"/>
    <s v="1800H-0500H"/>
    <s v="Insurgent"/>
    <s v="Nuevo, Ranilo Domayan "/>
    <m/>
  </r>
  <r>
    <s v="V3678"/>
    <s v="SMART"/>
    <x v="7"/>
    <s v="CLG821"/>
    <s v="V3678"/>
    <s v="SUN-Calbiga-Macalaan"/>
    <n v="1"/>
    <s v="Calbiga"/>
    <s v="SAMAR (WESTERN SAMAR)"/>
    <s v="Brgy 1., Majaro St. Calbiga Samar"/>
    <n v="8"/>
    <s v="Vis"/>
    <m/>
    <s v="TOC-VIS-EVIS-SAMAR"/>
    <s v="SUN"/>
    <n v="125.024806"/>
    <n v="11.627389000000001"/>
    <s v="Lot"/>
    <x v="1"/>
    <s v="Inhouse B"/>
    <x v="3"/>
    <s v="FITL"/>
    <s v="Macro"/>
    <s v="Lowland"/>
    <s v="NPA Infested"/>
    <s v="1800H-0500H"/>
    <s v="Insurgent"/>
    <s v="Leones, Jordan Salamat"/>
    <m/>
  </r>
  <r>
    <s v="V3679"/>
    <s v="SMART"/>
    <x v="7"/>
    <s v="CAT821"/>
    <s v="V3679"/>
    <s v="SUN Catbalogan "/>
    <m/>
    <s v="Catbalogan City"/>
    <s v="SAMAR (WESTERN SAMAR)"/>
    <s v="152 San Roque St. Catbalogan City"/>
    <n v="8"/>
    <s v="Vis"/>
    <m/>
    <s v="TOC-VIS-EVIS-SAMAR"/>
    <s v="SUN"/>
    <n v="124.888639"/>
    <n v="11.780360999999999"/>
    <s v="Lot"/>
    <x v="1"/>
    <s v="Inhouse B"/>
    <x v="3"/>
    <s v="FITL"/>
    <s v="Macro"/>
    <s v="Lowland"/>
    <s v="Security Issues"/>
    <s v="1800H-0500H"/>
    <s v="Insurgent"/>
    <s v="Leones, Jordan Salamat"/>
    <n v="42615"/>
  </r>
  <r>
    <s v="V3680"/>
    <s v="SMART"/>
    <x v="7"/>
    <s v="SMT821"/>
    <s v="V3680"/>
    <s v="SUN Sta. Margarita-Monbon"/>
    <s v="Cautod"/>
    <s v="Sta. Margarita"/>
    <s v="SAMAR (WESTERN SAMAR)"/>
    <s v="Barangay Cautod, Sta. Margarita Western Samar"/>
    <n v="8"/>
    <s v="Vis"/>
    <m/>
    <s v="TOC-VIS-EVIS-SAMAR"/>
    <s v="SUN"/>
    <n v="124.662361"/>
    <n v="12.038055999999999"/>
    <s v="Lot"/>
    <x v="1"/>
    <s v="Inhouse B"/>
    <x v="3"/>
    <s v="FITL"/>
    <s v="Macro"/>
    <s v="Lowland"/>
    <s v="NPA Infested along the route"/>
    <s v="1800H-0500H"/>
    <s v="Insurgent"/>
    <s v="Leones, Jordan Salamat"/>
    <m/>
  </r>
  <r>
    <s v="v5251"/>
    <s v="SMART"/>
    <x v="7"/>
    <m/>
    <s v="V5251"/>
    <s v="Allen-Londres"/>
    <s v="Londres"/>
    <s v="Allen"/>
    <s v="NORTHERN SAMAR"/>
    <s v="Brgy. Londres,Allen,Northern Samar"/>
    <n v="8"/>
    <s v="Vis"/>
    <m/>
    <s v="TOC-VIS-EVIS-SAMAR"/>
    <s v="SMART"/>
    <n v="124.30240000000001"/>
    <n v="12.509061109999999"/>
    <s v="Lot"/>
    <x v="1"/>
    <s v="Inhouse B"/>
    <x v="3"/>
    <s v="FITL"/>
    <s v="Macro"/>
    <s v="Lowland"/>
    <s v="NPA Infested"/>
    <s v="1800H-0500H"/>
    <s v="Insurgent"/>
    <s v="Briso, Antonio Llaris  Jr."/>
    <n v="42611"/>
  </r>
  <r>
    <s v="V77"/>
    <s v="SMART"/>
    <x v="7"/>
    <m/>
    <s v="V77"/>
    <s v="MAYPANGDAN "/>
    <s v="Maypangdan"/>
    <s v="Borongan"/>
    <s v="EASTERN SAMAR"/>
    <s v="Brgy. Maypangdan, Borongan City, Eastern Samar"/>
    <n v="8"/>
    <s v="Vis"/>
    <m/>
    <s v="TOC-VIS-EVIS-SAMAR"/>
    <s v="SMART"/>
    <n v="125.4534302"/>
    <n v="11.655639649999999"/>
    <s v="Lot"/>
    <x v="1"/>
    <s v="Off-Grid"/>
    <x v="3"/>
    <s v="FITL"/>
    <s v="Macro"/>
    <s v="Highland"/>
    <s v="NPA Infested"/>
    <s v="1800H-0500H"/>
    <s v="Insurgent"/>
    <s v="Mabini, Eroll Meramonte "/>
    <n v="42627"/>
  </r>
  <r>
    <s v="V0001"/>
    <s v="SMART"/>
    <x v="5"/>
    <m/>
    <s v="V0001"/>
    <s v="Mt. Gorda Relay "/>
    <s v="Anas"/>
    <s v="Valencia"/>
    <s v="BOHOL"/>
    <s v="Mt. Gorda, Sitio Manga, Brgy. Anas, Valencia, Bohol"/>
    <n v="7"/>
    <s v="Vis"/>
    <s v="Bohol"/>
    <s v="TOC-VIS-EVIS-BOH/DUM"/>
    <s v="SMART"/>
    <n v="124.25322222"/>
    <n v="9.6042777800000003"/>
    <s v="Lot"/>
    <x v="1"/>
    <s v="Standby"/>
    <x v="3"/>
    <s v="LINE DRIVER"/>
    <s v="Macro"/>
    <s v="Extreme"/>
    <s v="none"/>
    <s v="0830H-1700H"/>
    <s v="none"/>
    <s v="Jaropojop, Roneil Sagadal"/>
    <m/>
  </r>
  <r>
    <n v="-1380"/>
    <s v="SUN"/>
    <x v="3"/>
    <s v="ISN701"/>
    <s v="ISN701"/>
    <s v="Isabela 1"/>
    <s v="Patag"/>
    <m/>
    <m/>
    <s v="Smith St., Brgy. 3, Isabela, Negros Occidental"/>
    <n v="6"/>
    <s v="Vis"/>
    <s v="Kabankalan"/>
    <s v="TOC-VIS-WVIS-NEGOCC"/>
    <m/>
    <n v="122.985028"/>
    <n v="10.206721999999999"/>
    <s v="Lot"/>
    <x v="1"/>
    <s v="Standby"/>
    <x v="3"/>
    <s v="LINE DRIVER"/>
    <s v="Macro"/>
    <s v="Lowland"/>
    <e v="#N/A"/>
    <e v="#N/A"/>
    <e v="#N/A"/>
    <s v="Montaus, Neil Peter I."/>
    <m/>
  </r>
  <r>
    <n v="708"/>
    <s v="SMART"/>
    <x v="3"/>
    <m/>
    <n v="708"/>
    <s v="VICTORIAS"/>
    <m/>
    <s v="City of Victorias"/>
    <s v="NEGROS OCCIDENTAL"/>
    <s v="Lot 38 Roxas cor. Fermin St., Victorias City, Negros Occidental"/>
    <n v="6"/>
    <s v="Vis"/>
    <s v="Bacolod"/>
    <s v="TOC-VIS-WVIS-NEGOCC"/>
    <s v="SMART"/>
    <n v="123.07534790039"/>
    <n v="10.903820037841699"/>
    <s v="Lot"/>
    <x v="1"/>
    <s v="Standby"/>
    <x v="3"/>
    <s v="LINE DRIVER"/>
    <s v="Macro"/>
    <s v="Lowland"/>
    <s v="LOT"/>
    <s v="24 hours"/>
    <s v="none"/>
    <s v="Oyco, Joycnn Rey"/>
    <m/>
  </r>
  <r>
    <n v="709"/>
    <s v="SMART"/>
    <x v="3"/>
    <s v="F51"/>
    <n v="709"/>
    <s v="MANAPLA"/>
    <s v="Crossing Ubos"/>
    <s v="Manapla"/>
    <s v="NEGROS OCCIDENTAL"/>
    <s v="Barangay Crossing Ubos, Manapla Negros Occidental"/>
    <n v="6"/>
    <s v="Vis"/>
    <s v="Bacolod"/>
    <s v="TOC-VIS-WVIS-NEGOCC"/>
    <s v="SMART"/>
    <n v="123.12700653076099"/>
    <n v="10.9535703659057"/>
    <s v="Lot"/>
    <x v="1"/>
    <s v="Standby"/>
    <x v="3"/>
    <s v="LINE DRIVER"/>
    <s v="Macro"/>
    <s v="Lowland"/>
    <s v="LOT"/>
    <s v="24 hours"/>
    <s v="none"/>
    <s v="Oyco, Joycnn Rey"/>
    <m/>
  </r>
  <r>
    <n v="893"/>
    <s v="SMART"/>
    <x v="3"/>
    <m/>
    <n v="893"/>
    <s v="GREENSVILLE"/>
    <s v="Estefania"/>
    <s v="Bacolod City"/>
    <s v="NEGROS OCCIDENTAL"/>
    <s v="Back of Celine Subdivision., Brgy. Estefania, Bacolod City"/>
    <n v="6"/>
    <s v="Vis"/>
    <s v="Bacolod"/>
    <s v="TOC-VIS-WVIS-NEGOCC"/>
    <s v="SMART"/>
    <n v="122.987003"/>
    <n v="10.670180999999999"/>
    <s v="Lot"/>
    <x v="1"/>
    <s v="Standby"/>
    <x v="3"/>
    <s v="LINE DRIVER"/>
    <s v="Macro"/>
    <s v="Lowland"/>
    <s v="LOT"/>
    <s v="24 hours"/>
    <s v="none"/>
    <s v="Briones, Paul John Velasco"/>
    <m/>
  </r>
  <r>
    <n v="894"/>
    <s v="SMART"/>
    <x v="3"/>
    <m/>
    <n v="894"/>
    <s v="JJ GONZAGA"/>
    <s v="Masilingan"/>
    <s v="Bacolod City"/>
    <s v="NEGROS OCCIDENTAL"/>
    <s v="Punay ext. JJ Gonzaga Village Bakyas, Barangay Masilingan Bacolod, Negros Occidental"/>
    <n v="6"/>
    <s v="Vis"/>
    <s v="Bacolod"/>
    <s v="TOC-VIS-WVIS-NEGOCC"/>
    <s v="SMART"/>
    <n v="122.96840667724599"/>
    <n v="10.636659622192299"/>
    <s v="Lot"/>
    <x v="1"/>
    <s v="Standby"/>
    <x v="3"/>
    <s v="LINE DRIVER"/>
    <s v="Macro"/>
    <s v="Lowland"/>
    <s v="LOT"/>
    <s v="24 hours"/>
    <s v="none"/>
    <s v="Briones, Paul John Velasco"/>
    <m/>
  </r>
  <r>
    <n v="-3835"/>
    <s v="SUN"/>
    <x v="0"/>
    <s v="CSL902"/>
    <s v="CSL902"/>
    <s v="sm consolacion room2"/>
    <s v="Lamac"/>
    <s v="Consolacion"/>
    <s v="CEBU"/>
    <s v="SM Consolacion, National Highway, Brgy. Lamac, Consolacion, Cebu"/>
    <n v="7"/>
    <s v="Vis"/>
    <s v="Cebu North"/>
    <s v="TOC-VIS-CVIS-NCEBU"/>
    <s v="SUN"/>
    <n v="123.964"/>
    <n v="10.380369999999999"/>
    <s v="Bldg"/>
    <x v="0"/>
    <s v="Inhouse A"/>
    <x v="3"/>
    <s v="MW"/>
    <s v="PICO"/>
    <s v="Lowland"/>
    <s v="Bldg. site/Require's Permit"/>
    <s v="Mall Hours"/>
    <s v="none"/>
    <s v="Ambil, Albert"/>
    <m/>
  </r>
  <r>
    <n v="-3834"/>
    <s v="SUN"/>
    <x v="0"/>
    <s v="CSL901"/>
    <s v="CSL901"/>
    <s v="sm consolacion room1"/>
    <s v="Lamac"/>
    <s v="Consolacion"/>
    <s v="CEBU"/>
    <s v="SM Consolacion, National Highway, Brgy. Lamac, Consolacion, Cebu"/>
    <n v="7"/>
    <s v="Vis"/>
    <s v="Cebu North"/>
    <s v="TOC-VIS-CVIS-NCEBU"/>
    <s v="SUN"/>
    <n v="123.964"/>
    <n v="10.380369999999999"/>
    <s v="Bldg"/>
    <x v="0"/>
    <s v="Inhouse A"/>
    <x v="3"/>
    <s v="MW"/>
    <s v="PICO"/>
    <s v="Lowland"/>
    <s v="Bldg. site/Require's Permit"/>
    <s v="Mall Hours"/>
    <s v="none"/>
    <s v="Ambil, Albert"/>
    <m/>
  </r>
  <r>
    <n v="-3478"/>
    <s v="SMART"/>
    <x v="0"/>
    <m/>
    <m/>
    <s v="IBS-WATERFRONTMACTAN / SUN - XWTRFRONTMACTAN  /  SUN - LPU_AIRPORT(lpu604)"/>
    <s v="Pusok"/>
    <s v="Lapu-Lapu City"/>
    <s v="CEBU"/>
    <s v="Waterfront Hotel Mactan, Lapu-lapu City, Cebu"/>
    <n v="7"/>
    <s v="Vis"/>
    <s v="Cebu North"/>
    <s v="TOC-VIS-CVIS-NCEBU"/>
    <s v="SUN"/>
    <n v="123.97797199999999"/>
    <n v="10.316972"/>
    <s v="Bldg"/>
    <x v="0"/>
    <s v="Inhouse A"/>
    <x v="3"/>
    <s v="MW"/>
    <s v="PICO"/>
    <s v="Lowland"/>
    <s v="Bldg. site/Require's Permit"/>
    <s v="Office Hours"/>
    <s v="Bldg/House Roof Top"/>
    <s v="Clave, Eddie"/>
    <m/>
  </r>
  <r>
    <n v="-3424"/>
    <s v="SMART"/>
    <x v="0"/>
    <m/>
    <m/>
    <s v="CEBUSMIBS"/>
    <s v="North Reclamation Area"/>
    <s v="Cebu City"/>
    <s v="CEBU"/>
    <s v="SM Cebu City"/>
    <n v="7"/>
    <s v="Vis"/>
    <s v="Cebu North"/>
    <s v="TOC-VIS-CVIS-NCEBU"/>
    <s v="SUN"/>
    <n v="123.91871500000001"/>
    <n v="10.310815"/>
    <s v="Bldg"/>
    <x v="0"/>
    <s v="Inhouse A"/>
    <x v="3"/>
    <s v="MW"/>
    <s v="PICO"/>
    <s v="Lowland"/>
    <s v="Bldg. site/Require's Permit"/>
    <s v="Mall Hours"/>
    <s v="Bldg/House Roof Top"/>
    <s v="Efe, Rodyard"/>
    <m/>
  </r>
  <r>
    <n v="-3390"/>
    <s v="SMART"/>
    <x v="0"/>
    <m/>
    <m/>
    <s v="XRADISSONHOTEL"/>
    <s v="North Reclamation Area"/>
    <s v="Cebu City"/>
    <s v="CEBU"/>
    <s v="Osmena Blvd. corner San Jose de la Montana Ave., Cebu City"/>
    <n v="7"/>
    <s v="Vis"/>
    <s v="Cebu North"/>
    <s v="TOC-VIS-CVIS-NCEBU"/>
    <s v="SUN"/>
    <n v="123.920433"/>
    <n v="10.310330390000001"/>
    <s v="Bldg"/>
    <x v="0"/>
    <s v="Inhouse A"/>
    <x v="3"/>
    <s v="MW"/>
    <s v="PICO"/>
    <s v="Lowland"/>
    <s v="Bldg. site/Require's Permit"/>
    <s v="Office Hours"/>
    <s v="Bldg/House Roof Top"/>
    <s v="Efe, Rodyard"/>
    <m/>
  </r>
  <r>
    <n v="-3355"/>
    <s v="SMART"/>
    <x v="0"/>
    <m/>
    <m/>
    <s v="XMARCOPOLOCEBU"/>
    <s v="Apas"/>
    <s v="Cebu City"/>
    <s v="CEBU"/>
    <s v="Veterans Drive, Nivel Hills, Apas, Cebu City "/>
    <n v="7"/>
    <s v="Vis"/>
    <s v="Cebu North"/>
    <s v="TOC-VIS-CVIS-NCEBU"/>
    <s v="SUN"/>
    <n v="123.8969498"/>
    <n v="10.34237957"/>
    <s v="Bldg"/>
    <x v="0"/>
    <s v="Inhouse A"/>
    <x v="3"/>
    <s v="MW"/>
    <s v="PICO"/>
    <s v="Lowland"/>
    <s v="Bldg. site/Require's Permit"/>
    <s v="Office Hours"/>
    <s v="Bldg/House Roof Top"/>
    <s v="Pescante, Ralph Ryan"/>
    <m/>
  </r>
  <r>
    <n v="-3291"/>
    <s v="SUN"/>
    <x v="0"/>
    <m/>
    <m/>
    <s v="XAYALACENTER"/>
    <s v="Cebu Business Park"/>
    <s v="Cebu City"/>
    <s v="CEBU"/>
    <s v="Ayala Mall, Cebu City"/>
    <n v="7"/>
    <s v="Vis"/>
    <s v="Cebu North"/>
    <s v="TOC-VIS-CVIS-NCEBU"/>
    <s v="SUN"/>
    <n v="123.9051819"/>
    <n v="10.317859650000001"/>
    <s v="Bldg"/>
    <x v="0"/>
    <s v="Inhouse A"/>
    <x v="3"/>
    <s v="MW"/>
    <s v="PICO"/>
    <s v="Lowland"/>
    <s v="Bldg. site/Require's Permit"/>
    <s v="Mall Hours"/>
    <s v="Bldg/House Roof Top"/>
    <s v="Efe, Rodyard"/>
    <m/>
  </r>
  <r>
    <n v="-865"/>
    <s v="SUN"/>
    <x v="0"/>
    <s v="CEB020"/>
    <s v="CEB020"/>
    <s v="PIT-OS_SUN"/>
    <s v="Pit-os"/>
    <s v="Cebu City"/>
    <s v="CEBU"/>
    <s v="Teves Property, Brgy., Pit-os, Cebu City"/>
    <n v="7"/>
    <s v="Vis"/>
    <s v="Cebu North"/>
    <s v="TOC-VIS-CVIS-NCEBU"/>
    <s v="SUN"/>
    <n v="123.918959"/>
    <n v="10.397449"/>
    <s v="Lot"/>
    <x v="0"/>
    <s v="Inhouse A"/>
    <x v="3"/>
    <s v="MW"/>
    <s v="Macro"/>
    <s v="Lowland"/>
    <s v="none"/>
    <s v="none"/>
    <s v="none"/>
    <s v="Aligway, Eric Brian"/>
    <m/>
  </r>
  <r>
    <n v="-862"/>
    <s v="SUN"/>
    <x v="0"/>
    <s v="CEB709"/>
    <s v="CEB709"/>
    <s v="CEBU802 / SUN - Cebu_802"/>
    <s v="Capitol Side"/>
    <s v="Cebu City"/>
    <s v="CEBU"/>
    <s v="Brgy. Hall, Villalon Drive, OPPRA, Brgy. Capitolside, Cebu City"/>
    <n v="7"/>
    <s v="Vis"/>
    <s v="Cebu North"/>
    <s v="TOC-VIS-CVIS-NCEBU"/>
    <s v="SUN"/>
    <n v="123.89054"/>
    <n v="10.324759999999999"/>
    <s v="Bldg"/>
    <x v="0"/>
    <s v="Inhouse A"/>
    <x v="3"/>
    <s v="MW"/>
    <s v="Macro"/>
    <s v="Lowland"/>
    <s v="Bldg. site "/>
    <s v="Office Hours"/>
    <s v="Bldg/House Roof Top"/>
    <s v="Balbuena, Lemuel"/>
    <m/>
  </r>
  <r>
    <n v="-838"/>
    <s v="SUN"/>
    <x v="0"/>
    <s v="CEB602"/>
    <s v="CEB602"/>
    <s v="CEB_LAHUGPDICONDO"/>
    <s v="Kasambagan"/>
    <s v="Cebu City"/>
    <s v="CEBU"/>
    <s v="Old Banilad St., Brgy. Kasambagan, Cebu City"/>
    <n v="7"/>
    <s v="Vis"/>
    <s v="Cebu North"/>
    <s v="TOC-VIS-CVIS-NCEBU"/>
    <s v="SUN"/>
    <n v="123.91191999999999"/>
    <n v="10.339650000000001"/>
    <s v="Bldg"/>
    <x v="0"/>
    <s v="Inhouse A"/>
    <x v="3"/>
    <s v="MW"/>
    <s v="Macro"/>
    <s v="Lowland"/>
    <s v="Bldg. site "/>
    <s v="Office Hours"/>
    <s v="Bldg/House Roof Top"/>
    <s v="Efe, Rodyard"/>
    <m/>
  </r>
  <r>
    <n v="-828"/>
    <s v="SUN"/>
    <x v="0"/>
    <s v="CEB832"/>
    <s v="CEB832"/>
    <s v="CEB_BACAYAN"/>
    <s v="San Jose"/>
    <s v="Cebu City"/>
    <s v="CEBU"/>
    <s v="Brgy. San Jose, Cebu City"/>
    <n v="7"/>
    <s v="Vis"/>
    <s v="Cebu North"/>
    <s v="TOC-VIS-CVIS-NCEBU"/>
    <s v="SUN"/>
    <n v="123.91719399999999"/>
    <n v="10.382611000000001"/>
    <s v="Lot"/>
    <x v="0"/>
    <s v="Inhouse A"/>
    <x v="3"/>
    <s v="MW"/>
    <s v="Macro"/>
    <s v="Lowland"/>
    <s v="none"/>
    <s v="none"/>
    <s v="none"/>
    <s v="Aligway, Eric Brian"/>
    <m/>
  </r>
  <r>
    <n v="3316"/>
    <s v="SMART"/>
    <x v="0"/>
    <m/>
    <n v="3316"/>
    <s v="Tudela"/>
    <s v="Southern Poblacion"/>
    <s v="Tudela"/>
    <s v="CEBU"/>
    <s v="Parola, Southern Poblacion, Tudela, Cebu"/>
    <n v="7"/>
    <s v="Vis"/>
    <s v="Cebu North"/>
    <s v="TOC-VIS-CVIS-NCEBU"/>
    <s v="SMART"/>
    <n v="124.47303770000001"/>
    <n v="10.63508034"/>
    <s v="Lot"/>
    <x v="1"/>
    <s v="Standby"/>
    <x v="3"/>
    <s v="MW"/>
    <s v="Macro"/>
    <s v="Highland"/>
    <s v="island site / Boat trip dependent"/>
    <s v="access constraint 5pm - 6am"/>
    <s v="island site/Boat Availability"/>
    <s v="Aligway, Eric Brian"/>
    <m/>
  </r>
  <r>
    <n v="3326"/>
    <s v="SMART"/>
    <x v="0"/>
    <m/>
    <n v="3326"/>
    <s v="Cabancalan 2, Mandaue"/>
    <s v="Cabancalan"/>
    <s v="Mandaue City"/>
    <s v="CEBU"/>
    <s v="M.L. Quezon St., Remedio Compound, Brgy. Cabancalan, Mandaue City"/>
    <n v="7"/>
    <s v="Vis"/>
    <s v="Cebu North"/>
    <s v="TOC-VIS-CVIS-NCEBU"/>
    <s v="SMART"/>
    <n v="123.9206238"/>
    <n v="10.3539896"/>
    <s v="Lot"/>
    <x v="1"/>
    <s v="Standby"/>
    <x v="3"/>
    <s v="MW"/>
    <s v="Macro"/>
    <s v="Lowland"/>
    <s v="none"/>
    <s v="none"/>
    <s v="none"/>
    <s v="Aligway, Eric Brian"/>
    <m/>
  </r>
  <r>
    <s v="l23"/>
    <s v="SMART"/>
    <x v="0"/>
    <m/>
    <s v="L23"/>
    <s v="Keppel Center"/>
    <s v="Mabolo"/>
    <s v="Cebu City"/>
    <s v="CEBU"/>
    <s v="Monte de Piedad Bldg., Brgy Mabolo, Cebu City"/>
    <n v="7"/>
    <s v="Vis"/>
    <s v="Cebu North"/>
    <s v="TOC-VIS-CVIS-NCEBU"/>
    <s v="SMART"/>
    <n v="123.9081497"/>
    <n v="10.31818962"/>
    <s v="Bldg"/>
    <x v="1"/>
    <s v="Inhouse A"/>
    <x v="3"/>
    <s v="MW"/>
    <s v="Macro"/>
    <s v="Lowland"/>
    <s v="Bldg. site "/>
    <s v="Office Hours"/>
    <s v="Bldg/House Roof Top"/>
    <s v="Efe, Rodyard"/>
    <m/>
  </r>
  <r>
    <s v="p50"/>
    <s v="SMART"/>
    <x v="0"/>
    <m/>
    <s v="P50"/>
    <s v="Ayala Center Cebu Picosite"/>
    <s v="Cebu Business Park"/>
    <s v="Cebu City"/>
    <s v="CEBU"/>
    <s v="Bohol St. cor. Luzon Ave., Cebu Business Park, Cebu City, Cebu"/>
    <n v="7"/>
    <s v="Vis"/>
    <s v="Cebu North"/>
    <s v="TOC-VIS-CVIS-NCEBU"/>
    <s v="SMART"/>
    <n v="123.9051819"/>
    <n v="10.317859650000001"/>
    <s v="Bldg"/>
    <x v="1"/>
    <s v="Inhouse A"/>
    <x v="3"/>
    <s v="MW"/>
    <s v="PICO"/>
    <s v="Lowland"/>
    <s v="Bldg. site/Require's Permit"/>
    <s v="Mall Hours"/>
    <s v="none"/>
    <s v="Efe, Rodyard"/>
    <m/>
  </r>
  <r>
    <s v="v3427"/>
    <s v="SUN"/>
    <x v="0"/>
    <s v="CEB825"/>
    <s v="CEB825"/>
    <s v="CEB_APAS / (v3427) SUN - Cebu City-Kasambagan"/>
    <s v="Lahug"/>
    <s v="Cebu City"/>
    <s v="CEBU"/>
    <s v="E Block1 Bldg. IT Park Lahug, Cebu City"/>
    <n v="7"/>
    <s v="Vis"/>
    <s v="Cebu North"/>
    <s v="TOC-VIS-CVIS-NCEBU"/>
    <s v="SUN"/>
    <n v="123.90937"/>
    <n v="10.33196"/>
    <s v="Bldg"/>
    <x v="1"/>
    <s v="Inhouse A"/>
    <x v="3"/>
    <s v="MW"/>
    <s v="Macro"/>
    <s v="Lowland"/>
    <s v="Bldg. site "/>
    <s v="Office Hours"/>
    <s v="Bldg/House Roof Top"/>
    <s v="Aligway, Eric Brian"/>
    <m/>
  </r>
  <r>
    <s v="v3432"/>
    <s v="SUN"/>
    <x v="0"/>
    <s v="MDE005"/>
    <s v="MDE005"/>
    <s v="SUN-Mandaue City - Banilad"/>
    <s v="Banilad"/>
    <s v="Mandaue City"/>
    <s v="CEBU"/>
    <s v="Ouano Prop., No.869 a.s. Fortuna St. Banilad, Mandaue City                                 "/>
    <n v="7"/>
    <s v="Vis"/>
    <s v="Cebu North"/>
    <s v="TOC-VIS-CVIS-NCEBU"/>
    <s v="SUN"/>
    <n v="123.918137"/>
    <n v="10.341257000000001"/>
    <s v="Lot"/>
    <x v="1"/>
    <s v="Standby"/>
    <x v="3"/>
    <s v="MW"/>
    <s v="Macro"/>
    <s v="Lowland"/>
    <s v="none"/>
    <s v="none"/>
    <s v="none"/>
    <s v="Efe, Rodyard"/>
    <m/>
  </r>
  <r>
    <s v="v3452"/>
    <s v="SMART"/>
    <x v="0"/>
    <s v="CRM821"/>
    <s v="V3452"/>
    <s v="CARMEN_CEBU821 / (V3452) SUN - Carmen-Cogon East"/>
    <s v="Cogon East"/>
    <s v="Carmen"/>
    <s v="CEBU"/>
    <s v="Cogon East, Carmen, Cebu"/>
    <n v="7"/>
    <s v="Vis"/>
    <s v="Cebu North"/>
    <s v="TOC-VIS-CVIS-NCEBU"/>
    <s v="SUN"/>
    <n v="124.02070999999999"/>
    <n v="10.59707"/>
    <s v="Lot"/>
    <x v="1"/>
    <s v="Inhouse B"/>
    <x v="3"/>
    <s v="MW"/>
    <s v="Macro"/>
    <s v="Lowland"/>
    <s v="none"/>
    <s v="none"/>
    <s v="none"/>
    <s v="Vale, Greggy"/>
    <m/>
  </r>
  <r>
    <s v="v3456"/>
    <s v="SUN"/>
    <x v="0"/>
    <s v="CEB610"/>
    <s v="CEB610"/>
    <s v="CEBU_CAPITOLSITE2 / (v3456)   SUN - Cebu City-Lahug 2"/>
    <s v="Capitol Site"/>
    <s v="Cebu City"/>
    <s v="CEBU"/>
    <s v="Cebu City"/>
    <n v="7"/>
    <s v="Vis"/>
    <s v="Cebu North"/>
    <s v="TOC-VIS-CVIS-NCEBU"/>
    <s v="SUN"/>
    <n v="123.88849999999999"/>
    <n v="10.330056000000001"/>
    <s v="Bldg"/>
    <x v="1"/>
    <s v="Inhouse A"/>
    <x v="3"/>
    <s v="MW"/>
    <s v="Macro"/>
    <s v="Lowland"/>
    <s v="Bldg. site "/>
    <s v="Office Hours"/>
    <s v="Bldg/House Roof Top"/>
    <s v="Pescante, Ralph Ryan"/>
    <m/>
  </r>
  <r>
    <s v="v3459"/>
    <s v="SUN"/>
    <x v="0"/>
    <s v="CEB605"/>
    <s v="CEB605"/>
    <s v="CEB_MABOLO / (v3459) SUN - Cebu City-Mabolo 2"/>
    <s v="Mabolo"/>
    <s v="Cebu City"/>
    <s v="CEBU"/>
    <s v="Dy Bldg. Joquino St. Brgy. Mabolo Cebu City"/>
    <n v="7"/>
    <s v="Vis"/>
    <s v="Cebu North"/>
    <s v="TOC-VIS-CVIS-NCEBU"/>
    <s v="SUN"/>
    <n v="123.91077799999999"/>
    <n v="10.315833"/>
    <s v="Bldg"/>
    <x v="1"/>
    <s v="Inhouse A"/>
    <x v="3"/>
    <s v="MW"/>
    <s v="Macro"/>
    <s v="Lowland"/>
    <s v="Bldg. site "/>
    <s v="Office Hours"/>
    <s v="Bldg/House Roof Top"/>
    <s v="Balbuena, Lemuel"/>
    <m/>
  </r>
  <r>
    <s v="v3461"/>
    <s v="SUN"/>
    <x v="0"/>
    <s v="CEB826"/>
    <s v="CEB826"/>
    <s v="CEB_NIVELHILLS/ (V3461)  SUN-Cebu City-Lahug 3"/>
    <s v="Busay"/>
    <s v="Cebu City"/>
    <s v="CEBU"/>
    <s v="Brgy. Busay, Cebu City"/>
    <n v="7"/>
    <s v="Vis"/>
    <s v="Cebu North"/>
    <s v="TOC-VIS-CVIS-NCEBU"/>
    <s v="SUN"/>
    <n v="123.89400000000001"/>
    <n v="10.346030000000001"/>
    <s v="Lot"/>
    <x v="1"/>
    <s v="Inhouse A"/>
    <x v="3"/>
    <s v="MW"/>
    <s v="Macro"/>
    <s v="Lowland"/>
    <s v="none"/>
    <s v="none"/>
    <s v="none"/>
    <s v="Pescante, Ralph Ryan"/>
    <m/>
  </r>
  <r>
    <s v="v3470"/>
    <s v="SUN"/>
    <x v="0"/>
    <s v="CEB010"/>
    <s v="CEB010"/>
    <s v="CEBU-10M/3G_CEBU_010(v3470 noreclamation)"/>
    <s v="North Reclamation Area"/>
    <s v="Cebu City"/>
    <s v="CEBU"/>
    <s v="Cebu Liok Kui Bldg., No. 6 Humabon Ave., North Reclamation Area, Cebu City "/>
    <n v="7"/>
    <s v="Vis"/>
    <s v="Cebu North"/>
    <s v="TOC-VIS-CVIS-NCEBU"/>
    <s v="SUN"/>
    <n v="123.911852"/>
    <n v="10.305707"/>
    <s v="Bldg"/>
    <x v="1"/>
    <s v="Inhouse A"/>
    <x v="3"/>
    <s v="MW"/>
    <s v="Macro"/>
    <s v="Lowland"/>
    <s v="Bldg. site "/>
    <s v="Office Hours"/>
    <s v="Bldg/House Roof Top"/>
    <s v="Balbuena, Lemuel"/>
    <m/>
  </r>
  <r>
    <s v="v3473"/>
    <s v="SUN"/>
    <x v="0"/>
    <s v="CEB016"/>
    <s v="CEB016"/>
    <s v="CEBU-16S(V3473 TAWASON HILLS)"/>
    <s v="Tawason"/>
    <s v="Mandaue City"/>
    <s v="CEBU"/>
    <s v="Patigas Property Sitio Hilltop Brgy. Tawason Mandaue City"/>
    <n v="7"/>
    <s v="Vis"/>
    <s v="Cebu North"/>
    <s v="TOC-VIS-CVIS-NCEBU"/>
    <s v="SUN"/>
    <n v="123.924308"/>
    <n v="10.378489"/>
    <s v="Lot"/>
    <x v="1"/>
    <s v="Standby"/>
    <x v="3"/>
    <s v="MW"/>
    <s v="Macro"/>
    <s v="Lowland"/>
    <s v="none"/>
    <s v="none"/>
    <s v="none"/>
    <s v="Aligway, Eric Brian"/>
    <m/>
  </r>
  <r>
    <s v="v3474"/>
    <s v="SUN"/>
    <x v="0"/>
    <s v="CEB018"/>
    <s v="CEB018"/>
    <s v="CEBUP3-04 / (v3474) SUN - Cebu City-Mabolo 3 "/>
    <s v="Mabolo"/>
    <s v="Cebu City"/>
    <s v="CEBU"/>
    <s v="Alesna Property Sitio Paray Mabolo, Cebu City "/>
    <n v="7"/>
    <s v="Vis"/>
    <s v="Cebu North"/>
    <s v="TOC-VIS-CVIS-NCEBU"/>
    <s v="SUN"/>
    <n v="123.912673"/>
    <n v="10.324443"/>
    <s v="Bldg"/>
    <x v="1"/>
    <s v="Inhouse A"/>
    <x v="3"/>
    <s v="MW"/>
    <s v="Macro"/>
    <s v="Lowland"/>
    <s v="Bldg. site "/>
    <s v="Office Hours"/>
    <s v="Bldg/House Roof Top"/>
    <s v="Balbuena, Lemuel"/>
    <m/>
  </r>
  <r>
    <s v="v3479"/>
    <s v="SUN"/>
    <x v="0"/>
    <s v="MDE613"/>
    <s v="MDE613"/>
    <s v="MANDAUE_CENTRO / (v3479) SUN - Mandaue City-Looc"/>
    <s v="Looc"/>
    <s v="Mandaue City"/>
    <s v="CEBU"/>
    <s v="Ancajas Property, Brgy. Looc, Mandaue City"/>
    <n v="7"/>
    <s v="Vis"/>
    <s v="Cebu North"/>
    <s v="TOC-VIS-CVIS-NCEBU"/>
    <s v="SUN"/>
    <n v="123.94497200000001"/>
    <n v="10.325139"/>
    <s v="Bldg"/>
    <x v="1"/>
    <s v="Inhouse A"/>
    <x v="3"/>
    <s v="MW"/>
    <s v="Macro"/>
    <s v="Lowland"/>
    <s v="Bldg. site "/>
    <s v="Office Hours"/>
    <s v="Bldg/House Roof Top"/>
    <s v="Butong, Jerome"/>
    <m/>
  </r>
  <r>
    <s v="v3480"/>
    <s v="SMART"/>
    <x v="0"/>
    <s v="CMP001"/>
    <s v="V3480"/>
    <s v="COMPOSTELA-01(v3480)"/>
    <s v="Poblacion"/>
    <s v="Compostela"/>
    <s v="CEBU"/>
    <s v="Poblacion, Compostela, Cebu"/>
    <n v="7"/>
    <s v="Vis"/>
    <s v="Cebu North"/>
    <s v="TOC-VIS-CVIS-NCEBU"/>
    <s v="SUN"/>
    <n v="124.010075"/>
    <n v="10.451053"/>
    <s v="Lot"/>
    <x v="1"/>
    <s v="Inhouse A"/>
    <x v="3"/>
    <s v="MW"/>
    <s v="Macro"/>
    <s v="Lowland"/>
    <s v="none"/>
    <s v="none"/>
    <s v="none"/>
    <s v="Vale, Greggy"/>
    <m/>
  </r>
  <r>
    <s v="v3482"/>
    <s v="SUN"/>
    <x v="0"/>
    <s v="LPU610"/>
    <s v="LPU610"/>
    <s v="CORDOVA2 / (V3482) SUN-Cordoba-Gabi"/>
    <s v="Gabi"/>
    <s v="Cordova"/>
    <s v="CEBU"/>
    <s v="Posperidad Orayan, Gabi, Cordova"/>
    <n v="7"/>
    <s v="Vis"/>
    <s v="Cebu North"/>
    <s v="TOC-VIS-CVIS-NCEBU"/>
    <s v="SUN"/>
    <n v="123.96438999999999"/>
    <n v="10.26624"/>
    <s v="Lot"/>
    <x v="1"/>
    <s v="Inhouse A"/>
    <x v="3"/>
    <s v="MW"/>
    <s v="Macro"/>
    <s v="Lowland"/>
    <s v="none"/>
    <s v="none"/>
    <s v="none"/>
    <s v="Trozo, Astrobal"/>
    <m/>
  </r>
  <r>
    <s v="v3488"/>
    <s v="SMART"/>
    <x v="0"/>
    <m/>
    <s v="V3488"/>
    <s v="DANAOCITY_804 / (v3488) SUN - Danao City-Looc"/>
    <s v="Looc"/>
    <s v="Danao City"/>
    <s v="CEBU"/>
    <s v="Looc, Danao City, Cebu"/>
    <n v="7"/>
    <s v="Vis"/>
    <s v="Cebu North"/>
    <s v="TOC-VIS-CVIS-NCEBU"/>
    <s v="SMART"/>
    <n v="124.01945000000001"/>
    <n v="10.513389999999999"/>
    <s v="Lot"/>
    <x v="1"/>
    <s v="Inhouse A"/>
    <x v="3"/>
    <s v="MW"/>
    <s v="Macro"/>
    <s v="Lowland"/>
    <s v="none"/>
    <s v="none"/>
    <s v="none"/>
    <s v="Vale, Greggy"/>
    <m/>
  </r>
  <r>
    <s v="v3491"/>
    <s v="SUN"/>
    <x v="0"/>
    <s v="MDE603"/>
    <s v="MDE603"/>
    <s v="JAGOBIAO / (v3491) SUN - Mandaue City-Jagobiao"/>
    <s v="Jagobiao"/>
    <s v="Mandaue City"/>
    <s v="CEBU"/>
    <s v="Alex Du, Brgy.Jagobiao, Mandaue City"/>
    <n v="7"/>
    <s v="Vis"/>
    <s v="Cebu North"/>
    <s v="TOC-VIS-CVIS-NCEBU"/>
    <s v="SUN"/>
    <n v="123.953361"/>
    <n v="10.369389"/>
    <s v="Bldg"/>
    <x v="1"/>
    <s v="Inhouse A"/>
    <x v="3"/>
    <s v="MW"/>
    <s v="Macro"/>
    <s v="Lowland"/>
    <s v="Bldg. site "/>
    <s v="Office Hours"/>
    <s v="Bldg/House Roof Top"/>
    <s v="Ambil, Albert"/>
    <m/>
  </r>
  <r>
    <s v="v3492"/>
    <s v="SUN"/>
    <x v="0"/>
    <s v="LPU821"/>
    <s v="LPU821"/>
    <s v="LPU_801 / (v3492) SUN - Lapu-Lapu City-Marigondon 2"/>
    <s v="Marigondon"/>
    <s v="Lapu-Lapu City"/>
    <s v="CEBU"/>
    <s v="Brgy. Marigondon, Lapu-Lapu City"/>
    <n v="7"/>
    <s v="Vis"/>
    <s v="Cebu North"/>
    <s v="TOC-VIS-CVIS-NCEBU"/>
    <s v="SUN"/>
    <n v="123.97548"/>
    <n v="10.27464"/>
    <s v="Bldg"/>
    <x v="1"/>
    <s v="Inhouse B"/>
    <x v="3"/>
    <s v="MW"/>
    <s v="Macro"/>
    <s v="Lowland"/>
    <s v="Bldg. site "/>
    <s v="Office Hours"/>
    <s v="Bldg/House Roof Top"/>
    <s v="Trozo, Astrobal"/>
    <m/>
  </r>
  <r>
    <s v="v3497"/>
    <s v="SMART"/>
    <x v="0"/>
    <m/>
    <s v="V3497"/>
    <s v="LIL_CATARMAN / (V3497) SUN - Liloan-Poblacion"/>
    <s v="Poblacion"/>
    <s v="Liloan"/>
    <s v="CEBU"/>
    <s v="Poblacion, Liloan, Cebu"/>
    <n v="7"/>
    <s v="Vis"/>
    <s v="Cebu North"/>
    <s v="TOC-VIS-CVIS-NCEBU"/>
    <s v="SMART"/>
    <n v="123.999194"/>
    <n v="10.40011"/>
    <s v="Bldg"/>
    <x v="1"/>
    <s v="Inhouse A"/>
    <x v="3"/>
    <s v="MW"/>
    <s v="Macro"/>
    <s v="Lowland"/>
    <s v="Bldg. site "/>
    <s v="Office Hours"/>
    <s v="Bldg/House Roof Top"/>
    <s v="Vale, Greggy"/>
    <m/>
  </r>
  <r>
    <s v="v3498"/>
    <s v="SUN"/>
    <x v="0"/>
    <s v="LIL301"/>
    <s v="LIL301"/>
    <s v="LILOAN_TAYUD / (v3498) SUN - Liloan-Calero"/>
    <s v="Tayud"/>
    <s v="Liloan"/>
    <s v="CEBU"/>
    <s v="Jalang's Lot, Tayud, Liloan, Cebu"/>
    <n v="7"/>
    <s v="Vis"/>
    <s v="Cebu North"/>
    <s v="TOC-VIS-CVIS-NCEBU"/>
    <s v="SUN"/>
    <n v="123.98929"/>
    <n v="10.37214"/>
    <s v="Lot"/>
    <x v="1"/>
    <s v="Inhouse A"/>
    <x v="3"/>
    <s v="MW"/>
    <s v="Macro"/>
    <s v="Lowland"/>
    <s v="none"/>
    <s v="none"/>
    <s v="none"/>
    <s v="Ambil, Albert"/>
    <m/>
  </r>
  <r>
    <s v="v3501"/>
    <s v="SUN"/>
    <x v="0"/>
    <s v="LPU601"/>
    <s v="LPU601"/>
    <s v="LPU_MEPZA2/ (V3501) SUN-Lapu-Lapu City-Pajo 1"/>
    <s v="Poblacion"/>
    <s v="Lapu-Lapu City"/>
    <s v="CEBU"/>
    <s v="Alex Coo, Humay Humay Road,LapuLapu City"/>
    <n v="7"/>
    <s v="Vis"/>
    <s v="Cebu North"/>
    <s v="TOC-VIS-CVIS-NCEBU"/>
    <s v="SUN"/>
    <n v="123.960528"/>
    <n v="10.305444"/>
    <s v="Lot"/>
    <x v="1"/>
    <s v="Inhouse A"/>
    <x v="3"/>
    <s v="MW"/>
    <s v="Macro"/>
    <s v="Lowland"/>
    <s v="none"/>
    <s v="none"/>
    <s v="none"/>
    <s v="Trozo, Astrobal"/>
    <m/>
  </r>
  <r>
    <s v="v3552"/>
    <s v="SUN"/>
    <x v="0"/>
    <s v="LPU822"/>
    <s v="LPU822"/>
    <s v="LAPULAPU802 / (V3552) SUN-Lapu-Lapu City-Gun-ob 2"/>
    <s v="Canjulao"/>
    <s v="Lapu-Lapu City"/>
    <s v="CEBU"/>
    <s v="Purok Kapayas, Kinalum-san, Canjulao, Lapu-Lapu City"/>
    <n v="7"/>
    <s v="Vis"/>
    <s v="Cebu North"/>
    <s v="TOC-VIS-CVIS-NCEBU"/>
    <s v="SUN"/>
    <n v="123.94580000000001"/>
    <n v="10.297560000000001"/>
    <s v="Lot"/>
    <x v="1"/>
    <s v="Inhouse A"/>
    <x v="3"/>
    <s v="MW"/>
    <s v="Macro"/>
    <s v="Lowland"/>
    <s v="none"/>
    <s v="none"/>
    <s v="none"/>
    <s v="Trozo, Astrobal"/>
    <m/>
  </r>
  <r>
    <s v="v3699"/>
    <s v="SUN"/>
    <x v="0"/>
    <s v="MDE703"/>
    <s v="MDE703"/>
    <s v="MANDAUE_801 (MDE703) / (v3699) SUN - MANDAUE CITY_801"/>
    <s v="Opao"/>
    <s v="Mandaue City"/>
    <s v="CEBU"/>
    <s v="Brgy. Opao, Mandaue City, Cebu "/>
    <n v="7"/>
    <s v="Vis"/>
    <s v="Cebu North"/>
    <s v="TOC-VIS-CVIS-NCEBU"/>
    <s v="SUN"/>
    <n v="123.95728"/>
    <n v="10.330349999999999"/>
    <s v="Lot"/>
    <x v="1"/>
    <s v="Inhouse A"/>
    <x v="3"/>
    <s v="MW"/>
    <s v="Macro"/>
    <s v="Lowland"/>
    <s v="none"/>
    <s v="none"/>
    <s v="none"/>
    <s v="Butong, Jerome"/>
    <m/>
  </r>
  <r>
    <s v="v3700"/>
    <s v="SUN"/>
    <x v="0"/>
    <s v="MDE701"/>
    <s v="MDE701"/>
    <s v="SUN - Mandaue City-Canduman"/>
    <s v="Cabancalan"/>
    <s v="Mandaue City"/>
    <s v="CEBU"/>
    <s v="#49 Kadauhan, Cabancalan, Mandaue City"/>
    <n v="7"/>
    <s v="Vis"/>
    <s v="Cebu North"/>
    <s v="TOC-VIS-CVIS-NCEBU"/>
    <s v="SUN"/>
    <n v="123.92477"/>
    <n v="10.362690000000001"/>
    <s v="Lot"/>
    <x v="1"/>
    <s v="Inhouse A"/>
    <x v="3"/>
    <s v="MW"/>
    <s v="Macro"/>
    <s v="Lowland"/>
    <s v="none"/>
    <s v="none"/>
    <s v="none"/>
    <s v="Aligway, Eric Brian"/>
    <m/>
  </r>
  <r>
    <s v="v3701"/>
    <s v="SUN"/>
    <x v="0"/>
    <s v="MDE602"/>
    <s v="MDE602"/>
    <s v="MDE_SUBANGDAKO / (v3701) SUN - Cebu City-San Roque 4"/>
    <s v="Mandaue"/>
    <s v="Mandaue City"/>
    <s v="CEBU"/>
    <s v="Melona Pillo"/>
    <n v="7"/>
    <s v="Vis"/>
    <s v="Cebu North"/>
    <s v="TOC-VIS-CVIS-NCEBU"/>
    <s v="SUN"/>
    <n v="123.916889"/>
    <n v="10.309666999999999"/>
    <s v="Bldg"/>
    <x v="1"/>
    <s v="Inhouse A"/>
    <x v="3"/>
    <s v="MW"/>
    <s v="Macro"/>
    <s v="Lowland"/>
    <s v="Bldg. site "/>
    <s v="Office Hours"/>
    <s v="Bldg/House Roof Top"/>
    <s v="Balbuena, Lemuel"/>
    <m/>
  </r>
  <r>
    <s v="v3702"/>
    <s v="SUN"/>
    <x v="0"/>
    <s v="MDE002"/>
    <s v="MDE002"/>
    <s v="MANDAUE-02M / (v3702) SUN - Mandaue City-Subangdaku 2"/>
    <s v="Tipolo"/>
    <s v="Mandaue City"/>
    <s v="CEBU"/>
    <s v="Tacder Bldg No 488 MC Briones St. Tipolo Mandaue City"/>
    <n v="7"/>
    <s v="Vis"/>
    <s v="Cebu North"/>
    <s v="TOC-VIS-CVIS-NCEBU"/>
    <s v="SUN"/>
    <n v="123.92781100000001"/>
    <n v="10.32647"/>
    <s v="Bldg"/>
    <x v="1"/>
    <s v="Standby"/>
    <x v="3"/>
    <s v="MW"/>
    <s v="Macro"/>
    <s v="Lowland"/>
    <s v="Bldg. site "/>
    <s v="Office Hours"/>
    <s v="Bldg/House Roof Top"/>
    <s v="Balbuena, Lemuel"/>
    <m/>
  </r>
  <r>
    <s v="v3722"/>
    <s v="SUN"/>
    <x v="0"/>
    <s v="LPU602"/>
    <s v="LPU602"/>
    <s v="LPU_BABAG / (v3722) SUN - Lapu-Lapu City-Babag 2"/>
    <s v="Babag"/>
    <s v="Lapu-Lapu City"/>
    <s v="CEBU"/>
    <s v="Ruel Luis Bonganciso, Purok Butterfly, Babag, Lapu-Lapu City"/>
    <n v="7"/>
    <s v="Vis"/>
    <s v="Cebu North"/>
    <s v="TOC-VIS-CVIS-NCEBU"/>
    <s v="SUN"/>
    <n v="123.944833"/>
    <n v="10.287750000000001"/>
    <s v="Lot"/>
    <x v="1"/>
    <s v="Inhouse A"/>
    <x v="3"/>
    <s v="MW"/>
    <s v="Macro"/>
    <s v="Lowland"/>
    <s v="none"/>
    <s v="none"/>
    <s v="none"/>
    <s v="Trozo, Astrobal"/>
    <m/>
  </r>
  <r>
    <s v="v3723"/>
    <s v="SUN"/>
    <x v="0"/>
    <s v="LPU970"/>
    <s v="LPU970"/>
    <s v="XMACTANDOCTORS / SUN-Lapu Lapu-Mactan Doctors Hospital"/>
    <s v="Basak"/>
    <s v="Lapu-Lapu City"/>
    <s v="CEBU"/>
    <s v="Mactan Doctors Hospital (lLapu-Lapu, Cebu City)"/>
    <n v="7"/>
    <s v="Vis"/>
    <s v="Cebu North"/>
    <s v="TOC-VIS-CVIS-NCEBU"/>
    <s v="SUN"/>
    <n v="123.96726"/>
    <n v="10.290150000000001"/>
    <s v="Bldg"/>
    <x v="1"/>
    <s v="Inhouse A"/>
    <x v="3"/>
    <s v="MW"/>
    <s v="PICO"/>
    <s v="Lowland"/>
    <s v="Bldg. site "/>
    <s v="Office Hours"/>
    <s v="Bldg/House Roof Top"/>
    <s v="Trozo, Astrobal"/>
    <m/>
  </r>
  <r>
    <s v="v3726"/>
    <s v="SUN"/>
    <x v="0"/>
    <s v="LPU614"/>
    <s v="LPU614"/>
    <s v="MARIBAGO_SUN / (v3726) SUN - Lapu-Lapu City-Maribago 2"/>
    <s v="Maribago"/>
    <s v="Lapu-Lapu City"/>
    <s v="CEBU"/>
    <s v="Atty. Rodrigo Cortes_x000d__x000a_(4952432), Leon Cortes Mactan-Maribago Rd., Brgy. Maribago, Lapu-Lapu City"/>
    <n v="7"/>
    <s v="Vis"/>
    <s v="Cebu North"/>
    <s v="TOC-VIS-CVIS-NCEBU"/>
    <s v="SUN"/>
    <n v="123.997722"/>
    <n v="10.2895"/>
    <s v="Lot"/>
    <x v="1"/>
    <s v="Inhouse A"/>
    <x v="3"/>
    <s v="MW"/>
    <s v="Macro"/>
    <s v="Lowland"/>
    <s v="none"/>
    <s v="none"/>
    <s v="none"/>
    <s v="Clave, Eddie"/>
    <m/>
  </r>
  <r>
    <s v="V5100"/>
    <s v="SUN"/>
    <x v="0"/>
    <m/>
    <m/>
    <s v="Lapulapu Crimson Hotel"/>
    <s v="Mactan"/>
    <s v="Lapu-Lapu City"/>
    <s v="CEBU"/>
    <s v="Crimson Hotel, Lapu Lapu City"/>
    <n v="7"/>
    <s v="Vis"/>
    <s v="Cebu North"/>
    <s v="TOC-VIS-CVIS-NCEBU"/>
    <s v="SMART"/>
    <n v="124.013777"/>
    <n v="10.298377"/>
    <s v="Bldg"/>
    <x v="1"/>
    <s v="Inhouse A"/>
    <x v="3"/>
    <s v="MW"/>
    <s v="PICO"/>
    <s v="Lowland"/>
    <s v="none"/>
    <s v="none"/>
    <s v="none"/>
    <s v="Clave, Eddie"/>
    <m/>
  </r>
  <r>
    <s v="v5137"/>
    <s v="SMART"/>
    <x v="0"/>
    <m/>
    <s v="V5137"/>
    <s v="Ayala Terraces"/>
    <s v="Mabolo"/>
    <s v="Cebu City"/>
    <s v="CEBU"/>
    <s v="Apple 1 Building, Cebu Business Park, Brgy Mabolo, Cebu City, Cebu"/>
    <n v="7"/>
    <s v="Vis"/>
    <s v="Cebu North"/>
    <s v="TOC-VIS-CVIS-NCEBU"/>
    <s v="SMART"/>
    <n v="123.9069222"/>
    <n v="10.31891111"/>
    <s v="Bldg"/>
    <x v="1"/>
    <s v="Inhouse B"/>
    <x v="3"/>
    <s v="MW"/>
    <s v="Macro"/>
    <s v="Lowland"/>
    <s v="Bldg. site "/>
    <s v="Office Hours"/>
    <s v="Bldg/House Roof Top"/>
    <s v="Efe, Rodyard"/>
    <m/>
  </r>
  <r>
    <s v="v5267"/>
    <s v="SMART"/>
    <x v="0"/>
    <m/>
    <s v="V5267"/>
    <s v="Grand Cenia Picosite"/>
    <s v="Hippodromo"/>
    <s v="Cebu City"/>
    <s v="CEBU"/>
    <s v="Blk18 Lot1-7, Archbishop Reyes cor Apitong, Brgy. Hippodromo, Cebu City"/>
    <n v="7"/>
    <s v="Vis"/>
    <s v="Cebu North"/>
    <s v="TOC-VIS-CVIS-NCEBU"/>
    <s v="SMART"/>
    <n v="123.90303040000001"/>
    <n v="10.31999969"/>
    <s v="Bldg"/>
    <x v="1"/>
    <s v="Inhouse A"/>
    <x v="3"/>
    <s v="MW"/>
    <s v="PICO"/>
    <s v="Lowland"/>
    <s v="Bldg. site "/>
    <s v="Office Hours"/>
    <s v="Bldg/House Roof Top"/>
    <s v="Balbuena, Lemuel"/>
    <m/>
  </r>
  <r>
    <s v="V5272"/>
    <s v="SUN"/>
    <x v="0"/>
    <s v="V0909"/>
    <s v="CEB988"/>
    <s v="XGAISANOMANDAUE / (V0909) SUN-Gaisano Mandaue"/>
    <s v="Estancia"/>
    <s v="Mandaue City"/>
    <s v="CEBU"/>
    <s v="Pacifi Mall, MC Bacalso St. Corner U.N. Ave, Estancia, Mandaue City, 6014 Cebu"/>
    <n v="7"/>
    <s v="Vis"/>
    <s v="Cebu North"/>
    <s v="TOC-VIS-CVIS-NCEBU"/>
    <s v="SUN"/>
    <n v="123.94819200000001"/>
    <n v="10.340543"/>
    <s v="Bldg"/>
    <x v="1"/>
    <s v="Inhouse A"/>
    <x v="3"/>
    <s v="MW"/>
    <s v="PICO"/>
    <s v="Lowland"/>
    <s v="Bldg. site "/>
    <s v="Office Hours"/>
    <s v="Bldg/House Roof Top"/>
    <s v="Butong, Jerome"/>
    <m/>
  </r>
  <r>
    <s v="v5273"/>
    <s v="SMART"/>
    <x v="0"/>
    <m/>
    <s v="V5273"/>
    <s v="Cebu IT Park"/>
    <s v="Lahug"/>
    <s v="Mandaue City"/>
    <s v="CEBU"/>
    <s v="Skyrise Bldg. 2, Asiatown IT Park, Lahug, Cebu City"/>
    <n v="7"/>
    <s v="Vis"/>
    <s v="Cebu North"/>
    <s v="TOC-VIS-CVIS-NCEBU"/>
    <s v="SMART"/>
    <n v="123.9075639"/>
    <n v="10.33213056"/>
    <s v="Bldg"/>
    <x v="1"/>
    <s v="Inhouse A"/>
    <x v="3"/>
    <s v="MW"/>
    <s v="Macro"/>
    <s v="Lowland"/>
    <s v="Bldg. site "/>
    <s v="Office Hours"/>
    <s v="Bldg/House Roof Top"/>
    <s v="Aligway, Eric Brian"/>
    <m/>
  </r>
  <r>
    <s v="v5306"/>
    <s v="SMART"/>
    <x v="0"/>
    <m/>
    <s v="V5306"/>
    <s v="Waterfront Hotel Lahug"/>
    <s v="Lahug"/>
    <s v="Cebu City"/>
    <s v="CEBU"/>
    <s v="Waterfront Hotel, Salinas Drive, Lahug, Cebu City"/>
    <n v="7"/>
    <s v="Vis"/>
    <s v="Cebu North"/>
    <s v="TOC-VIS-CVIS-NCEBU"/>
    <s v="SMART"/>
    <n v="123.9046707"/>
    <n v="10.32483006"/>
    <s v="Bldg"/>
    <x v="1"/>
    <s v="Inhouse A"/>
    <x v="3"/>
    <s v="MW"/>
    <s v="Macro"/>
    <s v="Lowland"/>
    <s v="Bldg. site/Require's Permit"/>
    <s v="Office Hours"/>
    <s v="Bldg/House Roof Top"/>
    <s v="Pescante, Ralph Ryan"/>
    <m/>
  </r>
  <r>
    <s v="v5308"/>
    <s v="SMART"/>
    <x v="0"/>
    <m/>
    <s v="V5308"/>
    <s v="J Centre Mall"/>
    <s v="Bakilid"/>
    <s v="Mandaue City"/>
    <s v="CEBU"/>
    <s v="J Center Mall, A.S. Fortuna st., Bakilid, Mandaue City, Cebu"/>
    <n v="7"/>
    <s v="Vis"/>
    <s v="Cebu North"/>
    <s v="TOC-VIS-CVIS-NCEBU"/>
    <s v="SMART"/>
    <n v="123.93498990000001"/>
    <n v="10.3360796"/>
    <s v="Bldg"/>
    <x v="1"/>
    <s v="Inhouse A"/>
    <x v="3"/>
    <s v="MW"/>
    <s v="PICO"/>
    <s v="Lowland"/>
    <s v="Bldg. site "/>
    <s v="Mall Hours"/>
    <s v="none"/>
    <s v="Butong, Jerome"/>
    <m/>
  </r>
  <r>
    <s v="v5311"/>
    <s v="SMART"/>
    <x v="0"/>
    <s v="CEB019"/>
    <s v="V5311"/>
    <s v="Apas-Lahug coloc CEB019"/>
    <s v="Apas"/>
    <s v="Cebu City"/>
    <s v="CEBU"/>
    <s v="Brgy. Apas, Cebu City, Cebu"/>
    <n v="7"/>
    <s v="Vis"/>
    <s v="Cebu North"/>
    <s v="TOC-VIS-CVIS-NCEBU"/>
    <s v="SUN"/>
    <n v="123.90538890000001"/>
    <n v="10.345388890000001"/>
    <s v="Lot"/>
    <x v="1"/>
    <s v="Inhouse A"/>
    <x v="3"/>
    <s v="MW"/>
    <s v="Macro"/>
    <s v="Lowland"/>
    <s v="none"/>
    <s v="none"/>
    <s v="none"/>
    <s v="Efe, Rodyard"/>
    <m/>
  </r>
  <r>
    <s v="v5312"/>
    <s v="SMART"/>
    <x v="0"/>
    <m/>
    <s v="V5312"/>
    <s v="Cebu-Kalunasan"/>
    <s v="Guadalupe"/>
    <s v="Cebu City"/>
    <s v="CEBU"/>
    <s v="Sitio Tagaytay Kalunasan Guadalupe Cebu City"/>
    <n v="7"/>
    <s v="Vis"/>
    <s v="Cebu North"/>
    <s v="TOC-VIS-CVIS-NCEBU"/>
    <s v="SMART"/>
    <n v="123.52542699999999"/>
    <n v="10.204594999999999"/>
    <s v="Lot"/>
    <x v="1"/>
    <s v="Standby"/>
    <x v="3"/>
    <s v="MW"/>
    <s v="Macro"/>
    <s v="Highland"/>
    <s v="Mountain site "/>
    <s v="Night Time"/>
    <s v="Depressed Area"/>
    <s v="Pescante, Ralph Ryan"/>
    <m/>
  </r>
  <r>
    <s v="v5314"/>
    <s v="SUN"/>
    <x v="0"/>
    <s v="CEB014"/>
    <s v="CEB014"/>
    <s v="Barrio luz/ Ceb 14"/>
    <s v="Luz"/>
    <s v="Cebu City"/>
    <s v="CEBU"/>
    <s v="Georfo Bldg., kalinao St. Brgy. Luz Cebu City"/>
    <n v="7"/>
    <s v="Vis"/>
    <s v="Cebu North"/>
    <s v="TOC-VIS-CVIS-NCEBU"/>
    <s v="SUN"/>
    <n v="123.908506"/>
    <n v="10.320394"/>
    <s v="Bldg"/>
    <x v="0"/>
    <s v="Inhouse A"/>
    <x v="3"/>
    <s v="MW"/>
    <s v="Macro"/>
    <s v="Lowland"/>
    <s v="Bldg. site "/>
    <s v="Office Hours"/>
    <s v="Bldg/House Roof Top"/>
    <s v="Efe, Rodyard"/>
    <m/>
  </r>
  <r>
    <s v="v5364"/>
    <s v="SMART"/>
    <x v="0"/>
    <s v="LPU618"/>
    <s v="V5364"/>
    <s v="SUN-Lapu-lapu City - Pusok"/>
    <s v="Pusok"/>
    <s v="Lapu-Lapu City"/>
    <s v="CEBU"/>
    <s v="Brgy. Pusok, Lapu Lapu City, Cebu"/>
    <n v="7"/>
    <s v="Vis"/>
    <s v="Cebu North"/>
    <s v="TOC-VIS-CVIS-NCEBU"/>
    <s v="SUN"/>
    <n v="123.97075"/>
    <n v="10.32160833"/>
    <s v="Lot"/>
    <x v="1"/>
    <s v="Inhouse A"/>
    <x v="3"/>
    <s v="MW"/>
    <s v="Macro"/>
    <s v="Lowland"/>
    <s v="none"/>
    <s v="none"/>
    <s v="none"/>
    <s v="Clave, Eddie"/>
    <m/>
  </r>
  <r>
    <s v="v6602"/>
    <s v="SMART"/>
    <x v="0"/>
    <m/>
    <m/>
    <s v="SM agua Verde"/>
    <s v="Basak"/>
    <s v="Lapu-Lapu City"/>
    <s v="CEBU"/>
    <s v="MEPZ2 Basak, Lapu-lapu City"/>
    <n v="7"/>
    <s v="Vis"/>
    <s v="Cebu North"/>
    <s v="TOC-VIS-CVIS-NCEBU"/>
    <s v="SMART"/>
    <n v="123.963384"/>
    <n v="10.300539000000001"/>
    <s v="Bldg"/>
    <x v="1"/>
    <s v="Inhouse A"/>
    <x v="3"/>
    <s v="MW"/>
    <s v="PICO"/>
    <s v="Lowland"/>
    <s v="none"/>
    <s v="none"/>
    <s v="none"/>
    <s v="Trozo, Astrobal"/>
    <m/>
  </r>
  <r>
    <s v="v6604"/>
    <s v="SMART"/>
    <x v="0"/>
    <m/>
    <m/>
    <s v="Western Lex"/>
    <s v="Kamputhaw"/>
    <s v="Cebu City"/>
    <s v="CEBU"/>
    <s v="Best Western LEX Cebu, Escario St. corner Juan Osmena Ext. Cebu City"/>
    <n v="7"/>
    <s v="Vis"/>
    <s v="Cebu North"/>
    <s v="TOC-VIS-CVIS-NCEBU"/>
    <s v="SMART"/>
    <n v="123.893322"/>
    <n v="10.317472"/>
    <s v="Bldg"/>
    <x v="1"/>
    <s v="Inhouse A"/>
    <x v="3"/>
    <s v="MW"/>
    <s v="PICO"/>
    <s v="Lowland"/>
    <e v="#N/A"/>
    <e v="#N/A"/>
    <e v="#N/A"/>
    <s v="Balbuena, Lemuel"/>
    <m/>
  </r>
  <r>
    <s v="v6605"/>
    <s v="SMART"/>
    <x v="0"/>
    <m/>
    <m/>
    <s v="Mandaue City Colonade Mall Cebu"/>
    <s v="Guizo"/>
    <s v="Mandaue City"/>
    <s v="CEBU"/>
    <s v="P. Gomez St., corner Ceniza St., Centro Mandaue City"/>
    <n v="7"/>
    <s v="Vis"/>
    <s v="Cebu North"/>
    <s v="TOC-VIS-CVIS-NCEBU"/>
    <s v="SMART"/>
    <n v="123.898611"/>
    <n v="10.296389"/>
    <s v="Bldg"/>
    <x v="1"/>
    <s v="Inhouse A"/>
    <x v="3"/>
    <s v="MW"/>
    <s v="PICO"/>
    <s v="Lowland"/>
    <e v="#N/A"/>
    <e v="#N/A"/>
    <e v="#N/A"/>
    <s v="Butong, Jerome"/>
    <m/>
  </r>
  <r>
    <s v="v6606"/>
    <s v="SMART"/>
    <x v="0"/>
    <m/>
    <m/>
    <s v="Mandaue City Cebu –Parkmall"/>
    <s v="North Reclamation Area"/>
    <s v="Mandaue City"/>
    <s v="CEBU"/>
    <s v="Reclamation Area, Mandaue, Ouano Ave., Mandaue City, Cebu"/>
    <n v="7"/>
    <s v="Vis"/>
    <s v="Cebu North"/>
    <s v="TOC-VIS-CVIS-NCEBU"/>
    <s v="SMART"/>
    <n v="123.934444"/>
    <n v="10.326667"/>
    <s v="Bldg"/>
    <x v="1"/>
    <s v="Inhouse A"/>
    <x v="3"/>
    <s v="MW"/>
    <s v="PICO"/>
    <s v="Lowland"/>
    <e v="#N/A"/>
    <e v="#N/A"/>
    <e v="#N/A"/>
    <s v="Butong, Jerome"/>
    <m/>
  </r>
  <r>
    <s v="V6608"/>
    <s v="SMART"/>
    <x v="0"/>
    <m/>
    <m/>
    <s v="Lapulapu City Lear Corp"/>
    <s v="Pusok"/>
    <s v="Lapu-Lapu City"/>
    <s v="CEBU"/>
    <s v="MEPZ, Lapu - Lapu City, Cebu, MEPZ1 3rd Ave. Rd, MEPZ1, Lapu - Lapu City, Cebu"/>
    <n v="7"/>
    <s v="Vis"/>
    <s v="Cebu North"/>
    <s v="TOC-VIS-CVIS-NCEBU"/>
    <s v="SMART"/>
    <n v="123.98642700000001"/>
    <n v="10.32896"/>
    <s v="Bldg"/>
    <x v="1"/>
    <s v="Inhouse A"/>
    <x v="3"/>
    <s v="MW"/>
    <s v="PICO"/>
    <s v="Lowland"/>
    <s v="Require's Permit"/>
    <s v="Bldg/House Roof Top"/>
    <s v="Office Hours"/>
    <s v="Clave, Eddie"/>
    <m/>
  </r>
  <r>
    <s v="w74"/>
    <s v="SMART"/>
    <x v="0"/>
    <m/>
    <s v="W74"/>
    <s v="Compostela Proper"/>
    <s v="Cogon"/>
    <s v="Compostela"/>
    <s v="CEBU"/>
    <s v="Brgy. Cogon, Compostela, Cebu"/>
    <n v="7"/>
    <s v="Vis"/>
    <s v="Cebu North"/>
    <s v="TOC-VIS-CVIS-NCEBU"/>
    <s v="SMART"/>
    <n v="124.00562290000001"/>
    <n v="10.4574604"/>
    <s v="Lot"/>
    <x v="1"/>
    <s v="Standby"/>
    <x v="3"/>
    <s v="MW"/>
    <s v="Macro"/>
    <s v="Lowland"/>
    <s v="none"/>
    <s v="none"/>
    <s v="none"/>
    <s v="Vale, Greggy"/>
    <m/>
  </r>
  <r>
    <s v="w90"/>
    <s v="SMART"/>
    <x v="0"/>
    <m/>
    <s v="W90"/>
    <s v="Malbago"/>
    <s v="Malbago"/>
    <s v="Daanbantayan"/>
    <s v="CEBU"/>
    <s v="Sitio Buhisan, Brgy. Malbago, Daanbantayan, Cebu"/>
    <n v="7"/>
    <s v="Vis"/>
    <s v="Cebu North"/>
    <s v="TOC-VIS-CVIS-NCEBU"/>
    <s v="SMART"/>
    <n v="124.0233231"/>
    <n v="11.154239649999999"/>
    <s v="Lot"/>
    <x v="1"/>
    <s v="Standby"/>
    <x v="3"/>
    <s v="MW"/>
    <s v="Macro"/>
    <s v="Lowland"/>
    <s v="none"/>
    <s v="none"/>
    <s v="none"/>
    <s v="Ambil, Albert"/>
    <m/>
  </r>
  <r>
    <s v="z23"/>
    <s v="SMART"/>
    <x v="0"/>
    <m/>
    <s v="Z23"/>
    <s v="Olango"/>
    <s v="Tungasan"/>
    <s v="Lapu-Lapu City"/>
    <s v="CEBU"/>
    <s v="Brgy. Tungasan, Olango Island, Lapu-Lapu City, Cebu"/>
    <n v="7"/>
    <s v="Vis"/>
    <s v="Cebu North"/>
    <s v="TOC-VIS-CVIS-NCEBU"/>
    <s v="SMART"/>
    <n v="124.06"/>
    <n v="10.26698"/>
    <s v="Lot"/>
    <x v="1"/>
    <s v="Standby"/>
    <x v="3"/>
    <s v="MW"/>
    <s v="Macro"/>
    <s v="Extreme"/>
    <s v="island site / Boat trip dependent"/>
    <s v="access constraint 5pm - 6am"/>
    <s v="island site/Boat Availability"/>
    <s v="Clave, Eddie"/>
    <m/>
  </r>
  <r>
    <n v="-2484"/>
    <s v="SUN"/>
    <x v="1"/>
    <s v="SMB701"/>
    <s v="SMB701"/>
    <s v="SUN SAMBOAN "/>
    <m/>
    <m/>
    <s v="CEBU"/>
    <s v="Samboan, Cebu"/>
    <n v="7"/>
    <s v="Vis"/>
    <s v="Cebu South"/>
    <s v="TOC-VIS-CVIS-SCEBU"/>
    <s v="SUN"/>
    <n v="123.30772"/>
    <n v="9.5259300000000007"/>
    <s v="Lot"/>
    <x v="1"/>
    <s v="Inhouse A"/>
    <x v="3"/>
    <s v="MW"/>
    <s v="Macro"/>
    <s v="Lowland"/>
    <e v="#N/A"/>
    <e v="#N/A"/>
    <e v="#N/A"/>
    <s v="Luzano, Russell Apig "/>
    <m/>
  </r>
  <r>
    <n v="3317"/>
    <s v="SMART"/>
    <x v="1"/>
    <m/>
    <n v="3317"/>
    <s v="ALEGRIA"/>
    <s v="Poblacion"/>
    <s v="ALEGRIA"/>
    <s v="CEBU"/>
    <s v="Brgy Poblacion, Alegria, Cebu"/>
    <n v="7"/>
    <s v="Vis"/>
    <s v="Cebu South"/>
    <s v="TOC-VIS-CVIS-SCEBU"/>
    <s v="SMART"/>
    <n v="123.340560913085"/>
    <n v="9.7331495285034109"/>
    <s v="Lot"/>
    <x v="1"/>
    <s v="Standby"/>
    <x v="3"/>
    <s v="MW"/>
    <s v="Macro"/>
    <s v="Lowland"/>
    <s v="NONE"/>
    <s v="NONE"/>
    <s v="none"/>
    <s v="Luzano, Russell Apig "/>
    <m/>
  </r>
  <r>
    <n v="3322"/>
    <s v="SMART"/>
    <x v="1"/>
    <m/>
    <n v="3322"/>
    <s v="INAYAGAN"/>
    <s v="Inayagan"/>
    <s v="NAGA CITY"/>
    <s v="CEBU"/>
    <s v="Sitio Bayong, Brgy. Inayagan, Naga, Cebu"/>
    <n v="7"/>
    <s v="Vis"/>
    <s v="Cebu South"/>
    <s v="TOC-VIS-CVIS-SCEBU"/>
    <s v="SMART"/>
    <n v="123.772171020507"/>
    <n v="10.2364501953125"/>
    <s v="Lot"/>
    <x v="1"/>
    <s v="Off-Grid"/>
    <x v="3"/>
    <s v="MW"/>
    <s v="Macro"/>
    <s v="Lowland"/>
    <s v="NONE"/>
    <s v="NONE"/>
    <s v="none"/>
    <s v="Luzano, Russell Apig "/>
    <m/>
  </r>
  <r>
    <n v="4223"/>
    <s v="SMART"/>
    <x v="1"/>
    <n v="857"/>
    <n v="4223"/>
    <s v="BOLJOON "/>
    <m/>
    <s v="BOLJOON"/>
    <s v="CEBU"/>
    <s v="Lower Becerril Boljoon, Cebu"/>
    <n v="7"/>
    <s v="Vis"/>
    <s v="Cebu South"/>
    <s v="TOC-VIS-CVIS-SCEBU"/>
    <s v="SMART"/>
    <n v="9.6202190000000005"/>
    <n v="123.47389800000001"/>
    <s v="Lot"/>
    <x v="1"/>
    <s v="Standby"/>
    <x v="3"/>
    <s v="MW"/>
    <s v="Macro"/>
    <s v="Lowland"/>
    <s v="NONE"/>
    <s v="NONE"/>
    <s v="none"/>
    <s v="Servas, Jesse O."/>
    <n v="42654"/>
  </r>
  <r>
    <n v="5836"/>
    <s v="SMART"/>
    <x v="1"/>
    <m/>
    <n v="5824"/>
    <s v="Gorordo Avenue"/>
    <s v="San Miguel"/>
    <s v="CEBU CITY"/>
    <s v="CEBU"/>
    <s v="Brgy. Santa Cruz-Santo Niño (Poblacion), Balamban"/>
    <n v="7"/>
    <s v="Vis"/>
    <s v="Cebu South"/>
    <s v="TOC-VIS-CVIS-SCEBU"/>
    <s v="SMART"/>
    <n v="123.71775820000001"/>
    <n v="10.50611973"/>
    <s v="Lot"/>
    <x v="1"/>
    <s v="Standby"/>
    <x v="3"/>
    <s v="MW"/>
    <s v="Macro"/>
    <s v="Lowland"/>
    <s v="BLDG SITE"/>
    <s v="1800-0700H"/>
    <s v="Bldg/House Roof Top"/>
    <s v="Rosalinda, Ervin Paangay "/>
    <m/>
  </r>
  <r>
    <n v="5848"/>
    <s v="SMART"/>
    <x v="1"/>
    <m/>
    <n v="5848"/>
    <s v="PERPETUAL SOCCOUR HOSPITAL"/>
    <s v="Camputhaw"/>
    <s v="CEBU CITY"/>
    <s v="CEBU"/>
    <s v="Perpetual Succour Hospital, brgy. Camputhaw (Pob), Cebu City"/>
    <n v="7"/>
    <s v="Vis"/>
    <s v="Cebu South"/>
    <s v="TOC-VIS-CVIS-SCEBU"/>
    <s v="SMART"/>
    <n v="123.899459838867"/>
    <n v="10.314800262451101"/>
    <s v="Bldg"/>
    <x v="1"/>
    <s v="Inhouse B"/>
    <x v="3"/>
    <s v="MW"/>
    <s v="Macro"/>
    <s v="Lowland"/>
    <s v="BLDG SITE"/>
    <s v="1800-0700H"/>
    <s v="Bldg/House Roof Top"/>
    <s v="Esaga, Cris Altoveros "/>
    <m/>
  </r>
  <r>
    <n v="5852"/>
    <s v="SMART"/>
    <x v="1"/>
    <m/>
    <n v="5852"/>
    <s v="CEBU DOCTORS HOSPITAL"/>
    <s v="Capitol Site"/>
    <s v="CEBU CITY"/>
    <s v="CEBU"/>
    <s v="Pres. Osmeña Ave cor. J. Avila, brgy. Capitol Site, Cebu City"/>
    <n v="7"/>
    <s v="Vis"/>
    <s v="Cebu South"/>
    <s v="TOC-VIS-CVIS-SCEBU"/>
    <s v="SMART"/>
    <n v="123.89206695556599"/>
    <n v="10.3142099380493"/>
    <s v="Bldg"/>
    <x v="1"/>
    <s v="Inhouse B"/>
    <x v="3"/>
    <s v="MW"/>
    <s v="Macro"/>
    <s v="Lowland"/>
    <s v="BLDG SITE"/>
    <s v="1800-0700H"/>
    <s v="Bldg/House Roof Top"/>
    <s v="Esaga, Cris Altoveros "/>
    <m/>
  </r>
  <r>
    <n v="5854"/>
    <s v="SMART"/>
    <x v="1"/>
    <m/>
    <n v="5854"/>
    <s v="COLUMBIA METROSITE"/>
    <s v="Kalubihan"/>
    <s v="CEBU CITY"/>
    <s v="CEBU"/>
    <s v="Colon St., Brgy. Kalubihan (Pob), Cebu City, Cebu"/>
    <n v="7"/>
    <s v="Vis"/>
    <s v="Cebu South"/>
    <s v="TOC-VIS-CVIS-SCEBU"/>
    <s v="SMART"/>
    <n v="123.89958953857401"/>
    <n v="10.296999931335399"/>
    <s v="Bldg"/>
    <x v="1"/>
    <s v="Inhouse B"/>
    <x v="3"/>
    <s v="MW"/>
    <s v="Macro"/>
    <s v="Lowland"/>
    <s v="BLDG SITE"/>
    <s v="1800-0900H"/>
    <s v="none"/>
    <s v="Genson, Sedfrey C. "/>
    <m/>
  </r>
  <r>
    <s v="V0677"/>
    <s v="SMART"/>
    <x v="1"/>
    <m/>
    <s v="V0677"/>
    <s v="GAISANO ONE PAVILION PICOSITE"/>
    <m/>
    <s v="CEBU CITY"/>
    <s v="CEBU"/>
    <s v="R. Duterte St., Cebu City, Cebu"/>
    <n v="7"/>
    <s v="Vis"/>
    <s v="Cebu South"/>
    <s v="TOC-VIS-CVIS-SCEBU"/>
    <s v="SMART"/>
    <n v="123.884598"/>
    <n v="10.315336"/>
    <s v="Bldg"/>
    <x v="1"/>
    <s v="Inhouse A"/>
    <x v="3"/>
    <s v="MW"/>
    <s v="PICO"/>
    <s v="Highland"/>
    <s v="BLDG SITE"/>
    <s v="1800-0900H"/>
    <s v="none"/>
    <s v="Agan, Marianito Labus "/>
    <m/>
  </r>
  <r>
    <s v="V20"/>
    <s v="SMART"/>
    <x v="1"/>
    <m/>
    <s v="V20"/>
    <s v="CHEKITO BAZAAR"/>
    <m/>
    <s v="CEBU CITY"/>
    <s v="CEBU"/>
    <s v="P.C. Chan Bldg., Magallanes cor. Plaridel St., Cebu City"/>
    <n v="7"/>
    <s v="Vis"/>
    <s v="Cebu South"/>
    <s v="TOC-VIS-CVIS-SCEBU"/>
    <s v="SMART"/>
    <n v="123.90012359619099"/>
    <n v="10.294639587402299"/>
    <s v="Bldg"/>
    <x v="1"/>
    <s v="Inhouse B"/>
    <x v="3"/>
    <s v="MW"/>
    <s v="Macro"/>
    <s v="Lowland"/>
    <s v="NONE"/>
    <s v="1800-0700H"/>
    <s v="Bldg/House Roof Top"/>
    <s v="Genson, Sedfrey C. "/>
    <m/>
  </r>
  <r>
    <s v="v3435"/>
    <s v="SMART"/>
    <x v="1"/>
    <s v="OSB002"/>
    <s v="V3435"/>
    <s v="OSLOB LOOC"/>
    <m/>
    <s v="OSLOB"/>
    <s v="CEBU"/>
    <s v="Looc, Oslob, Cebu"/>
    <n v="7"/>
    <s v="Vis"/>
    <s v="Cebu South"/>
    <s v="TOC-VIS-CVIS-SCEBU"/>
    <s v="SUN"/>
    <n v="123.44877"/>
    <n v="9.5485570000000006"/>
    <s v="Lot"/>
    <x v="1"/>
    <s v="Inhouse A"/>
    <x v="3"/>
    <s v="MW"/>
    <s v="Macro"/>
    <s v="Lowland"/>
    <s v="NONE"/>
    <s v="NONE"/>
    <s v="none"/>
    <s v="Servas, Jesse O."/>
    <n v="42654"/>
  </r>
  <r>
    <s v="v3463"/>
    <s v="SUN"/>
    <x v="1"/>
    <s v="CEB607"/>
    <s v="CEB607"/>
    <s v="SAN ROQUE SULPICIO"/>
    <m/>
    <s v="CEBU CITY"/>
    <s v="CEBU"/>
    <s v="Michael Eric Go, Don Sulpicio Go Bldg. - Sulpicio Go St., Reclamation Area, Cebu City"/>
    <n v="7"/>
    <s v="Vis"/>
    <s v="Cebu South"/>
    <s v="TOC-VIS-CVIS-SCEBU"/>
    <s v="SUN"/>
    <n v="123.91164000000001"/>
    <n v="10.30057"/>
    <s v="Bldg"/>
    <x v="1"/>
    <s v="Inhouse A"/>
    <x v="3"/>
    <s v="MW"/>
    <s v="Macro"/>
    <s v="Highland"/>
    <s v="BLDG SITE"/>
    <s v="1800-0700H"/>
    <s v="Bldg/House Roof Top"/>
    <s v="Genson, Sedfrey C. "/>
    <m/>
  </r>
  <r>
    <s v="V3464"/>
    <s v="SUN"/>
    <x v="1"/>
    <s v="CEB830"/>
    <s v="CEB830"/>
    <s v="SUN CEBU CITY TISA"/>
    <m/>
    <s v="CEBU CITY"/>
    <s v="CEBU"/>
    <s v="Near Setio Tahna, Katipunan ST. Tisa, Cebu City"/>
    <n v="7"/>
    <s v="Vis"/>
    <s v="Cebu South"/>
    <s v="TOC-VIS-CVIS-SCEBU"/>
    <s v="SUN"/>
    <n v="123.86829"/>
    <n v="10.301679999999999"/>
    <s v="Lot"/>
    <x v="1"/>
    <s v="Inhouse A"/>
    <x v="3"/>
    <s v="MW"/>
    <s v="Macro"/>
    <s v="Lowland"/>
    <s v="NONE"/>
    <s v="NONE"/>
    <s v="Depressed Area"/>
    <s v="Agan, Marianito Labus "/>
    <m/>
  </r>
  <r>
    <s v="v3477"/>
    <s v="SUN"/>
    <x v="1"/>
    <s v="CEB823"/>
    <s v="CEB823"/>
    <s v="CEB_803"/>
    <s v="Inayawan"/>
    <s v="CEBU CITY"/>
    <s v="CEBU"/>
    <s v="F. Jaca St., Tugas, Brgy. Inayawan, Cebu City"/>
    <n v="7"/>
    <s v="Vis"/>
    <s v="Cebu South"/>
    <s v="TOC-VIS-CVIS-SCEBU"/>
    <s v="SUN"/>
    <n v="123.85681"/>
    <n v="10.274139999999999"/>
    <s v="Bldg"/>
    <x v="1"/>
    <s v="Inhouse B"/>
    <x v="3"/>
    <s v="MW"/>
    <s v="Macro"/>
    <s v="Highland"/>
    <s v="BLDG SITE"/>
    <s v="1800-0700H"/>
    <s v="Bldg/House Roof Top"/>
    <s v="Fernandez, Ricardo Allanic "/>
    <m/>
  </r>
  <r>
    <s v="V3485"/>
    <s v="SMART"/>
    <x v="1"/>
    <s v="DLG701"/>
    <s v="V3485"/>
    <s v="DALAGUETE CORO"/>
    <m/>
    <s v="DALAGUETE"/>
    <s v="CEBU"/>
    <s v="Coro, Dalaguete, Cebu"/>
    <n v="7"/>
    <s v="Vis"/>
    <s v="Cebu South"/>
    <s v="TOC-VIS-CVIS-SCEBU"/>
    <s v="SUN"/>
    <n v="123.53421"/>
    <n v="9.7870399999999993"/>
    <s v="Lot"/>
    <x v="1"/>
    <s v="Inhouse A"/>
    <x v="3"/>
    <s v="MW"/>
    <s v="Macro"/>
    <s v="Lowland"/>
    <s v="NONE"/>
    <s v="NONE"/>
    <s v="none"/>
    <s v="Galan, Garry Yap "/>
    <m/>
  </r>
  <r>
    <s v="V3489"/>
    <s v="SUN"/>
    <x v="1"/>
    <s v="MNG821"/>
    <s v="MNG821"/>
    <s v="DECAHOMESMINGLANILLA"/>
    <s v="Tungkil"/>
    <s v="MINGLANILLA"/>
    <s v="CEBU"/>
    <s v="Tenessee Feedmill Compound, 402 Bgy. Tungkil,Minglanilla,Cebu"/>
    <n v="7"/>
    <s v="Vis"/>
    <s v="Cebu South"/>
    <s v="TOC-VIS-CVIS-SCEBU"/>
    <s v="SUN"/>
    <n v="123.81186"/>
    <n v="10.240159999999999"/>
    <s v="Bldg"/>
    <x v="1"/>
    <s v="Inhouse B"/>
    <x v="3"/>
    <s v="MW"/>
    <s v="Macro"/>
    <s v="Lowland"/>
    <s v="BLDG SITE"/>
    <s v="1800-0700H"/>
    <s v="none"/>
    <s v="Galan, Garry Yap "/>
    <m/>
  </r>
  <r>
    <s v="v3490"/>
    <s v="SUN"/>
    <x v="1"/>
    <s v="CCR701"/>
    <s v="CCR701"/>
    <s v="GAISANOCARCAR"/>
    <s v="Poblacion 3"/>
    <s v="CARCAR"/>
    <s v="CEBU"/>
    <s v="Brgy. Poblacion 3, Carcar City, Cebu"/>
    <n v="7"/>
    <s v="Vis"/>
    <s v="Cebu South"/>
    <s v="TOC-VIS-CVIS-SCEBU"/>
    <s v="SUN"/>
    <n v="123.653722"/>
    <n v="10.108333"/>
    <s v="Bldg"/>
    <x v="1"/>
    <s v="Inhouse A"/>
    <x v="3"/>
    <s v="MW"/>
    <s v="Macro"/>
    <s v="Highland"/>
    <s v="BLDG SITE"/>
    <s v="1800-0700H"/>
    <s v="none"/>
    <s v="Luzano, Russell Apig "/>
    <m/>
  </r>
  <r>
    <s v="v3515"/>
    <s v="SUN"/>
    <x v="1"/>
    <s v="SBG821"/>
    <s v="SBG821"/>
    <s v="SUN SIBONGA SIMALA"/>
    <s v="Simala"/>
    <s v="SIBONGA"/>
    <s v="CEBU"/>
    <s v="Sitio Manga, Brgy. Simala, Sibonga, Cebu"/>
    <n v="7"/>
    <s v="Vis"/>
    <s v="Cebu South"/>
    <s v="TOC-VIS-CVIS-SCEBU"/>
    <s v="SUN"/>
    <n v="123.61827"/>
    <n v="9.9701500000000003"/>
    <s v="Lot"/>
    <x v="1"/>
    <s v="Inhouse A"/>
    <x v="3"/>
    <s v="MW"/>
    <s v="Macro"/>
    <s v="Lowland"/>
    <s v="NONE"/>
    <s v="1800-0700H"/>
    <s v="Insurgent"/>
    <s v="Galan, Garry Yap "/>
    <m/>
  </r>
  <r>
    <s v="v3518"/>
    <s v="SUN"/>
    <x v="1"/>
    <s v="TSY601"/>
    <s v="TSY601"/>
    <s v="SUN TALISAY2"/>
    <m/>
    <s v="TALISAY CITY"/>
    <s v="CEBU"/>
    <s v="Lower Lipata, Minglanilla, Cebu"/>
    <n v="7"/>
    <s v="Vis"/>
    <s v="Cebu South"/>
    <s v="TOC-VIS-CVIS-SCEBU"/>
    <s v="SUN"/>
    <n v="123.82456999999999"/>
    <n v="10.244479999999999"/>
    <s v="Lot"/>
    <x v="1"/>
    <s v="Inhouse A"/>
    <x v="3"/>
    <s v="MW"/>
    <s v="Macro"/>
    <s v="Lowland"/>
    <s v="Road access Issue "/>
    <s v="DEPENDENT ON HOUSE OWNER AVAILABILITY"/>
    <s v="none"/>
    <s v="Servas, Jesse O."/>
    <m/>
  </r>
  <r>
    <s v="v3519"/>
    <s v="SUN"/>
    <x v="1"/>
    <s v="CEB618"/>
    <s v="CEB618"/>
    <s v="SUN CEBU CITY - TISA 2"/>
    <s v="Tisa"/>
    <s v="CEBU CITY"/>
    <s v="CEBU"/>
    <s v="Sitio Sta. Ana, Brgy. Tisa, Cebu City"/>
    <n v="7"/>
    <s v="Vis"/>
    <s v="Cebu South"/>
    <s v="TOC-VIS-CVIS-SCEBU"/>
    <s v="SUN"/>
    <n v="123.871861"/>
    <n v="10.309694"/>
    <s v="Bldg"/>
    <x v="1"/>
    <s v="Inhouse A"/>
    <x v="3"/>
    <s v="MW"/>
    <s v="Macro"/>
    <s v="Highland"/>
    <s v="BLDG SITE"/>
    <s v="1800-0700H"/>
    <s v="none"/>
    <s v="Agan, Marianito Labus "/>
    <m/>
  </r>
  <r>
    <s v="V3520"/>
    <s v="SUN"/>
    <x v="1"/>
    <s v="TOL821"/>
    <s v="TOL821"/>
    <s v="TOLEDO CANTABACO"/>
    <m/>
    <s v="TOLEDO CITY"/>
    <s v="CEBU"/>
    <s v="Lutopan, Toledo City, Cebu"/>
    <n v="7"/>
    <s v="Vis"/>
    <s v="Cebu South"/>
    <s v="TOC-VIS-CVIS-SCEBU"/>
    <s v="SUN"/>
    <n v="123.72537"/>
    <n v="10.31062"/>
    <s v="Lot"/>
    <x v="1"/>
    <s v="Inhouse A"/>
    <x v="3"/>
    <s v="MW"/>
    <s v="Macro"/>
    <s v="Lowland"/>
    <s v="REQUIRES PERMIT"/>
    <s v="1800-0900H"/>
    <s v="Insurgent"/>
    <s v="Galan, Garry Yap "/>
    <m/>
  </r>
  <r>
    <s v="v3521"/>
    <s v="SUN"/>
    <x v="1"/>
    <s v="TSY821"/>
    <s v="TSY821"/>
    <s v="TSYCANSOJONG"/>
    <s v="San Roque"/>
    <s v="TALISAY CITY"/>
    <s v="CEBU"/>
    <s v="RT, Brgy. Hall, Brgy. San Roque, Talisay City, Cebu"/>
    <n v="7"/>
    <s v="Vis"/>
    <s v="Cebu South"/>
    <s v="TOC-VIS-CVIS-SCEBU"/>
    <s v="SUN"/>
    <n v="123.85299999999999"/>
    <n v="10.253500000000001"/>
    <s v="Lot"/>
    <x v="1"/>
    <s v="Inhouse A"/>
    <x v="3"/>
    <s v="MW"/>
    <s v="Macro"/>
    <s v="Lowland"/>
    <s v="NONE"/>
    <s v="NONE"/>
    <s v="Depressed Area"/>
    <s v="Servas, Jesse O."/>
    <n v="42654"/>
  </r>
  <r>
    <s v="v3522"/>
    <s v="SUN"/>
    <x v="1"/>
    <s v="TSY602"/>
    <s v="TSY602"/>
    <s v="SUN TSY_TABUNOK"/>
    <s v="Tabunok"/>
    <s v="TALISAY CITY"/>
    <s v="CEBU"/>
    <s v="Exuperio,Lupena, Brgy. Tabunok, Cebu, Talisay City"/>
    <n v="7"/>
    <s v="Vis"/>
    <s v="Cebu South"/>
    <s v="TOC-VIS-CVIS-SCEBU"/>
    <s v="SUN"/>
    <n v="123.84005000000001"/>
    <n v="10.264480000000001"/>
    <s v="Bldg"/>
    <x v="1"/>
    <s v="Inhouse A"/>
    <x v="3"/>
    <s v="MW"/>
    <s v="Macro"/>
    <s v="Highland"/>
    <s v="REQUIRES PERMIT/BLDG site"/>
    <s v="1800-0900H"/>
    <s v="none"/>
    <s v="Servas, Jesse O."/>
    <n v="42654"/>
  </r>
  <r>
    <s v="V3525"/>
    <s v="SUN"/>
    <x v="1"/>
    <s v="STR003"/>
    <s v="STR003"/>
    <s v="OSLOB MAINIT"/>
    <m/>
    <s v="OSLOB"/>
    <s v="CEBU"/>
    <s v="Cortez Property, Palamene,Mainit, oslob"/>
    <n v="7"/>
    <s v="Vis"/>
    <s v="Cebu South"/>
    <s v="TOC-VIS-CVIS-SCEBU"/>
    <s v="SUN"/>
    <n v="123.36252"/>
    <n v="9.4401119999999992"/>
    <s v="Lot"/>
    <x v="1"/>
    <s v="Standby"/>
    <x v="3"/>
    <s v="MW"/>
    <s v="Macro"/>
    <s v="Highland"/>
    <s v="NONE"/>
    <s v="NONE"/>
    <s v="none"/>
    <s v="Luzano, Russell Apig "/>
    <m/>
  </r>
  <r>
    <s v="V3526"/>
    <s v="SMART"/>
    <x v="1"/>
    <s v="ARG002"/>
    <s v="V3526"/>
    <s v="ARGAO BULASA"/>
    <m/>
    <s v="ARGAO"/>
    <s v="CEBU"/>
    <s v="Sitio Canohoy Argao, Cebu"/>
    <n v="7"/>
    <s v="Vis"/>
    <s v="Cebu South"/>
    <s v="TOC-VIS-CVIS-SCEBU"/>
    <s v="SUN"/>
    <n v="123.6127"/>
    <n v="9.9266000000000005"/>
    <s v="Lot"/>
    <x v="1"/>
    <s v="Inhouse A"/>
    <x v="3"/>
    <s v="MW"/>
    <s v="Macro"/>
    <s v="Lowland"/>
    <s v="NONE"/>
    <s v="1800-0600H"/>
    <s v="Insurgent"/>
    <s v="Galan, Garry Yap "/>
    <m/>
  </r>
  <r>
    <s v="v3528"/>
    <s v="SUN"/>
    <x v="1"/>
    <s v="BJN003"/>
    <s v="BJN003"/>
    <s v="BOLJOONVSR2-6"/>
    <m/>
    <s v="BOLJOON"/>
    <s v="CEBU"/>
    <s v="Gumera Property, El Pardo, Boljoon"/>
    <n v="7"/>
    <s v="Vis"/>
    <s v="Cebu South"/>
    <s v="TOC-VIS-CVIS-SCEBU"/>
    <s v="SUN"/>
    <n v="123.4939"/>
    <n v="9.6631999999999998"/>
    <s v="Lot"/>
    <x v="1"/>
    <s v="Inhouse A"/>
    <x v="3"/>
    <s v="MW"/>
    <s v="Macro"/>
    <s v="Lowland"/>
    <s v="NONE"/>
    <s v="NONE"/>
    <s v="none"/>
    <s v="Servas, Jesse O."/>
    <n v="42654"/>
  </r>
  <r>
    <s v="v3529"/>
    <s v="SUN"/>
    <x v="1"/>
    <s v="BJN002"/>
    <s v="BJN002"/>
    <s v="BOLJOONVSR2-7"/>
    <m/>
    <s v="BOLJOON"/>
    <s v="CEBU"/>
    <s v="Gonesto Property, Gawik,Oslob"/>
    <n v="7"/>
    <s v="Vis"/>
    <s v="Cebu South"/>
    <s v="TOC-VIS-CVIS-SCEBU"/>
    <s v="SUN"/>
    <n v="123.469583"/>
    <n v="9.5895550000000007"/>
    <s v="Lot"/>
    <x v="1"/>
    <s v="Inhouse A"/>
    <x v="3"/>
    <s v="MW"/>
    <s v="Macro"/>
    <s v="Lowland"/>
    <s v="NONE"/>
    <s v="NONE"/>
    <s v="none"/>
    <s v="Servas, Jesse O."/>
    <d v="2016-10-11T00:00:00"/>
  </r>
  <r>
    <s v="V3682"/>
    <s v="SUN"/>
    <x v="1"/>
    <s v="TOL822"/>
    <s v="TOL822"/>
    <s v="TOLEDO DON ANDRES"/>
    <s v="Lutopan"/>
    <s v="TOLEDO CITY"/>
    <s v="CEBU"/>
    <s v="Inside Carmen Copper Corp. Property, Brgy. Lutopan, Toledo City, Cebu"/>
    <n v="7"/>
    <s v="Vis"/>
    <s v="Cebu South"/>
    <s v="TOC-VIS-CVIS-SCEBU"/>
    <s v="SUN"/>
    <n v="123.71872"/>
    <n v="10.333220000000001"/>
    <s v="Lot"/>
    <x v="1"/>
    <s v="Inhouse B"/>
    <x v="3"/>
    <s v="MW"/>
    <s v="Macro"/>
    <s v="Lowland"/>
    <s v="REQUIRES PERMIT"/>
    <s v="1800-0900H"/>
    <s v="none"/>
    <s v="Galan, Garry Yap "/>
    <m/>
  </r>
  <r>
    <s v="V3698"/>
    <s v="SUN"/>
    <x v="1"/>
    <s v="CEB516"/>
    <s v="CEB516"/>
    <s v="CEBU_CHONGHUAMAB"/>
    <s v="Camputhaw"/>
    <s v="CEBU CITY"/>
    <s v="CEBU"/>
    <s v="Chong Hua Medical Arts"/>
    <n v="7"/>
    <s v="Vis"/>
    <s v="Cebu South"/>
    <s v="TOC-VIS-CVIS-SCEBU"/>
    <s v="SUN"/>
    <n v="123.89157"/>
    <n v="10.310320000000001"/>
    <s v="Bldg"/>
    <x v="1"/>
    <s v="Inhouse A"/>
    <x v="3"/>
    <s v="MW"/>
    <s v="Macro"/>
    <s v="Lowland"/>
    <s v="REQUIRES PERMIT/BLDG site"/>
    <s v="1800-0900H"/>
    <s v="none"/>
    <s v="Cayanong, Joseph Elias Redillas"/>
    <m/>
  </r>
  <r>
    <s v="v3720"/>
    <s v="SUN"/>
    <x v="1"/>
    <s v="CEB612"/>
    <s v="CEB612"/>
    <s v="CEB_LABANGON"/>
    <s v="Labangon"/>
    <s v="CEBU CITY"/>
    <s v="CEBU"/>
    <s v="Katipunan St., cor. A Lopez, Brgy. Labangon Cebu City"/>
    <n v="7"/>
    <s v="Vis"/>
    <s v="Cebu South"/>
    <s v="TOC-VIS-CVIS-SCEBU"/>
    <s v="SUN"/>
    <n v="123.88488"/>
    <n v="10.297980000000001"/>
    <s v="Bldg"/>
    <x v="1"/>
    <s v="Inhouse A"/>
    <x v="3"/>
    <s v="MW"/>
    <s v="Macro"/>
    <s v="Highland"/>
    <s v="BLDG SITE"/>
    <s v="1800-0700H"/>
    <s v="Depressed Area"/>
    <s v="Agan, Marianito Labus "/>
    <m/>
  </r>
  <r>
    <s v="V3721"/>
    <s v="SUN"/>
    <x v="1"/>
    <s v="CEB982"/>
    <s v="V3721"/>
    <s v="CROWN REGENCY - CROWN REGENCY HOTEL FUENTE OSMENA ST. CEBU CITY"/>
    <m/>
    <s v="CEBU CITY"/>
    <s v="CEBU"/>
    <s v="Tower 1, Fuente Towers, Osmena Boulevard, Sta. Cruz, Cebu City"/>
    <n v="7"/>
    <s v="Vis"/>
    <s v="Cebu South"/>
    <s v="TOC-VIS-CVIS-SCEBU"/>
    <s v="SUN"/>
    <n v="123.894194"/>
    <n v="10.307916000000001"/>
    <s v="Bldg"/>
    <x v="1"/>
    <s v="Inhouse B"/>
    <x v="3"/>
    <s v="MW"/>
    <s v="Macro"/>
    <s v="Lowland"/>
    <s v="BLDG SITE"/>
    <s v="1800-0900H"/>
    <s v="none"/>
    <s v="Cayanong, Joseph Elias Redillas"/>
    <m/>
  </r>
  <r>
    <s v="V3724"/>
    <s v="SUN"/>
    <x v="1"/>
    <s v="CEB983"/>
    <s v="CEB983"/>
    <s v="CYBERGATE"/>
    <m/>
    <s v="CEBU CITY"/>
    <s v="CEBU"/>
    <s v="Don Gil Garcia St., Cebu City"/>
    <n v="7"/>
    <s v="Vis"/>
    <s v="Cebu South"/>
    <s v="TOC-VIS-CVIS-SCEBU"/>
    <s v="SUN"/>
    <n v="123.89219"/>
    <n v="10.309944"/>
    <s v="Bldg"/>
    <x v="1"/>
    <s v="Inhouse A"/>
    <x v="3"/>
    <s v="MW"/>
    <s v="PICO"/>
    <s v="Highland"/>
    <s v="REQUIRES PERMIT/BLDG site"/>
    <s v="1800-0900H"/>
    <s v="Bldg/House Roof Top"/>
    <s v="Cayanong, Joseph Elias Redillas"/>
    <m/>
  </r>
  <r>
    <s v="V3725"/>
    <s v="SUN"/>
    <x v="1"/>
    <s v="CEB940"/>
    <s v="CEB940"/>
    <s v="SACRED HEART HOSPITAL"/>
    <m/>
    <s v="CEBU CITY"/>
    <s v="CEBU"/>
    <s v="Southwestern University, Urgello St., Cebu City."/>
    <n v="7"/>
    <s v="Vis"/>
    <s v="Cebu South"/>
    <s v="TOC-VIS-CVIS-SCEBU"/>
    <s v="SUN"/>
    <n v="123.89233299999999"/>
    <n v="10.303183000000001"/>
    <s v="Bldg"/>
    <x v="1"/>
    <s v="Inhouse B"/>
    <x v="3"/>
    <s v="MW"/>
    <s v="PICO"/>
    <s v="Highland"/>
    <s v="BLDG SITE"/>
    <s v="1800-0900H"/>
    <s v="Bldg/House Roof Top"/>
    <s v="Rosalinda, Ervin Paangay "/>
    <m/>
  </r>
  <r>
    <s v="V3734"/>
    <s v="SMART"/>
    <x v="1"/>
    <s v="STR002"/>
    <s v="V3734"/>
    <s v="OSLOB LUKA"/>
    <s v="Luka"/>
    <s v="OSLOB"/>
    <s v="CEBU"/>
    <s v="Brgy. Luka, Oslob, Cebu"/>
    <n v="7"/>
    <s v="Vis"/>
    <s v="Cebu South"/>
    <s v="TOC-VIS-CVIS-SCEBU"/>
    <s v="SUN"/>
    <n v="123.38893899999999"/>
    <n v="9.4825219999999995"/>
    <s v="Lot"/>
    <x v="1"/>
    <s v="Inhouse A"/>
    <x v="3"/>
    <s v="MW"/>
    <s v="Macro"/>
    <s v="Lowland"/>
    <s v="NONE"/>
    <s v="NONE"/>
    <s v="none"/>
    <s v="Luzano, Russell Apig "/>
    <m/>
  </r>
  <r>
    <s v="v4223"/>
    <s v="SMART"/>
    <x v="1"/>
    <s v="na"/>
    <s v="F47"/>
    <s v="SUN - BOLJOON"/>
    <m/>
    <s v="BOLJOON"/>
    <s v="CEBU"/>
    <s v="Derama Property Lower Becerril Boljoon"/>
    <n v="7"/>
    <s v="Vis"/>
    <s v="Cebu South"/>
    <s v="TOC-VIS-CVIS-SCEBU"/>
    <s v="SUN"/>
    <n v="123.4738583"/>
    <n v="9.6207694440000004"/>
    <s v="Lot"/>
    <x v="1"/>
    <s v="Inhouse A"/>
    <x v="3"/>
    <s v="MW"/>
    <s v="Macro"/>
    <s v="Lowland"/>
    <s v="NONE"/>
    <s v="NONE"/>
    <s v="none"/>
    <s v="Servas, Jesse O."/>
    <n v="42654"/>
  </r>
  <r>
    <s v="V5009"/>
    <s v="SUN"/>
    <x v="1"/>
    <s v="CEB954"/>
    <s v="CEB954"/>
    <s v="XGAISANOMETROCOLON"/>
    <m/>
    <s v="CEBU CITY"/>
    <s v="CEBU"/>
    <s v="Colon corner Juan Luna Sts., Cebu City, Cebu "/>
    <n v="7"/>
    <s v="Vis"/>
    <s v="Cebu South"/>
    <s v="TOC-VIS-CVIS-SCEBU"/>
    <s v="SUN"/>
    <n v="123.898394"/>
    <n v="10.296113"/>
    <s v="Bldg"/>
    <x v="1"/>
    <s v="Inhouse B"/>
    <x v="3"/>
    <s v="MW"/>
    <s v="Macro"/>
    <s v="Highland"/>
    <s v="BLDG SITE"/>
    <s v="1800-0900H"/>
    <s v="Bldg/House Roof Top"/>
    <s v="Genson, Sedfrey C. "/>
    <m/>
  </r>
  <r>
    <s v="V5196"/>
    <s v="SMART"/>
    <x v="1"/>
    <m/>
    <s v="V5196"/>
    <s v="GUADALUPE- CARCAR"/>
    <s v="Guadalupe"/>
    <s v="CEBU CITY"/>
    <s v="CEBU"/>
    <s v="Sitio Anislagan, Brgy. Guadalupe, Carcar, Cebu"/>
    <n v="7"/>
    <s v="Vis"/>
    <s v="Cebu South"/>
    <s v="TOC-VIS-CVIS-SCEBU"/>
    <s v="SMART"/>
    <n v="123.591926574707"/>
    <n v="10.112480163574199"/>
    <s v="Lot"/>
    <x v="1"/>
    <s v="Inhouse B"/>
    <x v="3"/>
    <s v="MW"/>
    <s v="Macro"/>
    <s v="Lowland"/>
    <s v="NONE"/>
    <s v="2200H-0600H"/>
    <s v="Insurgent"/>
    <s v="Luzano, Russell Apig "/>
    <m/>
  </r>
  <r>
    <s v="V5197"/>
    <s v="SMART"/>
    <x v="1"/>
    <m/>
    <s v="V5197"/>
    <s v="OCANA- CARCAR"/>
    <s v="Ocana"/>
    <s v="CEBU CITY"/>
    <s v="CEBU"/>
    <s v="Brgy. Ocana, Carcar, Cebu"/>
    <n v="7"/>
    <s v="Vis"/>
    <s v="Cebu South"/>
    <s v="TOC-VIS-CVIS-SCEBU"/>
    <s v="SMART"/>
    <n v="123.62532043457"/>
    <n v="10.0663204193115"/>
    <s v="Lot"/>
    <x v="1"/>
    <s v="Inhouse B"/>
    <x v="3"/>
    <s v="MW"/>
    <s v="Macro"/>
    <s v="Lowland"/>
    <s v="NONE"/>
    <s v="NONE"/>
    <s v="none"/>
    <s v="Luzano, Russell Apig "/>
    <m/>
  </r>
  <r>
    <s v="V5198"/>
    <s v="SMART"/>
    <x v="1"/>
    <m/>
    <s v="V5198"/>
    <s v="MEDIA ONCE"/>
    <s v="Media Once"/>
    <s v="CEBU CITY"/>
    <s v="CEBU"/>
    <s v="Brgy Media Once, Toledo City"/>
    <n v="7"/>
    <s v="Vis"/>
    <s v="Cebu South"/>
    <s v="TOC-VIS-CVIS-SCEBU"/>
    <s v="SMART"/>
    <n v="123.67999267578099"/>
    <n v="10.3404998779296"/>
    <s v="Lot"/>
    <x v="1"/>
    <s v="Standby"/>
    <x v="3"/>
    <s v="MW"/>
    <s v="Macro"/>
    <s v="Highland"/>
    <s v="NONE"/>
    <s v="1800-0700H"/>
    <s v="Insurgent"/>
    <s v="Agan, Marianito Labus "/>
    <m/>
  </r>
  <r>
    <s v="V5199"/>
    <s v="SMART"/>
    <x v="1"/>
    <m/>
    <s v="V5199"/>
    <s v="TALAVERA- TOLEDO"/>
    <s v="Talavera"/>
    <s v="CEBU CITY"/>
    <s v="CEBU"/>
    <s v="National Road, Brgy. Talavera, Toledo City"/>
    <n v="7"/>
    <s v="Vis"/>
    <s v="Cebu South"/>
    <s v="TOC-VIS-CVIS-SCEBU"/>
    <s v="SMART"/>
    <n v="123.663482666015"/>
    <n v="10.412280082702599"/>
    <s v="Lot"/>
    <x v="1"/>
    <s v="Inhouse B"/>
    <x v="3"/>
    <s v="MW"/>
    <s v="Macro"/>
    <s v="Lowland"/>
    <s v="NONE"/>
    <s v="NONE"/>
    <s v="none"/>
    <s v="Agan, Marianito Labus "/>
    <m/>
  </r>
  <r>
    <s v="V5200"/>
    <s v="SMART"/>
    <x v="1"/>
    <m/>
    <s v="V5200"/>
    <s v="NANGKA- BALAMBAN"/>
    <s v="Nangka"/>
    <s v="CEBU CITY"/>
    <s v="CEBU"/>
    <s v="Brgy. Nangka, Balamban, Cebu"/>
    <n v="7"/>
    <s v="Vis"/>
    <s v="Cebu South"/>
    <s v="TOC-VIS-CVIS-SCEBU"/>
    <s v="SMART"/>
    <n v="123.719833374023"/>
    <n v="10.5332803726196"/>
    <s v="Lot"/>
    <x v="1"/>
    <s v="Inhouse B"/>
    <x v="3"/>
    <s v="MW"/>
    <s v="Macro"/>
    <s v="Lowland"/>
    <s v="NONE"/>
    <s v="NONE"/>
    <s v="none"/>
    <s v="Esaga, Cris Altoveros "/>
    <m/>
  </r>
  <r>
    <s v="V5201"/>
    <s v="SMART"/>
    <x v="1"/>
    <m/>
    <s v="V5201"/>
    <s v="JUAN CLIMACO- TOLEDO"/>
    <s v="Magdugo"/>
    <s v="CEBU CITY"/>
    <s v="CEBU"/>
    <s v="Sitio 77, Brgy. Magdugo, Toledo City"/>
    <n v="7"/>
    <s v="Vis"/>
    <s v="Cebu South"/>
    <s v="TOC-VIS-CVIS-SCEBU"/>
    <s v="SMART"/>
    <n v="123.658279418945"/>
    <n v="10.3611698150634"/>
    <s v="Lot"/>
    <x v="1"/>
    <s v="Inhouse B"/>
    <x v="3"/>
    <s v="MW"/>
    <s v="Macro"/>
    <s v="Lowland"/>
    <s v="NONE"/>
    <s v="NONE"/>
    <s v="none"/>
    <s v="Agan, Marianito Labus "/>
    <m/>
  </r>
  <r>
    <s v="V5280"/>
    <s v="SMART"/>
    <x v="1"/>
    <m/>
    <s v="V5280"/>
    <s v="CENTRAL (POB.)- CEBU CITY"/>
    <m/>
    <s v="CEBU CITY"/>
    <s v="CEBU"/>
    <s v="Sampaguita Suites, Cor. P. Burgos St., Cebu City"/>
    <n v="7"/>
    <s v="Vis"/>
    <s v="Cebu South"/>
    <s v="TOC-VIS-CVIS-SCEBU"/>
    <s v="SMART"/>
    <n v="123.903022766113"/>
    <n v="10.293490409851"/>
    <s v="Bldg"/>
    <x v="1"/>
    <s v="Inhouse B"/>
    <x v="3"/>
    <s v="MW"/>
    <s v="Macro"/>
    <s v="Lowland"/>
    <s v="NONE"/>
    <s v="NONE"/>
    <s v="none"/>
    <s v="Genson, Sedfrey C. "/>
    <m/>
  </r>
  <r>
    <s v="V5281"/>
    <s v="SMART"/>
    <x v="1"/>
    <m/>
    <s v="V5281"/>
    <s v="QUIOT PARDO"/>
    <s v="Quiot"/>
    <s v="CEBU CITY"/>
    <s v="CEBU"/>
    <s v="Brgy. Hall Quiot, Pardo, Cebu City"/>
    <n v="7"/>
    <s v="Vis"/>
    <s v="Cebu South"/>
    <s v="TOC-VIS-CVIS-SCEBU"/>
    <s v="SMART"/>
    <n v="123.85955047607401"/>
    <n v="10.288590431213301"/>
    <s v="Bldg"/>
    <x v="1"/>
    <s v="Inhouse B"/>
    <x v="3"/>
    <s v="MW"/>
    <s v="Macro"/>
    <s v="Highland"/>
    <s v="BLDG SITE"/>
    <s v="1800-0700H"/>
    <s v="Bldg/House Roof Top"/>
    <s v="Fernandez, Ricardo Allanic "/>
    <m/>
  </r>
  <r>
    <s v="V5282"/>
    <s v="SMART"/>
    <x v="1"/>
    <m/>
    <s v="V5282"/>
    <s v="TUNGHAAN- MINGLANILLA"/>
    <s v="Lower Lipata"/>
    <s v="MINGLANILLA"/>
    <s v="CEBU"/>
    <s v="Municipal road, sitio fatima, brgy lower lipata, minglanilla"/>
    <n v="7"/>
    <s v="Vis"/>
    <s v="Cebu South"/>
    <s v="TOC-VIS-CVIS-SCEBU"/>
    <s v="SMART"/>
    <n v="123.81136322021401"/>
    <n v="10.2465295791625"/>
    <s v="Lot"/>
    <x v="1"/>
    <s v="Standby"/>
    <x v="3"/>
    <s v="MW"/>
    <s v="Macro"/>
    <s v="Lowland"/>
    <s v="Road access Issue "/>
    <s v="DEPENDENT ON HOUSE OWNER AVAILABILITY"/>
    <s v="none"/>
    <s v="Galan, Garry Yap "/>
    <m/>
  </r>
  <r>
    <s v="V5283"/>
    <s v="SMART"/>
    <x v="1"/>
    <m/>
    <s v="V5283"/>
    <s v="TUNGKOP- MINGLANILLA"/>
    <s v="Tungkop"/>
    <s v="CEBU CITY"/>
    <s v="CEBU"/>
    <s v="Brgy. Tungkop, Minglanilla, Cebu"/>
    <n v="7"/>
    <s v="Vis"/>
    <s v="Cebu South"/>
    <s v="TOC-VIS-CVIS-SCEBU"/>
    <s v="SMART"/>
    <n v="123.78521728515599"/>
    <n v="10.2428798675537"/>
    <s v="Lot"/>
    <x v="1"/>
    <s v="Inhouse B"/>
    <x v="3"/>
    <s v="MW"/>
    <s v="Macro"/>
    <s v="Lowland"/>
    <s v="NONE"/>
    <s v="NONE"/>
    <s v="none"/>
    <s v="Galan, Garry Yap "/>
    <m/>
  </r>
  <r>
    <s v="V5285"/>
    <s v="SMART"/>
    <x v="1"/>
    <s v="CEB822"/>
    <s v="V5285"/>
    <s v="ALUMNOS MAMBALING"/>
    <s v="Basak Pardo"/>
    <s v="CEBU CITY"/>
    <s v="CEBU"/>
    <s v="Brgy. Basak Pardo, Cebu City, Cebu"/>
    <n v="7"/>
    <s v="Vis"/>
    <s v="Cebu South"/>
    <s v="TOC-VIS-CVIS-SCEBU"/>
    <s v="SUN"/>
    <n v="123.86927778"/>
    <n v="10.282558330000001"/>
    <s v="Lot"/>
    <x v="1"/>
    <s v="Inhouse A"/>
    <x v="3"/>
    <s v="MW"/>
    <s v="Macro"/>
    <s v="Lowland"/>
    <s v="PRIVATE COMPOUND"/>
    <s v="1800-0700H"/>
    <s v="none"/>
    <s v="Fernandez, Ricardo Allanic "/>
    <m/>
  </r>
  <r>
    <s v="v5286"/>
    <s v="SMART"/>
    <x v="1"/>
    <m/>
    <s v="V5286"/>
    <s v="PLDT TABUNOC"/>
    <m/>
    <s v="CEBU CITY"/>
    <s v="CEBU"/>
    <s v="Bulacao, Talisay City, Cebu"/>
    <n v="7"/>
    <s v="Vis"/>
    <s v="Cebu South"/>
    <s v="TOC-VIS-CVIS-SCEBU"/>
    <s v="SMART"/>
    <n v="123.84307099999999"/>
    <n v="10.26863956"/>
    <s v="Lot"/>
    <x v="1"/>
    <s v="Inhouse B"/>
    <x v="3"/>
    <s v="MW"/>
    <s v="Macro"/>
    <s v="Lowland"/>
    <s v="NONE"/>
    <s v="NONE"/>
    <s v="none"/>
    <s v="Servas, Jesse O."/>
    <d v="2016-10-11T00:00:00"/>
  </r>
  <r>
    <s v="V5313"/>
    <s v="SMART"/>
    <x v="1"/>
    <s v="CEB980"/>
    <s v="V5313"/>
    <s v="ST VINCENT HOSPITAL (SUN CO-LOCATED)"/>
    <s v="Poblacion"/>
    <s v="CEBU CITY"/>
    <s v="CEBU"/>
    <s v="Sambag II (Pob.), Cebu City, Cebu"/>
    <n v="7"/>
    <s v="Vis"/>
    <s v="Cebu South"/>
    <s v="TOC-VIS-CVIS-SCEBU"/>
    <s v="SUN"/>
    <n v="123.89486694335901"/>
    <n v="10.3018598556518"/>
    <s v="Bldg"/>
    <x v="1"/>
    <s v="Inhouse A"/>
    <x v="3"/>
    <s v="MW"/>
    <s v="Macro"/>
    <s v="Highland"/>
    <s v="REQUIRES PERMIT/BLDG site"/>
    <s v="1800-0900H"/>
    <s v="none"/>
    <s v="Genson, Sedfrey C. "/>
    <m/>
  </r>
  <r>
    <s v="V5355"/>
    <s v="SUN"/>
    <x v="1"/>
    <s v="STR004"/>
    <s v="STR004"/>
    <s v="SUN-OSLOB-TAN-AWAN"/>
    <s v="Tan-awan"/>
    <s v="Oslob"/>
    <s v="CEBU"/>
    <s v="Brgy. Tan-awan, Oslob, Cebu"/>
    <n v="7"/>
    <s v="Vis"/>
    <s v="Cebu South"/>
    <s v="TOC-VIS-CVIS-SCEBU"/>
    <s v="SUN"/>
    <n v="123.376058"/>
    <n v="9.4561779999999995"/>
    <s v="Lot"/>
    <x v="1"/>
    <s v="Inhouse A"/>
    <x v="3"/>
    <s v="MW"/>
    <s v="Macro"/>
    <s v="Highland"/>
    <s v="NONE"/>
    <s v="NONE"/>
    <s v="none"/>
    <s v="Luzano, Russell Apig "/>
    <m/>
  </r>
  <r>
    <s v="V5852"/>
    <s v="SMART"/>
    <x v="1"/>
    <m/>
    <s v="V5852"/>
    <s v="CEBU DOCTORS HOSPITAL"/>
    <m/>
    <s v="CEBU CITY"/>
    <s v="CEBU"/>
    <s v="Cebu doctors hospital, Cebu City"/>
    <n v="7"/>
    <s v="Vis"/>
    <s v="Cebu South"/>
    <s v="TOC-VIS-CVIS-SCEBU"/>
    <s v="SMART"/>
    <n v="123.8916"/>
    <n v="10.3141"/>
    <s v="Bldg"/>
    <x v="1"/>
    <s v="Inhouse A"/>
    <x v="3"/>
    <s v="MW"/>
    <s v="PICO"/>
    <s v="Highland"/>
    <s v="BLDG SITE"/>
    <s v="1800-0900H"/>
    <s v="Bldg/House Roof Top"/>
    <s v="Esaga, Cris Altoveros "/>
    <m/>
  </r>
  <r>
    <s v="V6618"/>
    <s v="SMART"/>
    <x v="1"/>
    <m/>
    <s v="V6618"/>
    <s v="SM SEASIDE 1"/>
    <m/>
    <m/>
    <s v="CEBU"/>
    <s v="SM seaside city Cebu"/>
    <n v="7"/>
    <s v="Vis"/>
    <s v="Cebu South"/>
    <s v="TOC-VIS-CVIS-SCEBU"/>
    <m/>
    <n v="123.881039"/>
    <n v="10.28265"/>
    <s v="Bldg"/>
    <x v="1"/>
    <s v="Inhouse A"/>
    <x v="3"/>
    <s v="MW"/>
    <s v="PICO"/>
    <s v="Lowland"/>
    <n v="0"/>
    <n v="0"/>
    <n v="0"/>
    <s v="Fernandez, Ricardo Allanic "/>
    <m/>
  </r>
  <r>
    <s v="V6626"/>
    <s v="SMART"/>
    <x v="1"/>
    <m/>
    <s v="V6626"/>
    <s v="SM SEASIDE 2"/>
    <m/>
    <m/>
    <s v="CEBU"/>
    <s v="SM seaside city Cebu"/>
    <n v="7"/>
    <s v="Vis"/>
    <s v="Cebu South"/>
    <s v="TOC-VIS-CVIS-SCEBU"/>
    <m/>
    <n v="123.881039"/>
    <n v="10.28265"/>
    <s v="Bldg"/>
    <x v="1"/>
    <s v="Inhouse A"/>
    <x v="3"/>
    <s v="MW"/>
    <s v="PICO"/>
    <s v="Lowland"/>
    <n v="0"/>
    <n v="0"/>
    <n v="0"/>
    <s v="Fernandez, Ricardo Allanic "/>
    <m/>
  </r>
  <r>
    <s v="V98"/>
    <s v="SMART"/>
    <x v="1"/>
    <m/>
    <s v="V98"/>
    <s v="ELIZABETH POND"/>
    <s v="Camputhaw"/>
    <s v="CEBU CITY"/>
    <s v="CEBU"/>
    <s v="No.225J E. Don Ramon Aboitiz St., Camputhaw (Pob),  Cebu City"/>
    <n v="7"/>
    <s v="Vis"/>
    <s v="Cebu South"/>
    <s v="TOC-VIS-CVIS-SCEBU"/>
    <s v="SMART"/>
    <n v="123.89598083496"/>
    <n v="10.3157196044921"/>
    <s v="Bldg"/>
    <x v="1"/>
    <s v="Inhouse B"/>
    <x v="3"/>
    <s v="MW"/>
    <s v="Macro"/>
    <s v="Lowland"/>
    <s v="PRIVATE COMPOUND"/>
    <s v="1800-0700H"/>
    <s v="Bldg/House Roof Top"/>
    <s v="Rosalinda, Ervin Paangay "/>
    <m/>
  </r>
  <r>
    <s v="W15"/>
    <s v="SMART"/>
    <x v="1"/>
    <m/>
    <s v="W15"/>
    <s v="TALO-OT- ARGAO"/>
    <s v="Taloot"/>
    <s v="TALO"/>
    <s v="CEBU"/>
    <s v="Bgry. Taloot, Argao, Cebu"/>
    <n v="7"/>
    <s v="Vis"/>
    <s v="Cebu South"/>
    <s v="TOC-VIS-CVIS-SCEBU"/>
    <s v="SMART"/>
    <n v="123.618476867675"/>
    <n v="9.9552698135375906"/>
    <s v="Lot"/>
    <x v="1"/>
    <s v="Standby"/>
    <x v="3"/>
    <s v="MW"/>
    <s v="Macro"/>
    <s v="Lowland"/>
    <s v="NONE"/>
    <s v="NONE"/>
    <s v="none"/>
    <s v="Galan, Garry Yap "/>
    <m/>
  </r>
  <r>
    <s v="W92"/>
    <s v="SMART"/>
    <x v="1"/>
    <m/>
    <s v="W92"/>
    <s v="MADRIDEJOS-ALEGRIA"/>
    <s v="Madridejos"/>
    <s v="CEBU CITY"/>
    <s v="CEBU"/>
    <s v="Sitio Lunos, Brgy. Madridejos, Alegria, Cebu"/>
    <n v="7"/>
    <s v="Vis"/>
    <s v="Cebu South"/>
    <s v="TOC-VIS-CVIS-SCEBU"/>
    <s v="SMART"/>
    <n v="123.346397399902"/>
    <n v="9.7890901565551705"/>
    <s v="Lot"/>
    <x v="1"/>
    <s v="Inhouse A"/>
    <x v="3"/>
    <s v="MW"/>
    <s v="Macro"/>
    <s v="Highland"/>
    <s v="NONE"/>
    <s v="NONE"/>
    <s v="Insurgent"/>
    <s v="Luzano, Russell Apig "/>
    <m/>
  </r>
  <r>
    <s v="Z35"/>
    <s v="SMART"/>
    <x v="1"/>
    <m/>
    <s v="Z35"/>
    <s v="TUBOD- MINGLANILLA"/>
    <s v="Tubod"/>
    <s v="CEBU CITY"/>
    <s v="CEBU"/>
    <s v="Brgy. Tubod, Minglanilla, Cebu"/>
    <n v="7"/>
    <s v="Vis"/>
    <s v="Cebu South"/>
    <s v="TOC-VIS-CVIS-SCEBU"/>
    <s v="SMART"/>
    <n v="123.79981994628901"/>
    <n v="10.260499954223601"/>
    <s v="Lot"/>
    <x v="1"/>
    <s v="Off-Grid"/>
    <x v="3"/>
    <s v="MW"/>
    <s v="Macro"/>
    <s v="Highland"/>
    <s v="NONE"/>
    <s v="NONE"/>
    <s v="Insurgent"/>
    <s v="Galan, Garry Yap "/>
    <m/>
  </r>
  <r>
    <s v="z88"/>
    <s v="SMART"/>
    <x v="1"/>
    <m/>
    <s v="Z88"/>
    <s v="GAISANO FIESTA MALL"/>
    <m/>
    <s v="CEBU CITY"/>
    <s v="CEBU"/>
    <s v="Gaisano Fiesta Mall, Talisay, Cebu"/>
    <n v="7"/>
    <s v="Vis"/>
    <s v="Cebu South"/>
    <s v="TOC-VIS-CVIS-SCEBU"/>
    <s v="SMART"/>
    <n v="123.84220000000001"/>
    <n v="10.265499999999999"/>
    <s v="Bldg"/>
    <x v="1"/>
    <s v="Inhouse A"/>
    <x v="3"/>
    <s v="MW"/>
    <s v="PICO"/>
    <s v="Highland"/>
    <s v="REQUIRES PERMIT/BLDG site"/>
    <s v="1800-0900H"/>
    <s v="Bldg/House Roof Top"/>
    <s v="Servas, Jesse O."/>
    <n v="42654"/>
  </r>
  <r>
    <n v="716"/>
    <s v="SMART"/>
    <x v="2"/>
    <n v="716"/>
    <n v="716"/>
    <s v="JORDAN"/>
    <s v="Pobalcioin"/>
    <s v="Jordan"/>
    <s v="GUIMARAS"/>
    <s v="Sta Teresa, Jordan, Guimaras"/>
    <n v="6"/>
    <s v="Vis"/>
    <s v="Iloilo"/>
    <s v="TOC-VIS-WVIS-ILOILO"/>
    <s v="SMART"/>
    <n v="122.58114620000001"/>
    <n v="10.60219955"/>
    <s v="Lot"/>
    <x v="1"/>
    <s v="Standby"/>
    <x v="3"/>
    <s v="MW"/>
    <s v="Macro"/>
    <s v="Extreme"/>
    <s v="no row row travel"/>
    <s v="18nonenoneH - none5nonenoneH"/>
    <s v="island site/Boat Availability"/>
    <s v="Rivera, Von Ryan Talabero "/>
    <m/>
  </r>
  <r>
    <n v="761"/>
    <s v="SMART"/>
    <x v="2"/>
    <n v="761"/>
    <n v="761"/>
    <s v="AJUY"/>
    <s v="Poblacion"/>
    <s v="Ajuy"/>
    <s v="ILOILO"/>
    <s v="Real St., Brgy. Poblacion, Ajuy, Iloilo"/>
    <n v="6"/>
    <s v="Vis"/>
    <s v="Iloilo"/>
    <s v="TOC-VIS-WVIS-ILOILO"/>
    <s v="SMART"/>
    <n v="123.0217133"/>
    <n v="11.17218971"/>
    <s v="Lot"/>
    <x v="1"/>
    <s v="Standby"/>
    <x v="3"/>
    <s v="MW"/>
    <s v="Macro"/>
    <s v="Lowland"/>
    <s v="Road critical to travel at Night"/>
    <s v="none6nonenoneH - none5nonenoneH"/>
    <s v="Insurgent"/>
    <s v="Biñas, Lemuel Alorsabes "/>
    <m/>
  </r>
  <r>
    <n v="3303"/>
    <s v="SMART"/>
    <x v="2"/>
    <n v="3303"/>
    <n v="3303"/>
    <s v="SAN REMEGIO"/>
    <s v="Poblacion"/>
    <s v="San Remigio"/>
    <s v="ANTIQUE"/>
    <s v="Brgy Poblacion, San Remigio, Antique"/>
    <n v="6"/>
    <s v="Vis"/>
    <s v="Iloilo"/>
    <s v="TOC-VIS-WVIS-ILOILO"/>
    <s v="SMART"/>
    <n v="122.08901210000001"/>
    <n v="10.831110000000001"/>
    <s v="Lot"/>
    <x v="1"/>
    <s v="Standby"/>
    <x v="3"/>
    <s v="MW"/>
    <s v="Macro"/>
    <s v="Lowland"/>
    <s v="none"/>
    <s v="none"/>
    <s v="none"/>
    <s v="Urbano, Joemarie Aguillon "/>
    <m/>
  </r>
  <r>
    <n v="3335"/>
    <s v="SMART"/>
    <x v="2"/>
    <n v="3335"/>
    <n v="3335"/>
    <s v="SAN LORENZO"/>
    <s v="Suclaran"/>
    <s v="San Lorenzo"/>
    <s v="GUIMARAS"/>
    <s v="Barangay Suclaran, San  Lorenzo, Guimaras"/>
    <n v="6"/>
    <s v="Vis"/>
    <s v="Iloilo"/>
    <s v="TOC-VIS-WVIS-ILOILO"/>
    <s v="SMART"/>
    <n v="122.7138889"/>
    <n v="10.61569444"/>
    <s v="Lot"/>
    <x v="1"/>
    <s v="Standby"/>
    <x v="3"/>
    <s v="MW"/>
    <s v="Macro"/>
    <s v="Extreme"/>
    <s v="no row row travel"/>
    <s v="18nonenoneH - none5nonenoneH"/>
    <s v="island site/Boat Availability"/>
    <s v="Rivera, Von Ryan Talabero "/>
    <m/>
  </r>
  <r>
    <n v="3339"/>
    <s v="SMART"/>
    <x v="2"/>
    <n v="3339"/>
    <n v="3339"/>
    <s v="ILOILO-SAN RAFAEL"/>
    <s v="Poblacion"/>
    <s v="San rafael"/>
    <s v="ILOILO"/>
    <s v="Brgy. Poblacion, San Rafael, Iloilo"/>
    <n v="6"/>
    <s v="Vis"/>
    <s v="Iloilo"/>
    <s v="TOC-VIS-WVIS-ILOILO"/>
    <s v="SMART"/>
    <n v="122.8295212"/>
    <n v="11.17327023"/>
    <s v="Lot"/>
    <x v="1"/>
    <s v="Inhouse A"/>
    <x v="3"/>
    <s v="MW"/>
    <s v="Macro"/>
    <s v="Lowland"/>
    <s v="Road critical to travel at Night"/>
    <s v="none6nonenoneH - none5nonenoneH"/>
    <s v="Insurgent"/>
    <s v="Biñas, Lemuel Alorsabes "/>
    <m/>
  </r>
  <r>
    <n v="3340"/>
    <s v="SMART"/>
    <x v="2"/>
    <n v="3340"/>
    <n v="3340"/>
    <s v="OTON-ABILAY"/>
    <s v="Abilay Norte"/>
    <s v="Oton"/>
    <s v="ILOILO"/>
    <s v="Brgy. Abilay norte, Oton, Iloilo"/>
    <n v="6"/>
    <s v="Vis"/>
    <s v="Iloilo"/>
    <s v="TOC-VIS-WVIS-ILOILO"/>
    <s v="SMART"/>
    <n v="122.5000687"/>
    <n v="10.74217033"/>
    <s v="Lot"/>
    <x v="1"/>
    <s v="Standby"/>
    <x v="3"/>
    <s v="MW"/>
    <s v="Macro"/>
    <s v="Lowland"/>
    <s v="none"/>
    <s v="none"/>
    <s v="none"/>
    <s v="Entes, Anjo Gabito "/>
    <m/>
  </r>
  <r>
    <n v="4229"/>
    <s v="SMART"/>
    <x v="2"/>
    <n v="4229"/>
    <n v="4229"/>
    <s v="BELISON"/>
    <s v="Poblacion"/>
    <s v="Belison"/>
    <s v="ANTIQUE"/>
    <s v="National Highway, Poblacion, Belison, Antique"/>
    <n v="6"/>
    <s v="Vis"/>
    <s v="Iloilo"/>
    <s v="TOC-VIS-WVIS-ILOILO"/>
    <s v="SMART"/>
    <n v="121.95960239999999"/>
    <n v="10.844799999999999"/>
    <s v="Lot"/>
    <x v="1"/>
    <s v="Standby"/>
    <x v="3"/>
    <s v="MW"/>
    <s v="Macro"/>
    <s v="Lowland"/>
    <s v="none"/>
    <s v="none"/>
    <s v="none"/>
    <s v="Urbano, Joemarie Aguillon "/>
    <m/>
  </r>
  <r>
    <n v="4230"/>
    <s v="SMART"/>
    <x v="2"/>
    <n v="4230"/>
    <n v="4230"/>
    <s v="ANINI-Y TP"/>
    <s v="Poblacion"/>
    <s v="Anini-y"/>
    <s v="ANTIQUE"/>
    <s v="Near Public Market, Poblacion, Anini-y, Antique"/>
    <n v="6"/>
    <s v="Vis"/>
    <s v="Iloilo"/>
    <s v="TOC-VIS-WVIS-ILOILO"/>
    <s v="SMART"/>
    <n v="121.9260178"/>
    <n v="10.43327045"/>
    <s v="Lot"/>
    <x v="1"/>
    <s v="Standby"/>
    <x v="3"/>
    <s v="MW"/>
    <s v="Macro"/>
    <s v="Lowland"/>
    <s v="Road critical to travel at Night"/>
    <s v="18nonenoneH - none6nonenoneH"/>
    <s v="Insurgent"/>
    <s v="Urbano, Joemarie Aguillon "/>
    <m/>
  </r>
  <r>
    <n v="4319"/>
    <s v="SMART"/>
    <x v="2"/>
    <n v="4319"/>
    <n v="4319"/>
    <s v="LAWIGAN"/>
    <s v="Lawigan"/>
    <s v="San Joaquin"/>
    <s v="ILOILO"/>
    <s v="Barangay Lawigan, San Joaquin, Iloilo"/>
    <n v="6"/>
    <s v="Vis"/>
    <s v="Iloilo"/>
    <s v="TOC-VIS-WVIS-ILOILO"/>
    <s v="SMART"/>
    <n v="122.0389023"/>
    <n v="10.48645973"/>
    <s v="Lot"/>
    <x v="1"/>
    <s v="Standby"/>
    <x v="3"/>
    <s v="MW"/>
    <s v="Macro"/>
    <s v="Highland"/>
    <s v="Road critical to travel at Night"/>
    <s v="18nonenoneH - none6nonenoneH"/>
    <s v="Insurgent"/>
    <s v="Gabawa, Denmark Ydemne "/>
    <m/>
  </r>
  <r>
    <n v="4351"/>
    <s v="SMART"/>
    <x v="2"/>
    <n v="4351"/>
    <n v="4351"/>
    <s v="IGBARAS"/>
    <s v="Poblacion 1"/>
    <s v="Igbaras"/>
    <s v="ILOILO"/>
    <s v="Barangay 1 Poblacion, Igbaras, Iloilo"/>
    <n v="6"/>
    <s v="Vis"/>
    <s v="Iloilo"/>
    <s v="TOC-VIS-WVIS-ILOILO"/>
    <s v="SMART"/>
    <n v="122.27316279999999"/>
    <n v="10.710610389999999"/>
    <s v="Lot"/>
    <x v="1"/>
    <s v="Standby"/>
    <x v="3"/>
    <s v="MW"/>
    <s v="Macro"/>
    <s v="Lowland"/>
    <s v="Road critical to travel at Night"/>
    <s v="18nonenoneH -none6nonenoneH"/>
    <s v="Insurgent"/>
    <s v="Gabawa, Denmark Ydemne "/>
    <m/>
  </r>
  <r>
    <s v="F52"/>
    <s v="SMART"/>
    <x v="2"/>
    <s v="F52"/>
    <s v="F52"/>
    <s v="STA. BARBARA AIRPORT (DUYAN-DUYAN)"/>
    <s v="Poblacion"/>
    <s v="Sta. Barbara"/>
    <s v="ILOILO"/>
    <s v="Sta. Barbara Airport, Brgy. Poblacion, Cabatuan, Iloilo"/>
    <n v="6"/>
    <s v="Vis"/>
    <s v="Iloilo"/>
    <s v="TOC-VIS-WVIS-ILOILO"/>
    <s v="SMART"/>
    <n v="122.4854965"/>
    <n v="10.84185982"/>
    <s v="Lot"/>
    <x v="1"/>
    <s v="Standby"/>
    <x v="3"/>
    <s v="MW"/>
    <s v="Macro"/>
    <s v="Lowland"/>
    <s v="none"/>
    <s v="none"/>
    <s v="none"/>
    <s v="Dreo, Salvy Mark Coloso "/>
    <m/>
  </r>
  <r>
    <s v="F66"/>
    <s v="SMART"/>
    <x v="2"/>
    <s v="F66"/>
    <s v="F66"/>
    <s v="TIGBAUAN BARROC"/>
    <s v="Barroc"/>
    <s v="Tigbauan"/>
    <s v="ILOILO"/>
    <s v="Brgy. Barroc, Tigbauan, Iloilo"/>
    <n v="6"/>
    <s v="Vis"/>
    <s v="Iloilo"/>
    <s v="TOC-VIS-WVIS-ILOILO"/>
    <s v="SMART"/>
    <n v="122.419487"/>
    <n v="10.686619759999999"/>
    <s v="Lot"/>
    <x v="1"/>
    <s v="Inhouse A"/>
    <x v="3"/>
    <s v="MW"/>
    <s v="Macro"/>
    <s v="Lowland"/>
    <s v="none"/>
    <s v="none"/>
    <s v="none"/>
    <s v="Gabawa, Denmark Ydemne "/>
    <m/>
  </r>
  <r>
    <s v="I20"/>
    <s v="SMART"/>
    <x v="2"/>
    <s v="I20"/>
    <s v="I20"/>
    <s v="DAYS HOTEL ILOILO (ATRIUM MALL)"/>
    <m/>
    <s v="Iloilo City"/>
    <s v="ILOILO"/>
    <s v="Days Hotel Iloilo/Atrium Mall"/>
    <n v="6"/>
    <s v="Vis"/>
    <s v="Iloilo"/>
    <s v="TOC-VIS-WVIS-ILOILO"/>
    <s v="SMART"/>
    <n v="122.5679779"/>
    <n v="10.6987896"/>
    <s v="Bldg"/>
    <x v="1"/>
    <s v="Inhouse A"/>
    <x v="3"/>
    <s v="MW"/>
    <s v="Macro"/>
    <s v="Lowland"/>
    <s v="No access during this time"/>
    <s v="18nonenoneH-none8nonenoneH"/>
    <s v="Bldg/House Roof Top"/>
    <s v="Rivera, Von Ryan Talabero "/>
    <m/>
  </r>
  <r>
    <s v="U74"/>
    <s v="SMART"/>
    <x v="2"/>
    <s v="U74"/>
    <s v="U74"/>
    <s v="INCA LAMBUNAO"/>
    <s v="Jayobo"/>
    <s v="Lambunao"/>
    <s v="ILOILO"/>
    <s v="Brgy. Jayobo, Inca, Lambunao, Iloilo"/>
    <n v="6"/>
    <s v="Vis"/>
    <s v="Iloilo"/>
    <s v="TOC-VIS-WVIS-ILOILO"/>
    <s v="SMART"/>
    <n v="122.4201202"/>
    <n v="11.1006403"/>
    <s v="Lot"/>
    <x v="1"/>
    <s v="Standby"/>
    <x v="3"/>
    <s v="MW"/>
    <s v="Macro"/>
    <s v="Highland"/>
    <s v="Road critical to travel at Night"/>
    <s v="2nonenonenoneH-none5nonenoneH"/>
    <s v="Insurgent"/>
    <s v="Dreo, Salvy Mark Coloso "/>
    <m/>
  </r>
  <r>
    <s v="V0018"/>
    <s v="SMART"/>
    <x v="2"/>
    <s v="V0018"/>
    <s v="V0018"/>
    <s v="SIBUNAG"/>
    <s v="Maabay"/>
    <s v="Sibunag"/>
    <s v="GUIMARAS"/>
    <s v="Sitio Liningwan, Brgy. Maabay, Sibunag, Guimaras"/>
    <n v="6"/>
    <s v="Vis"/>
    <s v="Iloilo"/>
    <s v="TOC-VIS-WVIS-ILOILO"/>
    <s v="SMART"/>
    <n v="122.6406784"/>
    <n v="10.516630169999999"/>
    <s v="Lot"/>
    <x v="1"/>
    <s v="Standby"/>
    <x v="3"/>
    <s v="MW"/>
    <s v="Macro"/>
    <s v="Extreme"/>
    <s v="no row row travel"/>
    <s v="18nonenoneH - none5nonenoneH"/>
    <s v="island site/Boat Availability"/>
    <s v="Rivera, Von Ryan Talabero "/>
    <m/>
  </r>
  <r>
    <s v="V0179"/>
    <s v="SMART"/>
    <x v="2"/>
    <m/>
    <m/>
    <s v="Sun Barotac Nuevo"/>
    <m/>
    <m/>
    <m/>
    <m/>
    <n v="6"/>
    <s v="Vis"/>
    <m/>
    <s v="TOC-VIS-WVIS-ILOILO"/>
    <m/>
    <m/>
    <m/>
    <s v="Lot"/>
    <x v="1"/>
    <s v="Inhouse A"/>
    <x v="3"/>
    <s v="MW"/>
    <s v="Macro"/>
    <s v="Lowland"/>
    <e v="#N/A"/>
    <e v="#N/A"/>
    <e v="#N/A"/>
    <s v="Biñas, Lemuel Alorsabes "/>
    <m/>
  </r>
  <r>
    <s v="v0675"/>
    <s v="SMART"/>
    <x v="2"/>
    <s v="V0675"/>
    <s v="V0675"/>
    <s v="SUN ILOILO-Mission Road"/>
    <s v="La Paz"/>
    <s v="Iloilo City"/>
    <s v="ILOILO"/>
    <s v="Luna St., Lapaz, Iloilo City"/>
    <n v="6"/>
    <s v="Vis"/>
    <s v="Iloilo"/>
    <s v="TOC-VIS-WVIS-ILOILO"/>
    <s v="SMART"/>
    <n v="122.562"/>
    <n v="10.7151"/>
    <s v="Bldg"/>
    <x v="1"/>
    <s v="Inhouse A"/>
    <x v="3"/>
    <s v="MW"/>
    <s v="Macro"/>
    <s v="Lowland"/>
    <s v="No access during this time"/>
    <s v="17nonenoneH-1nonenonenoneH"/>
    <s v="Bldg/House Roof Top"/>
    <s v="Detablan, Airam Tañoso "/>
    <m/>
  </r>
  <r>
    <s v="V0696"/>
    <s v="SUN"/>
    <x v="2"/>
    <s v="V0696"/>
    <s v="V0696"/>
    <s v="SUN ILOILO ST. PAULS HOSPITAL"/>
    <s v="Danao"/>
    <s v="Iloilo City"/>
    <s v="ILOILO"/>
    <s v="Gen. Luna St., Brgy Danao, Iloilo City, Iloilo"/>
    <n v="6"/>
    <s v="Vis"/>
    <s v="Iloilo"/>
    <s v="TOC-VIS-WVIS-ILOILO"/>
    <s v="SUN"/>
    <n v="122.5672"/>
    <n v="10.7026"/>
    <s v="Bldg"/>
    <x v="1"/>
    <s v="Inhouse A"/>
    <x v="3"/>
    <s v="MW"/>
    <s v="Macro"/>
    <s v="Lowland"/>
    <s v="permit approval"/>
    <s v="18nonenoneH - 1nonenonenoneH"/>
    <s v="none"/>
    <s v="Rivera, Von Ryan Talabero "/>
    <m/>
  </r>
  <r>
    <s v="V0959"/>
    <s v="SMART"/>
    <x v="2"/>
    <s v="V0959"/>
    <s v="V0959"/>
    <s v="ILOILO CITY- SOUTH FUNDIDOR"/>
    <s v="Fundidor"/>
    <s v="Iloilo City"/>
    <s v="ILOILO"/>
    <s v="Bgry. Fundidor, Molo, Iloilo City"/>
    <n v="6"/>
    <s v="Vis"/>
    <s v="Iloilo"/>
    <s v="TOC-VIS-WVIS-ILOILO"/>
    <s v="SMART"/>
    <n v="122.5361667"/>
    <n v="10.689769439999999"/>
    <s v="Lot"/>
    <x v="1"/>
    <s v="Inhouse B"/>
    <x v="3"/>
    <s v="MW"/>
    <s v="Macro"/>
    <s v="Lowland"/>
    <s v="none"/>
    <s v="none"/>
    <s v="none"/>
    <s v="Entes, Anjo Gabito "/>
    <m/>
  </r>
  <r>
    <s v="V0991"/>
    <s v="SMART"/>
    <x v="2"/>
    <s v="V0959"/>
    <s v="V0959"/>
    <s v="SAN JOSE POB.-SAN ANGEL"/>
    <n v="8"/>
    <s v="San Jose"/>
    <s v="ANTIQUE"/>
    <s v="Bgry. Fundidor, Molo, Iloilo City"/>
    <n v="6"/>
    <s v="Vis"/>
    <s v="Iloilo"/>
    <s v="TOC-VIS-WVIS-ILOILO"/>
    <s v="SMART"/>
    <n v="122.5361667"/>
    <n v="10.689769439999999"/>
    <s v="Lot"/>
    <x v="1"/>
    <s v="Inhouse B"/>
    <x v="3"/>
    <s v="MW"/>
    <s v="Macro"/>
    <s v="Lowland"/>
    <s v="none"/>
    <s v="none"/>
    <s v="none"/>
    <s v="Urbano, Joemarie Aguillon "/>
    <m/>
  </r>
  <r>
    <s v="V1040"/>
    <s v="SMART"/>
    <x v="2"/>
    <s v="V1040"/>
    <s v="V1040"/>
    <s v="ILOILO CITY-CALUMPANG"/>
    <s v="Calumpang"/>
    <s v="Iloilo City"/>
    <s v="ILOILO"/>
    <s v="Brgy. Calumpang, Iloilo City"/>
    <n v="6"/>
    <s v="Vis"/>
    <s v="Iloilo"/>
    <s v="TOC-VIS-WVIS-ILOILO"/>
    <s v="SMART"/>
    <n v="122.5382583"/>
    <n v="10.682793330000001"/>
    <s v="Lot"/>
    <x v="1"/>
    <s v="Standby"/>
    <x v="3"/>
    <s v="MW"/>
    <s v="Macro"/>
    <s v="Lowland"/>
    <s v="none"/>
    <s v="none"/>
    <s v="none"/>
    <s v="Entes, Anjo Gabito "/>
    <m/>
  </r>
  <r>
    <s v="V1102"/>
    <s v="SMART"/>
    <x v="2"/>
    <s v="V1102"/>
    <s v="V1102"/>
    <s v="ILOILO CITY-TACAS"/>
    <s v="Tacas"/>
    <s v="Iloilo City"/>
    <s v="ILOILO"/>
    <s v="Brgy. Tacas, Jaro, Iloilo City"/>
    <n v="6"/>
    <s v="Vis"/>
    <s v="Iloilo"/>
    <s v="TOC-VIS-WVIS-ILOILO"/>
    <s v="SMART"/>
    <n v="122.5526933"/>
    <n v="10.753173329999999"/>
    <s v="Lot"/>
    <x v="1"/>
    <s v="Inhouse B"/>
    <x v="3"/>
    <s v="MW"/>
    <s v="Macro"/>
    <s v="Lowland"/>
    <s v="none"/>
    <s v="none"/>
    <s v="none"/>
    <s v="Nebria, Clifford Barliso "/>
    <m/>
  </r>
  <r>
    <s v="V1103"/>
    <s v="SMART"/>
    <x v="2"/>
    <s v="V1103"/>
    <s v="V1103"/>
    <s v="Iloilo CIty-Megaworld"/>
    <s v="Buhang"/>
    <s v="Iloilo City"/>
    <s v="ILOILO"/>
    <s v="Brgy. Buhang Taft North, Iloilo City"/>
    <n v="6"/>
    <s v="Vis"/>
    <s v="Iloilo"/>
    <s v="TOC-VIS-WVIS-ILOILO"/>
    <s v="SMART"/>
    <n v="122.5458611"/>
    <n v="10.7096"/>
    <s v="Lot"/>
    <x v="1"/>
    <s v="Standby"/>
    <x v="3"/>
    <s v="MW"/>
    <s v="Macro"/>
    <s v="Lowland"/>
    <s v="none"/>
    <s v="none"/>
    <s v="none"/>
    <s v="Detablan, Airam Tañoso "/>
    <m/>
  </r>
  <r>
    <s v="V1105"/>
    <s v="SMART"/>
    <x v="2"/>
    <s v="V1105"/>
    <s v="V1105"/>
    <s v="ILOILO CITY-BALANTANG"/>
    <s v="Buntatala"/>
    <s v="Iloilo City"/>
    <s v="ILOILO"/>
    <s v="Brgy. Tagbak, Jaro, Iloilo City"/>
    <n v="6"/>
    <s v="Vis"/>
    <s v="Iloilo"/>
    <s v="TOC-VIS-WVIS-ILOILO"/>
    <s v="SMART"/>
    <m/>
    <m/>
    <s v="Lot"/>
    <x v="1"/>
    <s v="Standby"/>
    <x v="3"/>
    <s v="MW"/>
    <s v="Macro"/>
    <s v="Lowland"/>
    <e v="#N/A"/>
    <e v="#N/A"/>
    <e v="#N/A"/>
    <s v="Nebria, Clifford Barliso "/>
    <m/>
  </r>
  <r>
    <s v="V1106"/>
    <s v="SMART"/>
    <x v="2"/>
    <s v="V1106"/>
    <s v="V1106"/>
    <s v="Iloilo CIty-Ingore"/>
    <s v="Ingore"/>
    <s v="Iloilo City"/>
    <s v="ILOILO"/>
    <s v="Brgy. Ingore, Iloilo City, Iloilo"/>
    <n v="6"/>
    <s v="Vis"/>
    <s v="Iloilo"/>
    <s v="TOC-VIS-WVIS-ILOILO"/>
    <s v="SMART"/>
    <n v="122.5894167"/>
    <n v="10.70701667"/>
    <s v="Lot"/>
    <x v="1"/>
    <s v="Inhouse B"/>
    <x v="3"/>
    <s v="MW"/>
    <s v="Macro"/>
    <s v="Lowland"/>
    <s v="none"/>
    <s v="none"/>
    <s v="none"/>
    <s v="Oguis, Jonathan Airel J."/>
    <m/>
  </r>
  <r>
    <s v="V1504"/>
    <s v="SUN"/>
    <x v="2"/>
    <s v="V1504"/>
    <s v="NWL821"/>
    <s v="SUN NEW LUCENA POB"/>
    <s v="Poblacion"/>
    <s v="New Lucena"/>
    <s v="ILOILO"/>
    <s v="Brgy. Poblacion, New Lucena, Iloilo"/>
    <n v="6"/>
    <s v="Vis"/>
    <s v="Iloilo"/>
    <s v="TOC-VIS-WVIS-ILOILO"/>
    <s v="SUN"/>
    <n v="122.59873899999999"/>
    <n v="10.877031000000001"/>
    <s v="Lot"/>
    <x v="1"/>
    <s v="Inhouse A"/>
    <x v="3"/>
    <s v="MW"/>
    <s v="Macro"/>
    <s v="Lowland"/>
    <s v="none"/>
    <s v="none"/>
    <s v="none"/>
    <s v="Dreo, Salvy Mark Coloso "/>
    <m/>
  </r>
  <r>
    <s v="V3337"/>
    <s v="SUN"/>
    <x v="2"/>
    <s v="V3337"/>
    <s v="BDG821"/>
    <s v="SUN Badiangan"/>
    <s v="Poblacion"/>
    <s v="Badiangan"/>
    <s v="ILOILO"/>
    <s v="RC Tabiana St. Brgy. Poblacion, Badiangan Iloilo"/>
    <n v="6"/>
    <s v="Vis"/>
    <s v="Iloilo"/>
    <s v="TOC-VIS-WVIS-ILOILO"/>
    <s v="SUN"/>
    <n v="122.534806"/>
    <n v="10.985689000000001"/>
    <s v="Lot"/>
    <x v="1"/>
    <s v="Inhouse A"/>
    <x v="3"/>
    <s v="MW"/>
    <s v="Macro"/>
    <s v="Lowland"/>
    <s v="Road critical to travel at Night"/>
    <s v="2nonenonenoneH-none5nonenoneH"/>
    <s v="Insurgent"/>
    <s v="Dreo, Salvy Mark Coloso "/>
    <m/>
  </r>
  <r>
    <s v="V3414"/>
    <s v="SMART"/>
    <x v="2"/>
    <s v="V3414"/>
    <s v="V3414"/>
    <s v="SUN HAMTIC-MAPATAG"/>
    <s v="Mapatag"/>
    <s v="Hamtic"/>
    <s v="ANTIQUE"/>
    <s v="Brgy. Mapatag, Hamtic, Antique"/>
    <n v="6"/>
    <s v="Vis"/>
    <s v="Iloilo"/>
    <s v="TOC-VIS-WVIS-ILOILO"/>
    <s v="SUN"/>
    <n v="121.972167"/>
    <n v="10.615111000000001"/>
    <s v="Lot"/>
    <x v="1"/>
    <s v="Inhouse A"/>
    <x v="3"/>
    <s v="MW"/>
    <s v="Macro"/>
    <s v="Lowland"/>
    <s v="Road critical to travel at Night"/>
    <s v="18nonenoneH - none6nonenoneH"/>
    <s v="Insurgent"/>
    <s v="Urbano, Joemarie Aguillon "/>
    <m/>
  </r>
  <r>
    <s v="V3415"/>
    <s v="SMART"/>
    <x v="2"/>
    <s v="V3415"/>
    <s v="V3415"/>
    <s v="SUN PATNONGON POB."/>
    <s v="Poblacion"/>
    <s v="Patnongon"/>
    <s v="ANTIQUE"/>
    <s v="Brgy. Poblacion, Patnongon, Antique"/>
    <n v="6"/>
    <s v="Vis"/>
    <s v="Iloilo"/>
    <s v="TOC-VIS-WVIS-ILOILO"/>
    <s v="SUN"/>
    <n v="121.972167"/>
    <n v="10.615111000000001"/>
    <s v="Lot"/>
    <x v="1"/>
    <s v="Inhouse A"/>
    <x v="3"/>
    <s v="MW"/>
    <s v="Macro"/>
    <s v="Lowland"/>
    <s v="none"/>
    <s v="none"/>
    <s v="none"/>
    <s v="Urbano, Joemarie Aguillon "/>
    <m/>
  </r>
  <r>
    <s v="V3416"/>
    <s v="SMART"/>
    <x v="2"/>
    <s v="V3416"/>
    <s v="V3416"/>
    <s v="SUN SAN JOSE-BARIRI"/>
    <m/>
    <s v="San Jose"/>
    <s v="ANTIQUE"/>
    <s v="Bagong Bayan, San Jose, Antique"/>
    <n v="6"/>
    <s v="Vis"/>
    <s v="Iloilo"/>
    <s v="TOC-VIS-WVIS-ILOILO"/>
    <s v="SUN"/>
    <n v="121.95025"/>
    <n v="10.742889999999999"/>
    <s v="Lot"/>
    <x v="1"/>
    <s v="Inhouse A"/>
    <x v="3"/>
    <s v="MW"/>
    <s v="Macro"/>
    <s v="Lowland"/>
    <s v="none"/>
    <s v="none"/>
    <s v="none"/>
    <s v="Urbano, Joemarie Aguillon "/>
    <m/>
  </r>
  <r>
    <s v="V3533"/>
    <s v="SUN"/>
    <x v="2"/>
    <s v="V3533"/>
    <s v="AJU821"/>
    <s v="SUN AJUY-TIPACLA"/>
    <s v="Tipacia"/>
    <s v="Ajuy"/>
    <s v="ILOILO"/>
    <s v="Brgy. Tipacia, Ajuy, Iloilo"/>
    <n v="6"/>
    <s v="Vis"/>
    <s v="Iloilo"/>
    <s v="TOC-VIS-WVIS-ILOILO"/>
    <s v="SUN"/>
    <n v="123.0219"/>
    <n v="11.20805"/>
    <s v="Lot"/>
    <x v="1"/>
    <s v="Standby"/>
    <x v="3"/>
    <s v="MW"/>
    <s v="Macro"/>
    <s v="Lowland"/>
    <s v="Road critical to travel at Night"/>
    <s v="none6nonenoneH - none5nonenoneH"/>
    <s v="Insurgent"/>
    <s v="Biñas, Lemuel Alorsabes "/>
    <m/>
  </r>
  <r>
    <s v="V3534"/>
    <s v="SUN"/>
    <x v="2"/>
    <s v="V3534"/>
    <s v="ALM821"/>
    <s v="SUN ALIMODIAN POB."/>
    <s v="Poblacion"/>
    <s v="Alimodian"/>
    <s v="ILOILO"/>
    <s v="Brgy. Poblacion, Alimodian, Iloilo"/>
    <n v="6"/>
    <s v="Vis"/>
    <s v="Iloilo"/>
    <s v="TOC-VIS-WVIS-ILOILO"/>
    <s v="SUN"/>
    <n v="122.4299"/>
    <n v="10.8186"/>
    <s v="Lot"/>
    <x v="1"/>
    <s v="Inhouse A"/>
    <x v="3"/>
    <s v="MW"/>
    <s v="Macro"/>
    <s v="Highland"/>
    <s v="Road critical to travel at Night"/>
    <s v="18nonenoneH- none6nonenoneH"/>
    <s v="Insurgent"/>
    <s v="Oguis, Jonathan Airel J."/>
    <m/>
  </r>
  <r>
    <s v="V3536"/>
    <s v="SUN"/>
    <x v="2"/>
    <s v="V3536"/>
    <s v="BNT821"/>
    <s v="SUN BANATE-BULARAN"/>
    <s v="Poblacion"/>
    <s v="Banate"/>
    <s v="ILOILO"/>
    <s v="Poblacion, Banate, Iloilo"/>
    <n v="6"/>
    <s v="Vis"/>
    <s v="Iloilo"/>
    <s v="TOC-VIS-WVIS-ILOILO"/>
    <s v="SUN"/>
    <n v="122.4"/>
    <n v="11.4"/>
    <s v="Lot"/>
    <x v="1"/>
    <s v="Inhouse A"/>
    <x v="3"/>
    <s v="MW"/>
    <s v="Macro"/>
    <s v="Highland"/>
    <s v="none"/>
    <s v="none"/>
    <s v="none"/>
    <s v="Biñas, Lemuel Alorsabes "/>
    <m/>
  </r>
  <r>
    <s v="V3537"/>
    <s v="SUN"/>
    <x v="2"/>
    <s v="V3537"/>
    <s v="DIG701"/>
    <s v="SUN DINGLE POB."/>
    <s v="Poblacion"/>
    <s v="Dingle"/>
    <s v="ILOILO"/>
    <s v="Dayo St. Brgy Poblacion Dingle Iloilo"/>
    <n v="6"/>
    <s v="Vis"/>
    <s v="Iloilo"/>
    <s v="TOC-VIS-WVIS-ILOILO"/>
    <s v="SUN"/>
    <n v="122.67274"/>
    <n v="11.001010000000001"/>
    <s v="Lot"/>
    <x v="1"/>
    <s v="Inhouse A"/>
    <x v="3"/>
    <s v="MW"/>
    <s v="Macro"/>
    <s v="Lowland"/>
    <s v="none"/>
    <s v="none"/>
    <s v="none"/>
    <s v="Nebria, Clifford Barliso "/>
    <m/>
  </r>
  <r>
    <s v="V3539"/>
    <s v="SUN"/>
    <x v="2"/>
    <s v="V3539"/>
    <s v="DMS601"/>
    <s v="SUN DUMANGAS-BUENAFLOR EMBARKADERO"/>
    <s v="Tabucan"/>
    <s v="Dumangas"/>
    <s v="ILOILO"/>
    <s v="Brgy. Tabucan, Dumangas, Iloilo"/>
    <n v="6"/>
    <s v="Vis"/>
    <s v="Iloilo"/>
    <s v="TOC-VIS-WVIS-ILOILO"/>
    <s v="SUN"/>
    <n v="122.71091"/>
    <n v="10.819089999999999"/>
    <s v="Lot"/>
    <x v="1"/>
    <s v="Inhouse A"/>
    <x v="3"/>
    <s v="MW"/>
    <s v="Macro"/>
    <s v="Lowland"/>
    <s v="none"/>
    <s v="none"/>
    <s v="none"/>
    <s v="Biñas, Lemuel Alorsabes "/>
    <m/>
  </r>
  <r>
    <s v="V3544"/>
    <s v="SUN"/>
    <x v="2"/>
    <s v="v3544"/>
    <s v="v3544"/>
    <s v="SUN ILOILO-MARCELO H DEL PILAR (ILL827)"/>
    <m/>
    <s v="Iloilo City"/>
    <s v="ILOILO"/>
    <s v="Ledesco Village, Iloilo City"/>
    <n v="6"/>
    <s v="Vis"/>
    <s v="Iloilo"/>
    <s v="TOC-VIS-WVIS-ILOILO"/>
    <s v="SMART"/>
    <m/>
    <m/>
    <s v="Bldg"/>
    <x v="1"/>
    <s v="Inhouse B"/>
    <x v="3"/>
    <s v="MW"/>
    <s v="Macro"/>
    <s v="Lowland"/>
    <s v="none"/>
    <s v="none"/>
    <s v="none"/>
    <s v="Detablan, Airam Tañoso "/>
    <m/>
  </r>
  <r>
    <s v="V3546"/>
    <s v="SUN"/>
    <x v="2"/>
    <s v="ILL821"/>
    <s v="ILL821"/>
    <s v="SUN ILOILO CITY-NORTH BALUARTE (ILL821)"/>
    <s v="Tanza Baybay"/>
    <s v="Iloilo City"/>
    <s v="ILOILO"/>
    <s v="Brgy. Tanza Baybay, Iloilo City"/>
    <n v="6"/>
    <s v="Vis"/>
    <s v="Iloilo"/>
    <s v="TOC-VIS-WVIS-ILOILO"/>
    <s v="SUN"/>
    <m/>
    <m/>
    <s v="Lot"/>
    <x v="1"/>
    <s v="Inhouse A"/>
    <x v="3"/>
    <s v="MW"/>
    <s v="Macro"/>
    <s v="Lowland"/>
    <s v="none"/>
    <s v="none"/>
    <s v="none"/>
    <s v="Entes, Anjo Gabito "/>
    <m/>
  </r>
  <r>
    <s v="V3547"/>
    <s v="SUN"/>
    <x v="2"/>
    <s v="ILL832"/>
    <s v="ILL832"/>
    <s v="SUN ILOILO CITY-LEGASPI DELA RAMA"/>
    <s v="Concepcion"/>
    <s v="Iloilo City"/>
    <s v="ILOILO"/>
    <s v="Brgy. Concepcion, Iloilo City"/>
    <n v="6"/>
    <s v="Vis"/>
    <s v="Iloilo"/>
    <s v="TOC-VIS-WVIS-ILOILO"/>
    <s v="SUN"/>
    <m/>
    <m/>
    <s v="Bldg"/>
    <x v="1"/>
    <s v="Inhouse A"/>
    <x v="3"/>
    <s v="MW"/>
    <s v="Macro"/>
    <s v="Lowland"/>
    <s v="none"/>
    <s v="none"/>
    <s v="none"/>
    <s v="Detablan, Airam Tañoso "/>
    <m/>
  </r>
  <r>
    <s v="V3555"/>
    <s v="SUN"/>
    <x v="2"/>
    <s v="V3555"/>
    <s v="LGS601"/>
    <s v="SUN LEGANES POB."/>
    <s v="Poblacion"/>
    <s v="Leganes"/>
    <s v="ILOILO"/>
    <s v="Local Government Unit, Brgy. Poblacion, Leganes, Iloilo"/>
    <n v="6"/>
    <s v="Vis"/>
    <s v="Iloilo"/>
    <s v="TOC-VIS-WVIS-ILOILO"/>
    <s v="SUN"/>
    <n v="122.589748"/>
    <n v="10.788614000000001"/>
    <s v="Lot"/>
    <x v="1"/>
    <s v="Standby"/>
    <x v="3"/>
    <s v="MW"/>
    <s v="Macro"/>
    <s v="Lowland"/>
    <s v="none"/>
    <s v="none"/>
    <s v="none"/>
    <s v="Nebria, Clifford Barliso "/>
    <m/>
  </r>
  <r>
    <s v="V3556"/>
    <s v="SUN"/>
    <x v="2"/>
    <s v="V3556"/>
    <s v="MGO821"/>
    <s v="SUN MIAGAO-SAN RAFAEL"/>
    <s v="San Rafael"/>
    <s v="Miagao"/>
    <s v="ILOILO"/>
    <s v="Brgy. San Rafael, Miagao, Iloilo"/>
    <n v="6"/>
    <s v="Vis"/>
    <s v="Iloilo"/>
    <s v="TOC-VIS-WVIS-ILOILO"/>
    <s v="SUN"/>
    <n v="122.175583"/>
    <n v="10.617511"/>
    <s v="Lot"/>
    <x v="1"/>
    <s v="Inhouse A"/>
    <x v="3"/>
    <s v="MW"/>
    <s v="Macro"/>
    <s v="Lowland"/>
    <s v="none"/>
    <s v="none"/>
    <s v="none"/>
    <s v="Gabawa, Denmark Ydemne "/>
    <m/>
  </r>
  <r>
    <s v="V3559"/>
    <s v="SUN"/>
    <x v="2"/>
    <s v="V3559"/>
    <s v="OTN821"/>
    <s v="SUN OTON-CABANBANAN"/>
    <s v="Cabanbanan"/>
    <s v="Oton"/>
    <s v="ILOILO"/>
    <s v="Brgy. Cabanbanan, Oton, Iloilo"/>
    <n v="6"/>
    <s v="Vis"/>
    <s v="Iloilo"/>
    <s v="TOC-VIS-WVIS-ILOILO"/>
    <s v="SUN"/>
    <n v="122.432889"/>
    <n v="10.683806000000001"/>
    <s v="Lot"/>
    <x v="1"/>
    <s v="Inhouse A"/>
    <x v="3"/>
    <s v="MW"/>
    <s v="Macro"/>
    <s v="Lowland"/>
    <s v="none"/>
    <s v="none"/>
    <s v="none"/>
    <s v="Gabawa, Denmark Ydemne "/>
    <m/>
  </r>
  <r>
    <s v="V3560"/>
    <s v="SUN"/>
    <x v="2"/>
    <s v="V3560"/>
    <s v="PSS821"/>
    <s v="SUN PASSI-MAN-IT"/>
    <m/>
    <s v="City of Passi"/>
    <s v="ILOILO"/>
    <s v="Brgy. Man-t, Passi City, Iloilo"/>
    <n v="6"/>
    <s v="Vis"/>
    <s v="Iloilo"/>
    <s v="TOC-VIS-WVIS-ILOILO"/>
    <s v="SUN"/>
    <n v="122.63723899999999"/>
    <n v="11.096689"/>
    <s v="Lot"/>
    <x v="1"/>
    <s v="Inhouse A"/>
    <x v="3"/>
    <s v="MW"/>
    <s v="Macro"/>
    <s v="Lowland"/>
    <s v="Road critical to travel at Night"/>
    <s v="2nonenonenoneH-none5nonenoneH"/>
    <s v="Insurgent"/>
    <s v="Dreo, Salvy Mark Coloso "/>
    <m/>
  </r>
  <r>
    <s v="V3562"/>
    <s v="SUN"/>
    <x v="2"/>
    <s v="V3562"/>
    <s v="PAV821"/>
    <s v="SUN PAVIA-JIBAOAN"/>
    <s v="Jibao-an"/>
    <s v="Pavia"/>
    <s v="ILOILO"/>
    <s v="Brgy. Jibao-an, Pavia, Iloilo City"/>
    <n v="6"/>
    <s v="Vis"/>
    <s v="Iloilo"/>
    <s v="TOC-VIS-WVIS-ILOILO"/>
    <s v="SUN"/>
    <n v="122.507396"/>
    <n v="10.75229"/>
    <s v="Lot"/>
    <x v="1"/>
    <s v="Inhouse A"/>
    <x v="3"/>
    <s v="MW"/>
    <s v="Macro"/>
    <s v="Lowland"/>
    <s v="none"/>
    <s v="none"/>
    <s v="none"/>
    <s v="Oguis, Jonathan Airel J."/>
    <m/>
  </r>
  <r>
    <s v="V3563"/>
    <s v="SUN"/>
    <x v="2"/>
    <s v="V3563"/>
    <s v="PTN821"/>
    <s v="SUN POTOTAN-MALUGSOD"/>
    <s v="Zaragi"/>
    <s v="Pototan"/>
    <s v="ILOILO"/>
    <s v="Brgy. Zaragi, Pototan, Iloilo"/>
    <n v="6"/>
    <s v="Vis"/>
    <s v="Iloilo"/>
    <s v="TOC-VIS-WVIS-ILOILO"/>
    <s v="SUN"/>
    <n v="122.6366"/>
    <n v="10.94946"/>
    <s v="Lot"/>
    <x v="1"/>
    <s v="Inhouse A"/>
    <x v="3"/>
    <s v="MW"/>
    <s v="Macro"/>
    <s v="Lowland"/>
    <s v="none"/>
    <s v="none"/>
    <s v="none"/>
    <s v="Nebria, Clifford Barliso "/>
    <m/>
  </r>
  <r>
    <s v="V3564"/>
    <s v="SUN"/>
    <x v="2"/>
    <s v="V3564"/>
    <s v="SMI701"/>
    <s v="SUN San Miguel"/>
    <s v="Poblacion"/>
    <s v="San Miguel"/>
    <s v="ILOILO"/>
    <s v="Brgy. Poblacion, San Miguel, Iloilo"/>
    <n v="6"/>
    <s v="Vis"/>
    <s v="Iloilo"/>
    <s v="TOC-VIS-WVIS-ILOILO"/>
    <s v="SUN"/>
    <n v="122.46156000000001"/>
    <n v="10.77882"/>
    <s v="Lot"/>
    <x v="1"/>
    <s v="Inhouse A"/>
    <x v="3"/>
    <s v="MW"/>
    <s v="Macro"/>
    <s v="Lowland"/>
    <s v="none"/>
    <s v="none"/>
    <s v="none"/>
    <s v="Oguis, Jonathan Airel J."/>
    <m/>
  </r>
  <r>
    <s v="V3565"/>
    <s v="SUN"/>
    <x v="2"/>
    <s v="V3565"/>
    <s v="TBN601"/>
    <s v="SUN TIGBAUAN-BRGY7 POB."/>
    <s v="Poblacion 7"/>
    <s v="Tigbauan"/>
    <s v="ILOILO"/>
    <s v="Brgy. 7 Poblacion Tigbauan, Iloilo"/>
    <n v="6"/>
    <s v="Vis"/>
    <s v="Iloilo"/>
    <s v="TOC-VIS-WVIS-ILOILO"/>
    <s v="SUN"/>
    <n v="122.38262"/>
    <n v="10.674020000000001"/>
    <s v="Lot"/>
    <x v="1"/>
    <s v="Inhouse A"/>
    <x v="3"/>
    <s v="MW"/>
    <s v="Macro"/>
    <s v="Lowland"/>
    <s v="none"/>
    <s v="none"/>
    <s v="none"/>
    <s v="Gabawa, Denmark Ydemne "/>
    <m/>
  </r>
  <r>
    <s v="V3728"/>
    <s v="SUN"/>
    <x v="2"/>
    <s v="V3728"/>
    <s v="ILL824"/>
    <s v="SUN ILOILO CITY-TICUD (ILL824)"/>
    <s v="La Paz"/>
    <s v="Iloilo City"/>
    <s v="ILOILO"/>
    <s v="Jereos Dike, Brgy. Jereos, Lapaz, Iloilo"/>
    <n v="6"/>
    <s v="Vis"/>
    <s v="Iloilo"/>
    <s v="TOC-VIS-WVIS-ILOILO"/>
    <s v="SUN"/>
    <m/>
    <m/>
    <s v="Bldg"/>
    <x v="1"/>
    <s v="Inhouse A"/>
    <x v="3"/>
    <s v="MW"/>
    <s v="Macro"/>
    <s v="Lowland"/>
    <e v="#N/A"/>
    <e v="#N/A"/>
    <e v="#N/A"/>
    <s v="Detablan, Airam Tañoso "/>
    <m/>
  </r>
  <r>
    <s v="V3729"/>
    <s v="SUN"/>
    <x v="2"/>
    <s v="V3729"/>
    <s v="ILL702"/>
    <s v="SUN ILOILO CITY-NORTH AVANCEÑA (ILL702)"/>
    <s v="North Avancena"/>
    <s v="Iloilo City"/>
    <s v="ILOILO"/>
    <s v="Iloilo Supermart, Locsin St., Brgy. North Avancena, Molo, Iloilo City "/>
    <n v="6"/>
    <s v="Vis"/>
    <s v="Iloilo"/>
    <s v="TOC-VIS-WVIS-ILOILO"/>
    <s v="SUN"/>
    <n v="122.54311"/>
    <n v="10.697469999999999"/>
    <s v="Bldg"/>
    <x v="1"/>
    <s v="Inhouse A"/>
    <x v="3"/>
    <s v="MW"/>
    <s v="Macro"/>
    <s v="Lowland"/>
    <s v="permit approval"/>
    <s v="18nonenoneH - 1nonenonenoneH"/>
    <s v="Bldg/House Roof Top"/>
    <s v="Entes, Anjo Gabito "/>
    <m/>
  </r>
  <r>
    <s v="V3733"/>
    <s v="SUN"/>
    <x v="2"/>
    <s v="ILL3733"/>
    <s v="ILL3733"/>
    <s v="SUN Iloilo City-Iloilo Doctors (ILL973)"/>
    <m/>
    <s v="Iloilo City"/>
    <s v="ILOILO"/>
    <s v="West Avenue, Molo, Iloilo City"/>
    <n v="6"/>
    <s v="Vis"/>
    <s v="Iloilo"/>
    <s v="TOC-VIS-WVIS-ILOILO"/>
    <s v="SUN"/>
    <m/>
    <m/>
    <s v="Bldg"/>
    <x v="1"/>
    <s v="Inhouse B"/>
    <x v="3"/>
    <s v="MW"/>
    <s v="PICO"/>
    <s v="Lowland"/>
    <e v="#N/A"/>
    <e v="#N/A"/>
    <e v="#N/A"/>
    <s v="Entes, Anjo Gabito "/>
    <m/>
  </r>
  <r>
    <s v="V4315"/>
    <s v="SUN"/>
    <x v="2"/>
    <s v="V4315"/>
    <s v="TFR701"/>
    <s v="TOBIAS FORNIER"/>
    <s v="Poblacion Norte"/>
    <s v="Tobias Fornier (Dao)"/>
    <s v="ANTIQUE"/>
    <s v="POBLACION TOBIAS FORNIER"/>
    <n v="6"/>
    <s v="Vis"/>
    <s v="Iloilo"/>
    <s v="TOC-VIS-WVIS-ILOILO"/>
    <s v="SUN"/>
    <n v="122.64588000000001"/>
    <n v="10.698270000000001"/>
    <s v="Lot"/>
    <x v="1"/>
    <s v="Standby"/>
    <x v="3"/>
    <s v="MW"/>
    <s v="Macro"/>
    <s v="Lowland"/>
    <s v="Road critical to travel at Night"/>
    <s v="18nonenoneH - none6nonenoneH"/>
    <s v="Insurgent"/>
    <s v="Urbano, Joemarie Aguillon "/>
    <m/>
  </r>
  <r>
    <s v="V4316"/>
    <s v="SUN"/>
    <x v="2"/>
    <s v="V4316"/>
    <s v="SJB701"/>
    <s v="SUN SAN JOSE-SAN PEDRO"/>
    <m/>
    <s v="San Jose"/>
    <s v="ANTIQUE"/>
    <s v="San Pedro, San Jose De Buenavista, Antique"/>
    <n v="6"/>
    <s v="Vis"/>
    <s v="Iloilo"/>
    <s v="TOC-VIS-WVIS-ILOILO"/>
    <s v="SUN"/>
    <n v="121.949861"/>
    <n v="10.796111"/>
    <s v="Lot"/>
    <x v="1"/>
    <s v="Standby"/>
    <x v="3"/>
    <s v="MW"/>
    <s v="Macro"/>
    <s v="Lowland"/>
    <s v="none"/>
    <s v="none"/>
    <s v="none"/>
    <s v="Urbano, Joemarie Aguillon "/>
    <m/>
  </r>
  <r>
    <s v="V4355"/>
    <s v="SUN"/>
    <x v="2"/>
    <s v="V4355"/>
    <s v="SEQ821"/>
    <s v="SUN SAN ENRIQUE POB. ILAWOD"/>
    <s v="["/>
    <s v="San Enrique"/>
    <s v="ILOILO"/>
    <s v="Garrido St. SaN Enrique, Iloilo"/>
    <n v="6"/>
    <s v="Vis"/>
    <s v="Iloilo"/>
    <s v="TOC-VIS-WVIS-ILOILO"/>
    <s v="SUN"/>
    <n v="122.65786900000001"/>
    <n v="11.073439"/>
    <s v="Lot"/>
    <x v="1"/>
    <s v="Inhouse A"/>
    <x v="3"/>
    <s v="MW"/>
    <s v="Macro"/>
    <s v="Lowland"/>
    <s v="Road critical to travel at Night"/>
    <s v="2nonenonenoneH-none5nonenoneH"/>
    <s v="Insurgent"/>
    <s v="Dreo, Salvy Mark Coloso "/>
    <m/>
  </r>
  <r>
    <s v="V5063"/>
    <s v="SMART"/>
    <x v="2"/>
    <s v="V5063"/>
    <s v="V5063"/>
    <s v="SIBALOM-NAGDAYAO"/>
    <s v="Nagdayao"/>
    <s v="Sibalom"/>
    <s v="ANTIQUE"/>
    <s v="Brgy. Nagdayao, Sibalom, Antique"/>
    <n v="6"/>
    <s v="Vis"/>
    <s v="Iloilo"/>
    <s v="TOC-VIS-WVIS-ILOILO"/>
    <s v="SMART"/>
    <n v="122.642128"/>
    <n v="11.105250359999999"/>
    <s v="Lot"/>
    <x v="1"/>
    <s v="Standby"/>
    <x v="3"/>
    <s v="MW"/>
    <s v="Macro"/>
    <s v="Lowland"/>
    <s v="none"/>
    <s v="none"/>
    <s v="none"/>
    <s v="Urbano, Joemarie Aguillon "/>
    <m/>
  </r>
  <r>
    <s v="v5082"/>
    <s v="SUN"/>
    <x v="2"/>
    <s v="V5082"/>
    <s v="V5082"/>
    <s v="SUN ILOILO CITY-PHHC BLOCK22/WVMC (ILL707)"/>
    <m/>
    <s v="Iloilo City"/>
    <s v="ILOILO"/>
    <s v="North Avacena., Manduriao, Iloilo City"/>
    <n v="6"/>
    <s v="Vis"/>
    <s v="Iloilo"/>
    <s v="TOC-VIS-WVIS-ILOILO"/>
    <s v="SUN"/>
    <n v="122.5425556"/>
    <n v="10.718730559999999"/>
    <s v="Bldg"/>
    <x v="1"/>
    <s v="Inhouse A"/>
    <x v="3"/>
    <s v="MW"/>
    <s v="Macro"/>
    <s v="Lowland"/>
    <s v="permit approval"/>
    <s v="18nonenoneH - 1nonenonenoneH"/>
    <s v="Bldg/House Roof Top"/>
    <s v="Detablan, Airam Tañoso "/>
    <m/>
  </r>
  <r>
    <s v="V5086"/>
    <s v="SMART"/>
    <x v="2"/>
    <s v="V5086"/>
    <s v="V5086"/>
    <s v="Anini-y-Salvacion"/>
    <m/>
    <s v="Anini-y"/>
    <s v="ANTIQUE"/>
    <s v="Salvacion, Anini-y, Antique"/>
    <n v="6"/>
    <s v="Vis"/>
    <s v="Iloilo"/>
    <s v="TOC-VIS-WVIS-ILOILO"/>
    <s v="SMART"/>
    <m/>
    <m/>
    <s v="Lot"/>
    <x v="1"/>
    <s v="Inhouse A"/>
    <x v="3"/>
    <s v="MW"/>
    <s v="Macro"/>
    <s v="Extreme"/>
    <s v="Road critical to travel at Night"/>
    <s v="18nonenoneH -none6nonenoneH"/>
    <s v="Insurgent"/>
    <s v="Urbano, Joemarie Aguillon "/>
    <m/>
  </r>
  <r>
    <s v="V5087"/>
    <s v="SMART"/>
    <x v="2"/>
    <s v="V5087"/>
    <s v="V5087"/>
    <s v="PAVIA-CABUGAO SUR"/>
    <m/>
    <s v="Pavia"/>
    <s v="ILOILO"/>
    <s v="Cabugao Sur., Pavia, Iloilo"/>
    <n v="6"/>
    <s v="Vis"/>
    <s v="Iloilo"/>
    <s v="TOC-VIS-WVIS-ILOILO"/>
    <s v="SMART"/>
    <n v="122.5337889"/>
    <n v="10.79818889"/>
    <s v="Lot"/>
    <x v="1"/>
    <s v="Inhouse B"/>
    <x v="3"/>
    <s v="MW"/>
    <s v="Macro"/>
    <s v="Lowland"/>
    <s v="none"/>
    <s v="none"/>
    <s v="none"/>
    <s v="Nebria, Clifford Barliso "/>
    <m/>
  </r>
  <r>
    <s v="V5088"/>
    <s v="SMART"/>
    <x v="2"/>
    <s v="V5088"/>
    <s v="V5088"/>
    <s v="SUN ILOILO CITY-HECHANOVA"/>
    <s v="Jaro"/>
    <s v="Iloilo City"/>
    <s v="ILOILO"/>
    <s v="Quintin Salas, Hechanova, Jaro, Iloilo City"/>
    <n v="6"/>
    <s v="Vis"/>
    <s v="Iloilo"/>
    <s v="TOC-VIS-WVIS-ILOILO"/>
    <s v="SMART"/>
    <n v="122.56038890000001"/>
    <n v="10.74333889"/>
    <s v="Lot"/>
    <x v="1"/>
    <s v="Inhouse A"/>
    <x v="3"/>
    <s v="MW"/>
    <s v="Macro"/>
    <s v="Lowland"/>
    <s v="none"/>
    <s v="none"/>
    <s v="none"/>
    <s v="Nebria, Clifford Barliso "/>
    <m/>
  </r>
  <r>
    <s v="V5089"/>
    <s v="SMART"/>
    <x v="2"/>
    <s v="V5089"/>
    <s v="V5089"/>
    <s v="ILOILO CITY-TIMAWA TANZA II"/>
    <s v="Timawa 2"/>
    <s v="Iloilo City"/>
    <s v="ILOILO"/>
    <s v="Brgy. Timawa 2, Tanza, Iloilo City"/>
    <n v="6"/>
    <s v="Vis"/>
    <s v="Iloilo"/>
    <s v="TOC-VIS-WVIS-ILOILO"/>
    <s v="SMART"/>
    <n v="122.5619167"/>
    <n v="10.69403889"/>
    <s v="Bldg"/>
    <x v="1"/>
    <s v="Inhouse B"/>
    <x v="3"/>
    <s v="MW"/>
    <s v="Macro"/>
    <s v="Lowland"/>
    <s v="none"/>
    <s v="none"/>
    <s v="Bldg/House Roof Top"/>
    <s v="Rivera, Von Ryan Talabero "/>
    <m/>
  </r>
  <r>
    <s v="v5094"/>
    <s v="SMART"/>
    <x v="2"/>
    <s v="V5094"/>
    <s v="V5094"/>
    <s v="LAPAZ-INGORE"/>
    <s v="Ingore"/>
    <s v="Iloilo City"/>
    <s v="ILOILO"/>
    <s v="Brgy Ingore, Iloilo City"/>
    <n v="6"/>
    <s v="Vis"/>
    <s v="Iloilo"/>
    <s v="TOC-VIS-WVIS-ILOILO"/>
    <s v="SMART"/>
    <n v="122.5890833"/>
    <n v="10.726338889999999"/>
    <s v="Bldg"/>
    <x v="1"/>
    <s v="Inhouse B"/>
    <x v="3"/>
    <s v="MW"/>
    <s v="Macro"/>
    <s v="Lowland"/>
    <s v="none"/>
    <s v="none"/>
    <s v="none"/>
    <s v="Oguis, Jonathan Airel J."/>
    <m/>
  </r>
  <r>
    <s v="v5129"/>
    <s v="SMART"/>
    <x v="2"/>
    <s v="V5129"/>
    <s v="V5129"/>
    <s v="SUN ILOILO CITY-GAISANO ILOILO"/>
    <m/>
    <s v="Iloilo City"/>
    <s v="ILOILO"/>
    <s v="Bantud, Iloilo City, Iloilo"/>
    <n v="6"/>
    <s v="Vis"/>
    <s v="Iloilo"/>
    <s v="TOC-VIS-WVIS-ILOILO"/>
    <s v="SMART"/>
    <n v="122.5668944"/>
    <n v="10.706702780000001"/>
    <s v="Bldg"/>
    <x v="1"/>
    <s v="Inhouse A"/>
    <x v="3"/>
    <s v="MW"/>
    <s v="Macro"/>
    <s v="Highland"/>
    <s v="No access during this time"/>
    <s v="18nonenoneH-1nonenonenoneH"/>
    <s v="Bldg/House Roof Top"/>
    <s v="Detablan, Airam Tañoso "/>
    <m/>
  </r>
  <r>
    <s v="V5133"/>
    <s v="SMART"/>
    <x v="2"/>
    <s v="NO"/>
    <m/>
    <s v="NEW ILOILO AIRPORT"/>
    <m/>
    <s v="Cabatuan"/>
    <s v="ILOILO"/>
    <s v="ILOILO AIRPORT, CABATUAN, ILOILO"/>
    <n v="6"/>
    <s v="Vis"/>
    <s v="Iloilo"/>
    <s v="TOC-VIS-WVIS-ILOILO"/>
    <s v="SMART"/>
    <m/>
    <m/>
    <s v="Bldg"/>
    <x v="1"/>
    <s v="Inhouse A"/>
    <x v="3"/>
    <s v="MW"/>
    <s v="Macro"/>
    <s v="Lowland"/>
    <s v="Require's Permit"/>
    <s v="Bldg/House Roof Top"/>
    <s v="Access constraint 5pm - 6am"/>
    <s v="Oguis, Jonathan Airel J."/>
    <m/>
  </r>
  <r>
    <s v="V5174"/>
    <s v="SUN"/>
    <x v="2"/>
    <s v="V5174"/>
    <s v="MIN821"/>
    <s v="SUN ILOILO-MINA"/>
    <m/>
    <s v="Pototan"/>
    <s v="ILOILO"/>
    <s v="Brgy. Tulurucan, Mina, Iloilo"/>
    <n v="6"/>
    <s v="Vis"/>
    <s v="Iloilo"/>
    <s v="TOC-VIS-WVIS-ILOILO"/>
    <s v="SMART"/>
    <m/>
    <m/>
    <s v="Lot"/>
    <x v="1"/>
    <s v="Inhouse A"/>
    <x v="3"/>
    <s v="MW"/>
    <s v="Macro"/>
    <s v="Lowland"/>
    <e v="#N/A"/>
    <e v="#N/A"/>
    <e v="#N/A"/>
    <s v="Nebria, Clifford Barliso "/>
    <m/>
  </r>
  <r>
    <s v="V5205"/>
    <s v="SMART"/>
    <x v="2"/>
    <s v="V5205"/>
    <s v="V5205"/>
    <s v="OTON-STA.RITA"/>
    <s v="Sta. Rita"/>
    <s v="Oton"/>
    <s v="ILOILO"/>
    <s v="Brgy. Sta. Rita, Oton, Iloilo"/>
    <n v="6"/>
    <s v="Vis"/>
    <s v="Iloilo"/>
    <s v="TOC-VIS-WVIS-ILOILO"/>
    <s v="SMART"/>
    <n v="122.4577408"/>
    <n v="10.71710968"/>
    <s v="Lot"/>
    <x v="1"/>
    <s v="Inhouse B"/>
    <x v="3"/>
    <s v="MW"/>
    <s v="Macro"/>
    <s v="Lowland"/>
    <s v="none"/>
    <s v="none"/>
    <s v="none"/>
    <s v="Entes, Anjo Gabito "/>
    <m/>
  </r>
  <r>
    <s v="V5206"/>
    <s v="SMART"/>
    <x v="2"/>
    <s v="V5206"/>
    <s v="V5206"/>
    <s v="SAN DIONISIO-BAGACAY"/>
    <s v="Bagacay"/>
    <s v="San Dionisio"/>
    <s v="ILOILO"/>
    <s v="Brgy. Bagacay, San Dionisio, Iloilo"/>
    <n v="6"/>
    <s v="Vis"/>
    <s v="Iloilo"/>
    <s v="TOC-VIS-WVIS-ILOILO"/>
    <s v="SMART"/>
    <n v="123.09937290000001"/>
    <n v="11.34490967"/>
    <s v="Lot"/>
    <x v="1"/>
    <s v="Inhouse B"/>
    <x v="3"/>
    <s v="MW"/>
    <s v="Macro"/>
    <s v="Lowland"/>
    <s v="Road critical to travel at Night"/>
    <s v="none6nonenoneH - none5nonenoneH"/>
    <s v="Insurgent"/>
    <s v="Biñas, Lemuel Alorsabes "/>
    <m/>
  </r>
  <r>
    <s v="V5207"/>
    <s v="SMART"/>
    <x v="2"/>
    <s v="V5207"/>
    <s v="V5207"/>
    <s v="Tiolas San Joaquin"/>
    <s v="Tiolas"/>
    <s v="San Joaquin"/>
    <s v="ILOILO"/>
    <s v="Brgy. Tiolas, San Joaquin, Iloilo"/>
    <n v="6"/>
    <s v="Vis"/>
    <s v="Iloilo"/>
    <s v="TOC-VIS-WVIS-ILOILO"/>
    <s v="SMART"/>
    <n v="122.0908203"/>
    <n v="10.71570015"/>
    <s v="Lot"/>
    <x v="1"/>
    <s v="Inhouse B"/>
    <x v="3"/>
    <s v="MW"/>
    <s v="Macro"/>
    <s v="Lowland"/>
    <s v="Road critical to travel at Night"/>
    <s v="18nonenoneH - none6nonenoneH"/>
    <s v="Insurgent"/>
    <s v="Gabawa, Denmark Ydemne "/>
    <m/>
  </r>
  <r>
    <s v="V5208"/>
    <s v="SMART"/>
    <x v="2"/>
    <s v="V5208"/>
    <s v="V5208"/>
    <s v="POTOTAN-PALANGUIA"/>
    <s v="Palanguia"/>
    <s v="Pototan"/>
    <s v="ILOILO"/>
    <s v="Brgy. Palanguia, Pototan, Iloilo"/>
    <n v="6"/>
    <s v="Vis"/>
    <s v="Iloilo"/>
    <s v="TOC-VIS-WVIS-ILOILO"/>
    <s v="SMART"/>
    <n v="122.0908203"/>
    <n v="10.71570015"/>
    <s v="Lot"/>
    <x v="1"/>
    <s v="Inhouse B"/>
    <x v="3"/>
    <s v="MW"/>
    <s v="Macro"/>
    <s v="Lowland"/>
    <s v="none"/>
    <s v="none"/>
    <s v="none"/>
    <s v="Dreo, Salvy Mark Coloso "/>
    <m/>
  </r>
  <r>
    <s v="V5209"/>
    <s v="SMART"/>
    <x v="2"/>
    <s v="V5208"/>
    <s v="V5208"/>
    <s v="BUGASONG-ZARAGOSA "/>
    <s v="Zaragoza"/>
    <s v="Bugasong"/>
    <s v="ANTIQUE"/>
    <s v="Brgy. Palanguia, Pototan, Iloilo"/>
    <n v="6"/>
    <s v="Vis"/>
    <s v="Iloilo"/>
    <s v="TOC-VIS-WVIS-ILOILO"/>
    <s v="SMART"/>
    <n v="122.0908203"/>
    <n v="10.71570015"/>
    <s v="Lot"/>
    <x v="1"/>
    <s v="Inhouse B"/>
    <x v="3"/>
    <s v="MW"/>
    <s v="Macro"/>
    <s v="Lowland"/>
    <s v="none"/>
    <s v="none"/>
    <s v="none"/>
    <s v="Urbano, Joemarie Aguillon "/>
    <m/>
  </r>
  <r>
    <s v="V5211"/>
    <s v="SMART"/>
    <x v="2"/>
    <s v="V5211"/>
    <s v="V5211"/>
    <s v="DUMANGAS-CATAMNAN"/>
    <s v="Sulangan"/>
    <s v="Dumangas"/>
    <s v="ILOILO"/>
    <s v="Brgy. Sulangan, Dumangas, Iloilo"/>
    <n v="6"/>
    <s v="Vis"/>
    <s v="Iloilo"/>
    <s v="TOC-VIS-WVIS-ILOILO"/>
    <s v="SMART"/>
    <n v="122.6876831"/>
    <n v="10.83318996"/>
    <s v="Lot"/>
    <x v="1"/>
    <s v="Inhouse B"/>
    <x v="3"/>
    <s v="MW"/>
    <s v="Macro"/>
    <s v="Lowland"/>
    <s v="none"/>
    <s v="none"/>
    <s v="none"/>
    <s v="Biñas, Lemuel Alorsabes "/>
    <m/>
  </r>
  <r>
    <s v="v5213"/>
    <s v="SMART"/>
    <x v="2"/>
    <s v="V5213"/>
    <s v="V5213"/>
    <s v="LAPAZ-LAPUZ"/>
    <s v="La Paz"/>
    <s v="Iloilo City"/>
    <s v="ILOILO"/>
    <s v="Rizal St., Lapaz, Iloilo City"/>
    <n v="6"/>
    <s v="Vis"/>
    <s v="Iloilo"/>
    <s v="TOC-VIS-WVIS-ILOILO"/>
    <s v="SMART"/>
    <n v="122.5754013"/>
    <n v="10.70392036"/>
    <s v="Lot"/>
    <x v="1"/>
    <s v="Inhouse B"/>
    <x v="3"/>
    <s v="MW"/>
    <s v="Macro"/>
    <s v="Lowland"/>
    <s v="none"/>
    <s v="none"/>
    <s v="none"/>
    <s v="Oguis, Jonathan Airel J."/>
    <m/>
  </r>
  <r>
    <s v="V5215"/>
    <s v="SMART"/>
    <x v="2"/>
    <s v="V5215"/>
    <s v="V5215"/>
    <s v="SUN ILOILO CITY-COMPANIA"/>
    <s v="North Fundidor"/>
    <s v="Iloilo City"/>
    <s v="ILOILO"/>
    <s v="Brgy. North Fundidor, Molo, Iloilo City"/>
    <n v="6"/>
    <s v="Vis"/>
    <s v="Iloilo"/>
    <s v="TOC-VIS-WVIS-ILOILO"/>
    <s v="SUN"/>
    <n v="122.5422222"/>
    <n v="10.687611110000001"/>
    <s v="Lot"/>
    <x v="1"/>
    <s v="Inhouse A"/>
    <x v="3"/>
    <s v="MW"/>
    <s v="Macro"/>
    <s v="Lowland"/>
    <s v="none"/>
    <s v="none"/>
    <s v="Bldg/House Roof Top"/>
    <s v="Entes, Anjo Gabito "/>
    <m/>
  </r>
  <r>
    <s v="V5216"/>
    <s v="SMART"/>
    <x v="2"/>
    <s v="V5216"/>
    <s v="V5216"/>
    <s v="PAVIA BALABAG"/>
    <s v="Balabago"/>
    <s v="Pavia"/>
    <s v="ILOILO"/>
    <s v="Barangay Balabag, Pavia, Iloilo"/>
    <n v="6"/>
    <s v="Vis"/>
    <s v="Iloilo"/>
    <s v="TOC-VIS-WVIS-ILOILO"/>
    <s v="SMART"/>
    <n v="122.5201569"/>
    <n v="10.76727962"/>
    <s v="Lot"/>
    <x v="1"/>
    <s v="Inhouse B"/>
    <x v="3"/>
    <s v="MW"/>
    <s v="Macro"/>
    <s v="Lowland"/>
    <s v="none"/>
    <s v="none"/>
    <s v="none"/>
    <s v="Nebria, Clifford Barliso "/>
    <m/>
  </r>
  <r>
    <s v="V5270"/>
    <s v="SMART"/>
    <x v="2"/>
    <s v="V5270"/>
    <s v="V5270"/>
    <s v="HARBOR VIEW HOTEL"/>
    <m/>
    <s v="Iloilo City"/>
    <s v="ILOILO"/>
    <s v="cor. J.M. Basa - Aldeguer St., Iloilo City"/>
    <n v="6"/>
    <s v="Vis"/>
    <s v="Iloilo"/>
    <s v="TOC-VIS-WVIS-ILOILO"/>
    <s v="SMART"/>
    <s v="122° 34' 14.0862&quot;"/>
    <s v="10° 41' 43.585&quot;"/>
    <s v="Bldg"/>
    <x v="1"/>
    <s v="Inhouse A"/>
    <x v="3"/>
    <s v="MW"/>
    <s v="PICO"/>
    <s v="Lowland"/>
    <s v="none"/>
    <s v="none"/>
    <n v="0"/>
    <s v="Rivera, Von Ryan Talabero "/>
    <m/>
  </r>
  <r>
    <s v="V5297"/>
    <s v="SMART"/>
    <x v="2"/>
    <s v="V5297"/>
    <s v="V5297"/>
    <s v="NUEVA VALENCIA-CABALAGNAN"/>
    <s v="Cabalagnan"/>
    <s v="Nueva Valencia"/>
    <s v="GUIMARAS"/>
    <s v="Brgy. Cabalagnan, Nueva Valencia, Guimaras"/>
    <n v="6"/>
    <s v="Vis"/>
    <s v="Iloilo"/>
    <s v="TOC-VIS-WVIS-ILOILO"/>
    <s v="SMART"/>
    <n v="122.5449677"/>
    <n v="10.414870260000001"/>
    <s v="Lot"/>
    <x v="1"/>
    <s v="Standby"/>
    <x v="3"/>
    <s v="MW"/>
    <s v="Macro"/>
    <s v="Extreme"/>
    <s v="no row row travel"/>
    <s v="18nonenoneH - none5nonenoneH"/>
    <s v="island site/Boat Availability"/>
    <s v="Rivera, Von Ryan Talabero "/>
    <m/>
  </r>
  <r>
    <s v="v5303"/>
    <s v="SMART"/>
    <x v="2"/>
    <s v="v5303"/>
    <s v="v5303"/>
    <s v="TOBIAS FORNIER-IGDALAGUIT"/>
    <s v="Igdalaguit"/>
    <s v="Tobias Fornier (Dao)"/>
    <s v="ANTIQUE"/>
    <s v="Brgy. Igdalaguit, Tobias Fornier, Antique"/>
    <n v="6"/>
    <s v="Vis"/>
    <s v="Iloilo"/>
    <s v="TOC-VIS-WVIS-ILOILO"/>
    <s v="SMART"/>
    <m/>
    <m/>
    <s v="Lot"/>
    <x v="1"/>
    <s v="Inhouse B"/>
    <x v="3"/>
    <s v="MW"/>
    <s v="Macro"/>
    <s v="Lowland"/>
    <s v="Road critical to travel at Night"/>
    <s v="18nonenoneH - none6nonenoneH"/>
    <s v="Insurgent"/>
    <s v="Urbano, Joemarie Aguillon "/>
    <m/>
  </r>
  <r>
    <s v="V5304"/>
    <s v="SMART"/>
    <x v="2"/>
    <s v="V5304"/>
    <s v="V5304"/>
    <s v="BUENAVISTA-SALVACION"/>
    <s v="Magsaysay"/>
    <s v="Buenavista"/>
    <s v="GUIMARAS"/>
    <s v="Brgy. Magsaysay, Salvacion, Guimaras"/>
    <n v="6"/>
    <s v="Vis"/>
    <s v="Iloilo"/>
    <s v="TOC-VIS-WVIS-ILOILO"/>
    <s v="SMART"/>
    <n v="122.62497999999999"/>
    <n v="10.69106"/>
    <s v="Lot"/>
    <x v="1"/>
    <s v="Inhouse B"/>
    <x v="3"/>
    <s v="MW"/>
    <s v="Macro"/>
    <s v="Highland"/>
    <s v="no row row travel"/>
    <s v="18nonenoneH - none5nonenoneH"/>
    <s v="island site/Boat Availability"/>
    <s v="Rivera, Von Ryan Talabero "/>
    <m/>
  </r>
  <r>
    <s v="V5305"/>
    <s v="SMART"/>
    <x v="2"/>
    <s v="V5305"/>
    <s v="V5305"/>
    <s v="NUEVA VALENCIA-LUCMAYAN"/>
    <s v="Lucmayan"/>
    <s v="Nueva Valencia"/>
    <s v="GUIMARAS"/>
    <s v="Brgy. Lucmayan, Nueva Valencia, Guimaras"/>
    <n v="6"/>
    <s v="Vis"/>
    <s v="Iloilo"/>
    <s v="TOC-VIS-WVIS-ILOILO"/>
    <s v="SMART"/>
    <n v="122.5362015"/>
    <n v="10.472310070000001"/>
    <s v="Lot"/>
    <x v="1"/>
    <s v="Standby"/>
    <x v="3"/>
    <s v="MW"/>
    <s v="Macro"/>
    <s v="Highland"/>
    <s v="no row row travel"/>
    <s v="18nonenoneH - none5nonenoneH"/>
    <s v="island site/Boat Availability"/>
    <s v="Rivera, Von Ryan Talabero "/>
    <m/>
  </r>
  <r>
    <s v="V5316"/>
    <s v="SMART"/>
    <x v="2"/>
    <s v="V5316"/>
    <s v="V5316"/>
    <s v="ILOILO GOVERNMENT CENTER"/>
    <m/>
    <s v="Iloilo City"/>
    <s v="ILOILO"/>
    <s v="General Luna St., Iloilo City"/>
    <n v="6"/>
    <s v="Vis"/>
    <s v="Iloilo"/>
    <s v="TOC-VIS-WVIS-ILOILO"/>
    <s v="SMART"/>
    <n v="122.57311110000001"/>
    <n v="10.69333056"/>
    <s v="Bldg"/>
    <x v="1"/>
    <s v="Inhouse A"/>
    <x v="3"/>
    <s v="MW"/>
    <s v="Macro"/>
    <s v="Lowland"/>
    <s v="No access during this time"/>
    <s v="17nonenoneH-1nonenonenoneH"/>
    <s v="Bldg/House Roof Top"/>
    <s v="Rivera, Von Ryan Talabero "/>
    <m/>
  </r>
  <r>
    <s v="v5601"/>
    <s v="SMART"/>
    <x v="2"/>
    <s v="V5601"/>
    <s v="V5601"/>
    <s v="SUN Iloilo-Fajardo (Ill704)"/>
    <s v="Taytay 2"/>
    <s v="Iloilo City"/>
    <s v="ILOILO"/>
    <s v="Brgy. Taytay2, Jaro, IloIlo City"/>
    <n v="6"/>
    <s v="Vis"/>
    <s v="Iloilo"/>
    <s v="TOC-VIS-WVIS-ILOILO"/>
    <s v="SMART"/>
    <n v="122.5550003"/>
    <n v="10.72290039"/>
    <s v="Bldg"/>
    <x v="1"/>
    <s v="Inhouse A"/>
    <x v="3"/>
    <s v="MW"/>
    <s v="Macro"/>
    <s v="Lowland"/>
    <s v="none"/>
    <s v="none"/>
    <s v="none"/>
    <s v="Detablan, Airam Tañoso "/>
    <m/>
  </r>
  <r>
    <s v="V5602"/>
    <s v="SMART"/>
    <x v="2"/>
    <s v="V5602"/>
    <s v="V5602"/>
    <s v="SUN ILOILO CITY-MAGSAYSAY (UNIV OF ILOILO) (ILL602)"/>
    <m/>
    <s v="Iloilo City"/>
    <s v="ILOILO"/>
    <s v="P.Gomez St.,Iloilo City"/>
    <n v="6"/>
    <s v="Vis"/>
    <s v="Iloilo"/>
    <s v="TOC-VIS-WVIS-ILOILO"/>
    <s v="SMART"/>
    <n v="122.572197"/>
    <n v="10.691949839999999"/>
    <s v="Bldg"/>
    <x v="1"/>
    <s v="Inhouse A"/>
    <x v="3"/>
    <s v="MW"/>
    <s v="Macro"/>
    <s v="Lowland"/>
    <s v="No access during this time"/>
    <s v="18nonenoneH-none8nonenoneH"/>
    <s v="Bldg/House Roof Top"/>
    <s v="Rivera, Von Ryan Talabero "/>
    <m/>
  </r>
  <r>
    <s v="W67"/>
    <s v="SMART"/>
    <x v="2"/>
    <s v="NO"/>
    <s v="W67"/>
    <s v="DINGLE NAPOCOR"/>
    <m/>
    <s v="Dingle"/>
    <s v="ILOILO"/>
    <s v="Brgy. Tinicuan, Dingle, Iloilo"/>
    <n v="6"/>
    <s v="Vis"/>
    <s v="Iloilo"/>
    <s v="TOC-VIS-WVIS-ILOILO"/>
    <s v="SMART"/>
    <s v="122° 37' 42.8&quot;"/>
    <s v="11° 1' 43.5&quot;"/>
    <s v="Lot"/>
    <x v="1"/>
    <s v="Standby"/>
    <x v="3"/>
    <s v="MW"/>
    <s v="Macro"/>
    <s v="Lowland"/>
    <e v="#N/A"/>
    <e v="#N/A"/>
    <e v="#N/A"/>
    <s v="Dreo, Salvy Mark Coloso "/>
    <m/>
  </r>
  <r>
    <n v="724"/>
    <s v="SMART"/>
    <x v="3"/>
    <m/>
    <n v="724"/>
    <s v="ESCALANTE PLDT"/>
    <s v="Toboso"/>
    <s v="City of Escalante"/>
    <s v="NEGROS OCCIDENTAL"/>
    <s v="PLDT Escalante Sub-exchange, Brgy. Toboso, Poblacion, Escalante City, Neg.Occ."/>
    <n v="6"/>
    <s v="Vis"/>
    <s v="Bacolod"/>
    <s v="TOC-VIS-WVIS-NEGOCC"/>
    <s v="SMART"/>
    <n v="123.504493713378"/>
    <n v="10.838709831237701"/>
    <s v="Lot"/>
    <x v="1"/>
    <s v="Inhouse A"/>
    <x v="3"/>
    <s v="MW"/>
    <s v="Macro"/>
    <s v="Lowland"/>
    <s v="LOT"/>
    <s v="24 hours"/>
    <s v="Insurgent"/>
    <s v="Antiquiera, Anthony Roy Rivera"/>
    <m/>
  </r>
  <r>
    <n v="890"/>
    <s v="SMART"/>
    <x v="3"/>
    <m/>
    <n v="890"/>
    <s v="LA CASTELLANA"/>
    <s v="Poblacion"/>
    <s v="La Castellana"/>
    <s v="NEGROS OCCIDENTAL"/>
    <s v="Robles (Pob.), La Castellana, Negros Occidental"/>
    <n v="6"/>
    <s v="Vis"/>
    <s v="Bacolod"/>
    <s v="TOC-VIS-WVIS-NEGOCC"/>
    <s v="SMART"/>
    <n v="123.017601013183"/>
    <n v="10.320380210876399"/>
    <s v="Lot"/>
    <x v="1"/>
    <s v="Inhouse A"/>
    <x v="3"/>
    <s v="MW"/>
    <s v="Macro"/>
    <s v="Lowland"/>
    <s v="LOT"/>
    <s v="24 hours"/>
    <s v="none"/>
    <s v="Villa, Wilbert Soliman "/>
    <m/>
  </r>
  <r>
    <n v="3349"/>
    <s v="SMART"/>
    <x v="3"/>
    <m/>
    <n v="3349"/>
    <s v="OLD SAGAY"/>
    <s v="Old Sagay"/>
    <s v="Sagay City"/>
    <s v="NEGROS OCCIDENTAL"/>
    <s v="Lopez Jaena St., Barangay Old Sagay, Sagay City, Negros Occidental"/>
    <n v="6"/>
    <s v="Vis"/>
    <s v="Bacolod"/>
    <s v="TOC-VIS-WVIS-NEGOCC"/>
    <s v="SMART"/>
    <n v="123.422958374023"/>
    <n v="10.937339782714799"/>
    <s v="Lot"/>
    <x v="1"/>
    <s v="Standby"/>
    <x v="3"/>
    <s v="MW"/>
    <s v="Macro"/>
    <s v="Lowland"/>
    <s v="LOT"/>
    <s v="24 hours"/>
    <s v="Insurgent"/>
    <s v="Antiquiera, Anthony Roy Rivera"/>
    <m/>
  </r>
  <r>
    <n v="3351"/>
    <s v="SMART"/>
    <x v="3"/>
    <m/>
    <n v="3351"/>
    <s v="SAN CARLOS 2"/>
    <m/>
    <s v="San Carlos City"/>
    <s v="NEGROS OCCIDENTAL"/>
    <s v="Locsin St., San Carlos City, Negros Occidental"/>
    <n v="6"/>
    <s v="Vis"/>
    <s v="Bacolod"/>
    <s v="TOC-VIS-WVIS-NEGOCC"/>
    <s v="SMART"/>
    <n v="123.421737670898"/>
    <n v="10.4806804656982"/>
    <s v="Lot"/>
    <x v="1"/>
    <s v="Standby"/>
    <x v="3"/>
    <s v="MW"/>
    <s v="Macro"/>
    <s v="Lowland"/>
    <s v="LOT"/>
    <s v="24 hours"/>
    <s v="Insurgent"/>
    <s v="Sa-onoy, Jay Gonzaga "/>
    <m/>
  </r>
  <r>
    <n v="3355"/>
    <s v="SMART"/>
    <x v="3"/>
    <m/>
    <n v="3355"/>
    <s v="SAGAY VITO"/>
    <s v="Vito"/>
    <s v="Sagay City"/>
    <s v="NEGROS OCCIDENTAL"/>
    <s v="Purok Iba, Barangay Vito, Sagay City, Negros Occidental"/>
    <n v="6"/>
    <s v="Vis"/>
    <s v="Bacolod"/>
    <s v="TOC-VIS-WVIS-NEGOCC"/>
    <s v="SMART"/>
    <n v="123.51445770263599"/>
    <n v="10.9033498764038"/>
    <s v="Lot"/>
    <x v="1"/>
    <s v="Standby"/>
    <x v="3"/>
    <s v="MW"/>
    <s v="Macro"/>
    <s v="Lowland"/>
    <s v="LOT"/>
    <s v="24 hours"/>
    <s v="Insurgent"/>
    <s v="Antiquiera, Anthony Roy Rivera"/>
    <m/>
  </r>
  <r>
    <n v="3364"/>
    <s v="SMART"/>
    <x v="3"/>
    <m/>
    <n v="3364"/>
    <s v="MASALING"/>
    <s v="Masaling"/>
    <s v="Cauayan"/>
    <s v="NEGROS OCCIDENTAL"/>
    <s v="Brgy. Masaling, Cuayan, Negros Occidental"/>
    <n v="6"/>
    <s v="Vis"/>
    <s v="Kabankalan"/>
    <s v="TOC-VIS-WVIS-NEGOCC"/>
    <s v="SMART"/>
    <n v="122.5257874"/>
    <n v="9.9759702679999993"/>
    <s v="Lot"/>
    <x v="1"/>
    <s v="Standby"/>
    <x v="3"/>
    <s v="MW"/>
    <s v="Macro"/>
    <s v="Extreme"/>
    <s v="LOT"/>
    <s v="24 hours"/>
    <s v="Insurgent"/>
    <s v="Villanueva, Manuel Jose S."/>
    <m/>
  </r>
  <r>
    <n v="3388"/>
    <s v="SMART"/>
    <x v="3"/>
    <m/>
    <n v="3388"/>
    <s v="BACOLOD CONCEPCION"/>
    <s v="Concepcion"/>
    <s v="City of Talisay"/>
    <s v="NEGROS OCCIDENTAL"/>
    <s v="Barangay Concepcion, Talisay City, Negros Occidental"/>
    <n v="6"/>
    <s v="Vis"/>
    <s v="Bacolod"/>
    <s v="TOC-VIS-WVIS-NEGOCC"/>
    <s v="SMART"/>
    <n v="123.06552120000001"/>
    <n v="10.69355011"/>
    <s v="Lot"/>
    <x v="1"/>
    <s v="Standby"/>
    <x v="3"/>
    <s v="MW"/>
    <s v="Macro"/>
    <s v="Lowland"/>
    <s v="LOT"/>
    <s v="24 hours"/>
    <s v="none"/>
    <s v="Fernandez, Reymund Gamo"/>
    <m/>
  </r>
  <r>
    <n v="3390"/>
    <s v="SMART"/>
    <x v="3"/>
    <m/>
    <n v="3390"/>
    <s v="CALUMANGAN"/>
    <s v="Calumangan"/>
    <s v="Bago City"/>
    <s v="NEGROS OCCIDENTAL"/>
    <s v="Brgy. Calumangan, Bago City, Negros Occ."/>
    <n v="6"/>
    <s v="Vis"/>
    <s v="Bacolod"/>
    <s v="TOC-VIS-WVIS-NEGOCC"/>
    <s v="SMART"/>
    <n v="122.890869140625"/>
    <n v="10.5678596496582"/>
    <s v="Lot"/>
    <x v="1"/>
    <s v="Standby"/>
    <x v="3"/>
    <s v="MW"/>
    <s v="Macro"/>
    <s v="Lowland"/>
    <s v="LOT"/>
    <s v="24 hours"/>
    <s v="none"/>
    <s v="Villa, Wilbert Soliman "/>
    <m/>
  </r>
  <r>
    <n v="3391"/>
    <s v="SMART"/>
    <x v="3"/>
    <m/>
    <n v="3391"/>
    <s v="CAC"/>
    <s v="RSB"/>
    <s v="La Carlota City"/>
    <s v="NEGROS OCCIDENTAL"/>
    <s v="Central Azucarera de La Carlota, Brgy. RSB, La Carlota City"/>
    <n v="6"/>
    <s v="Vis"/>
    <s v="Bacolod"/>
    <s v="TOC-VIS-WVIS-NEGOCC"/>
    <s v="SMART"/>
    <n v="122.93026733398401"/>
    <n v="10.391969680786101"/>
    <s v="Lot"/>
    <x v="1"/>
    <s v="Standby"/>
    <x v="3"/>
    <s v="MW"/>
    <s v="Macro"/>
    <s v="Lowland"/>
    <s v="LOT"/>
    <s v="24 hours"/>
    <s v="none"/>
    <s v="Villa, Wilbert Soliman "/>
    <m/>
  </r>
  <r>
    <n v="3394"/>
    <s v="SMART"/>
    <x v="3"/>
    <m/>
    <n v="3394"/>
    <s v="GRANADA RELOC"/>
    <s v="Granada"/>
    <s v="Bacolod City"/>
    <s v="NEGROS OCCIDENTAL"/>
    <s v="Charito Heights Subdivision 2, Brgy. Granada, Bacolod, Negros Occidental"/>
    <n v="6"/>
    <s v="Vis"/>
    <s v="Bacolod"/>
    <s v="TOC-VIS-WVIS-NEGOCC"/>
    <s v="SMART"/>
    <n v="123.03980255126901"/>
    <n v="10.6675901412963"/>
    <s v="Lot"/>
    <x v="1"/>
    <s v="Standby"/>
    <x v="3"/>
    <s v="MW"/>
    <s v="Macro"/>
    <s v="Lowland"/>
    <s v="LOT"/>
    <s v="24 hours"/>
    <s v="none"/>
    <s v="Briones, Paul John Velasco"/>
    <m/>
  </r>
  <r>
    <n v="3399"/>
    <s v="SMART"/>
    <x v="3"/>
    <m/>
    <n v="3399"/>
    <s v="VICTORIAS CANETOWN"/>
    <s v="XVIII-A"/>
    <s v="City of Victorias"/>
    <s v="NEGROS OCCIDENTAL"/>
    <s v="Hacienda Florencia, Brgy. XVIII-A, Victorias City, Negros Occ."/>
    <n v="6"/>
    <s v="Vis"/>
    <s v="Bacolod"/>
    <s v="TOC-VIS-WVIS-NEGOCC"/>
    <s v="SMART"/>
    <n v="123.073066711425"/>
    <n v="10.8745403289794"/>
    <s v="Lot"/>
    <x v="1"/>
    <s v="Standby"/>
    <x v="3"/>
    <s v="MW"/>
    <s v="Macro"/>
    <s v="Lowland"/>
    <s v="LOT"/>
    <s v="24 hours"/>
    <s v="none"/>
    <s v="Oyco, Joycnn Rey"/>
    <m/>
  </r>
  <r>
    <n v="4250"/>
    <s v="SMART"/>
    <x v="3"/>
    <m/>
    <n v="4250"/>
    <s v="CADIZ CADUHAAN"/>
    <s v="Caduhaan"/>
    <s v="Cadiz City"/>
    <s v="NEGROS OCCIDENTAL"/>
    <s v="Along National Highway, Baranggay Caduhaan, Cadiz City, Negros Occidental"/>
    <n v="6"/>
    <s v="Vis"/>
    <s v="Bacolod"/>
    <s v="TOC-VIS-WVIS-NEGOCC"/>
    <s v="SMART"/>
    <n v="123.1774063"/>
    <n v="10.95048046"/>
    <s v="Lot"/>
    <x v="1"/>
    <s v="Standby"/>
    <x v="3"/>
    <s v="MW"/>
    <s v="Macro"/>
    <s v="Lowland"/>
    <s v="LOT"/>
    <s v="24 hours"/>
    <s v="none"/>
    <s v="Oyco, Joycnn Rey"/>
    <m/>
  </r>
  <r>
    <n v="4253"/>
    <s v="SMART"/>
    <x v="3"/>
    <m/>
    <n v="4253"/>
    <s v="CANDONI"/>
    <s v="Poblacion West"/>
    <s v="Candoni"/>
    <s v="NEGROS OCCIDENTAL"/>
    <s v="Poblacion West, Candoni, Negros Occidental"/>
    <n v="6"/>
    <s v="Vis"/>
    <s v="Kabankalan"/>
    <s v="TOC-VIS-WVIS-NEGOCC"/>
    <s v="SMART"/>
    <n v="122.641868591308"/>
    <n v="9.8279800415038991"/>
    <s v="Lot"/>
    <x v="1"/>
    <s v="Standby"/>
    <x v="3"/>
    <s v="MW"/>
    <s v="Macro"/>
    <s v="Lowland"/>
    <s v="LOT"/>
    <s v="24 hours"/>
    <s v="Insurgent"/>
    <s v="Banay, Axel Bautista "/>
    <m/>
  </r>
  <r>
    <n v="4255"/>
    <s v="SMART"/>
    <x v="3"/>
    <m/>
    <n v="4255"/>
    <s v="SAGAY BATO"/>
    <s v="Bato"/>
    <s v="Sagay City"/>
    <s v="NEGROS OCCIDENTAL"/>
    <s v="National Road, Barangay Bato, Sagay City, Negros Occidental"/>
    <n v="6"/>
    <s v="Vis"/>
    <s v="Bacolod"/>
    <s v="TOC-VIS-WVIS-NEGOCC"/>
    <s v="SMART"/>
    <n v="123.38037872314401"/>
    <n v="10.8101902008056"/>
    <s v="Lot"/>
    <x v="1"/>
    <s v="Standby"/>
    <x v="3"/>
    <s v="MW"/>
    <s v="Macro"/>
    <s v="Lowland"/>
    <s v="LOT"/>
    <s v="24 hours"/>
    <s v="Insurgent"/>
    <s v="Antiquiera, Anthony Roy Rivera"/>
    <m/>
  </r>
  <r>
    <n v="4291"/>
    <s v="SMART"/>
    <x v="3"/>
    <m/>
    <n v="4291"/>
    <s v="LA SALLE SWEEP"/>
    <m/>
    <s v="Bacolod City"/>
    <s v="NEGROS OCCIDENTAL"/>
    <s v="Engineering Bldg., University of St. La Salle, La Salle Avenue"/>
    <n v="6"/>
    <s v="Vis"/>
    <s v="Bacolod"/>
    <s v="TOC-VIS-WVIS-NEGOCC"/>
    <s v="SMART"/>
    <n v="122.963722229003"/>
    <n v="10.6766700744628"/>
    <s v="Lot"/>
    <x v="1"/>
    <s v="Inhouse A"/>
    <x v="3"/>
    <s v="MW"/>
    <s v="Macro"/>
    <s v="Highland"/>
    <s v="SCHOOL PREMISES"/>
    <s v="830H - 1800H"/>
    <s v="Bldg/House Roof Top"/>
    <s v="Oyco, Joycnn Rey"/>
    <m/>
  </r>
  <r>
    <n v="4295"/>
    <s v="SMART"/>
    <x v="3"/>
    <m/>
    <n v="4295"/>
    <s v="UNO-R SWEEP"/>
    <m/>
    <s v="Bacolod City"/>
    <s v="NEGROS OCCIDENTAL"/>
    <s v="University of Negros Occidental - Recoletos, Lizares Extension"/>
    <n v="6"/>
    <s v="Vis"/>
    <s v="Bacolod"/>
    <s v="TOC-VIS-WVIS-NEGOCC"/>
    <s v="SMART"/>
    <n v="122.94992828369099"/>
    <n v="10.655300140380801"/>
    <s v="Lot"/>
    <x v="1"/>
    <s v="Inhouse A"/>
    <x v="3"/>
    <s v="MW"/>
    <s v="Macro"/>
    <s v="Lowland"/>
    <s v="BUILDING / REQUIRES PERMIT"/>
    <s v="830H - 1800H"/>
    <s v="none"/>
    <s v="Briones, Paul John Velasco"/>
    <m/>
  </r>
  <r>
    <n v="4380"/>
    <s v="SMART"/>
    <x v="3"/>
    <m/>
    <n v="4380"/>
    <s v="INAYAWAN"/>
    <s v="Inayawan"/>
    <s v="Cauayan"/>
    <s v="NEGROS OCCIDENTAL"/>
    <s v="Punta Kulacauayan, Brgy. Inayawan, Cauayan, Negros Occidental"/>
    <n v="6"/>
    <s v="Vis"/>
    <s v="Kabankalan"/>
    <s v="TOC-VIS-WVIS-NEGOCC"/>
    <s v="SMART"/>
    <n v="122.42064670000001"/>
    <n v="9.8870897289999995"/>
    <s v="Lot"/>
    <x v="1"/>
    <s v="Standby"/>
    <x v="3"/>
    <s v="MW"/>
    <s v="Macro"/>
    <s v="Highland"/>
    <s v="LOT"/>
    <s v="24 hours"/>
    <s v="Insurgent"/>
    <s v="Villanueva, Manuel Jose S."/>
    <m/>
  </r>
  <r>
    <n v="4381"/>
    <s v="SMART"/>
    <x v="3"/>
    <m/>
    <n v="4381"/>
    <s v="LA GRANJA"/>
    <s v="La Granja"/>
    <s v="La Carlota City"/>
    <s v="NEGROS OCCIDENTAL"/>
    <s v="Hda. Maria, Brgy. La Granja, La Carlota City, Negros Occidental"/>
    <n v="6"/>
    <s v="Vis"/>
    <s v="Bacolod"/>
    <s v="TOC-VIS-WVIS-NEGOCC"/>
    <s v="SMART"/>
    <n v="123.00421142578099"/>
    <n v="10.402600288391101"/>
    <s v="Lot"/>
    <x v="1"/>
    <s v="Standby"/>
    <x v="3"/>
    <s v="MW"/>
    <s v="Macro"/>
    <s v="Highland"/>
    <s v="LOT"/>
    <s v="24 hours"/>
    <s v="Insurgent"/>
    <s v="Villa, Wilbert Soliman "/>
    <m/>
  </r>
  <r>
    <n v="4382"/>
    <s v="SMART"/>
    <x v="3"/>
    <m/>
    <n v="4382"/>
    <s v="MINAPASOK"/>
    <s v="Minapasuk"/>
    <s v="Calatrava"/>
    <s v="NEGROS OCCIDENTAL"/>
    <s v="Purok GreenHills, Barangay Minapasuk, Calatrava, Negros Occidental"/>
    <n v="6"/>
    <s v="Vis"/>
    <s v="Bacolod"/>
    <s v="TOC-VIS-WVIS-NEGOCC"/>
    <s v="SMART"/>
    <n v="123.350128173828"/>
    <n v="10.6978597640991"/>
    <s v="Lot"/>
    <x v="1"/>
    <s v="Standby"/>
    <x v="3"/>
    <s v="MW"/>
    <s v="Macro"/>
    <s v="Lowland"/>
    <s v="LOT"/>
    <s v="24 hours"/>
    <s v="Insurgent"/>
    <s v="Antiquiera, Anthony Roy Rivera"/>
    <m/>
  </r>
  <r>
    <n v="4384"/>
    <s v="SMART"/>
    <x v="3"/>
    <m/>
    <n v="4384"/>
    <s v="SAN JOSE SIPALAY"/>
    <s v="San Jose"/>
    <s v="City of Sipalay"/>
    <s v="NEGROS OCCIDENTAL"/>
    <s v="Brgy. San Jose, Sipalay City, Negros Occidental"/>
    <n v="6"/>
    <s v="Vis"/>
    <s v="Kabankalan"/>
    <s v="TOC-VIS-WVIS-NEGOCC"/>
    <s v="SMART"/>
    <n v="122.439933776855"/>
    <n v="9.8170604705810494"/>
    <s v="Lot"/>
    <x v="1"/>
    <s v="Standby"/>
    <x v="3"/>
    <s v="MW"/>
    <s v="Macro"/>
    <s v="Highland"/>
    <s v="LOT"/>
    <s v="24 hours"/>
    <s v="Insurgent"/>
    <s v="Villanueva, Manuel Jose S."/>
    <m/>
  </r>
  <r>
    <n v="4385"/>
    <s v="SMART"/>
    <x v="3"/>
    <m/>
    <n v="4385"/>
    <s v="TALACDAN"/>
    <s v="Talacdan"/>
    <s v="Cauayan"/>
    <s v="NEGROS OCCIDENTAL"/>
    <s v="Brgy. Talacdan, Cauayan, Negros Occidental"/>
    <n v="6"/>
    <s v="Vis"/>
    <s v="Kabankalan"/>
    <s v="TOC-VIS-WVIS-NEGOCC"/>
    <s v="SMART"/>
    <n v="122.670570373535"/>
    <n v="9.8601999282836896"/>
    <s v="Lot"/>
    <x v="1"/>
    <s v="Standby"/>
    <x v="3"/>
    <s v="MW"/>
    <s v="Macro"/>
    <s v="Extreme"/>
    <s v="LOT"/>
    <s v="24 hours"/>
    <s v="Insurgent"/>
    <s v="Banay, Axel Bautista "/>
    <m/>
  </r>
  <r>
    <n v="5499"/>
    <s v="SMART"/>
    <x v="3"/>
    <m/>
    <n v="5499"/>
    <s v="ROBINSONS WIRELESS"/>
    <m/>
    <s v="Bacolod City"/>
    <s v="NEGROS OCCIDENTAL"/>
    <s v="2/F Robinsons Mall Bacolod, Lacson, St, Bacolod City, Negros Occidental"/>
    <n v="6"/>
    <s v="Vis"/>
    <s v="Bacolod"/>
    <s v="TOC-VIS-WVIS-NEGOCC"/>
    <s v="SMART"/>
    <n v="122.958351135253"/>
    <n v="10.694580078125"/>
    <s v="Bldg"/>
    <x v="1"/>
    <s v="Inhouse B"/>
    <x v="3"/>
    <s v="MW"/>
    <s v="PICO"/>
    <s v="Lowland"/>
    <s v="BUILDING"/>
    <s v="830H - 1800H"/>
    <s v="Bldg/House Roof Top"/>
    <s v="Fernandez, Reymund Gamo"/>
    <m/>
  </r>
  <r>
    <n v="5507"/>
    <s v="SMART"/>
    <x v="3"/>
    <m/>
    <n v="5507"/>
    <s v="MIRANDA"/>
    <m/>
    <s v="Pontevedra"/>
    <s v="NEGROS OCCIDENTAL"/>
    <s v="Miranda, Pontevedra, Negros Occidental"/>
    <n v="6"/>
    <s v="Vis"/>
    <s v="Bacolod"/>
    <s v="TOC-VIS-WVIS-NEGOCC"/>
    <s v="SMART"/>
    <n v="122.86862945556599"/>
    <n v="10.336830139160099"/>
    <s v="Lot"/>
    <x v="1"/>
    <s v="Standby"/>
    <x v="3"/>
    <s v="MW"/>
    <s v="Macro"/>
    <s v="Lowland"/>
    <s v="LOT"/>
    <s v="24 hours"/>
    <s v="none"/>
    <s v="Villa, Wilbert Soliman "/>
    <m/>
  </r>
  <r>
    <n v="5509"/>
    <s v="SMART"/>
    <x v="3"/>
    <m/>
    <n v="5509"/>
    <s v="CANSILAYAN"/>
    <m/>
    <s v="Murcia"/>
    <s v="NEGROS OCCIDENTAL"/>
    <s v="Cansilayan, Murcia, Negros Occidental"/>
    <n v="6"/>
    <s v="Vis"/>
    <s v="Bacolod"/>
    <s v="TOC-VIS-WVIS-NEGOCC"/>
    <s v="SMART"/>
    <n v="123.020446777343"/>
    <n v="10.5572595596313"/>
    <s v="Lot"/>
    <x v="1"/>
    <s v="Standby"/>
    <x v="3"/>
    <s v="MW"/>
    <s v="Macro"/>
    <s v="Lowland"/>
    <s v="LOT"/>
    <s v="24 hours"/>
    <s v="none"/>
    <s v="Villa, Wilbert Soliman "/>
    <m/>
  </r>
  <r>
    <n v="5837"/>
    <s v="SMART"/>
    <x v="3"/>
    <m/>
    <n v="5837"/>
    <s v="ECJ FARMS"/>
    <m/>
    <s v="Pontevedra"/>
    <s v="NEGROS OCCIDENTAL"/>
    <s v="Pontevedra, Negros Occidental"/>
    <n v="6"/>
    <s v="Vis"/>
    <s v="Bacolod"/>
    <s v="TOC-VIS-WVIS-NEGOCC"/>
    <s v="SMART"/>
    <n v="122.89695739746"/>
    <n v="10.396400451660099"/>
    <s v="Lot"/>
    <x v="1"/>
    <s v="Inhouse B"/>
    <x v="3"/>
    <s v="MW"/>
    <s v="Macro"/>
    <s v="Lowland"/>
    <s v="LOT"/>
    <s v="830H - 1800H"/>
    <s v="none"/>
    <s v="Villa, Wilbert Soliman "/>
    <m/>
  </r>
  <r>
    <n v="5872"/>
    <s v="SMART"/>
    <x v="3"/>
    <m/>
    <n v="5872"/>
    <s v="SILAY AIRPORT"/>
    <s v="Hawaiian IV"/>
    <s v="Silay City"/>
    <s v="NEGROS OCCIDENTAL"/>
    <s v="Hacienda Malisbog, Brgy Hawaiian IV, Silay City, Negros Occidental"/>
    <n v="6"/>
    <s v="Vis"/>
    <s v="Bacolod"/>
    <s v="TOC-VIS-WVIS-NEGOCC"/>
    <s v="SMART"/>
    <n v="123.0131836"/>
    <n v="10.771109579999999"/>
    <s v="Lot"/>
    <x v="1"/>
    <s v="Standby"/>
    <x v="3"/>
    <s v="MW"/>
    <s v="Macro"/>
    <s v="Lowland"/>
    <s v="LOT"/>
    <s v="24 hours"/>
    <s v="none"/>
    <s v="Oyco, Joycnn Rey"/>
    <m/>
  </r>
  <r>
    <n v="5897"/>
    <s v="SMART"/>
    <x v="3"/>
    <m/>
    <n v="5897"/>
    <s v="ISIO"/>
    <s v="Isio"/>
    <s v="Cauayan"/>
    <s v="NEGROS OCCIDENTAL"/>
    <s v="Along Natl Hway, beside Public Market, Brgy. Isio"/>
    <n v="6"/>
    <s v="Vis"/>
    <s v="Kabankalan"/>
    <s v="TOC-VIS-WVIS-NEGOCC"/>
    <s v="SMART"/>
    <n v="122.585289"/>
    <n v="9.9782495499999992"/>
    <s v="Lot"/>
    <x v="1"/>
    <s v="Standby"/>
    <x v="3"/>
    <s v="MW"/>
    <s v="Macro"/>
    <s v="Lowland"/>
    <s v="LOT"/>
    <s v="24 hours"/>
    <s v="none"/>
    <s v="Villanueva, Manuel Jose S."/>
    <m/>
  </r>
  <r>
    <s v="E28"/>
    <s v="SMART"/>
    <x v="3"/>
    <m/>
    <s v="E28"/>
    <s v="SILAY E. LOPEZ"/>
    <s v="E. Lopez"/>
    <s v="Silay City"/>
    <s v="NEGROS OCCIDENTAL"/>
    <s v="Brgy. E.Lopez, Silay City, Negros Occidental"/>
    <n v="6"/>
    <s v="Vis"/>
    <s v="Bacolod"/>
    <s v="TOC-VIS-WVIS-NEGOCC"/>
    <s v="SMART"/>
    <n v="123.037071228027"/>
    <n v="10.8209896087646"/>
    <s v="Lot"/>
    <x v="1"/>
    <s v="Standby"/>
    <x v="3"/>
    <s v="MW"/>
    <s v="Macro"/>
    <s v="Lowland"/>
    <s v="LOT"/>
    <s v="24 hours"/>
    <s v="none"/>
    <s v="Oyco, Joycnn Rey"/>
    <m/>
  </r>
  <r>
    <s v="E75"/>
    <s v="SMART"/>
    <x v="3"/>
    <m/>
    <s v="E75"/>
    <s v="SILAY GUIMBALAON"/>
    <s v="Guimbalaon"/>
    <s v="Silay City"/>
    <s v="NEGROS OCCIDENTAL"/>
    <s v="near Cemetery, Brgy. Guimbalaon, Silay City, Negros Occidental"/>
    <n v="6"/>
    <s v="Vis"/>
    <s v="Bacolod"/>
    <s v="TOC-VIS-WVIS-NEGOCC"/>
    <s v="SMART"/>
    <n v="123.08640289306599"/>
    <n v="10.753140449523899"/>
    <s v="Lot"/>
    <x v="1"/>
    <s v="Standby"/>
    <x v="3"/>
    <s v="MW"/>
    <s v="Macro"/>
    <s v="Lowland"/>
    <s v="LOT"/>
    <s v="24 hours"/>
    <s v="Insurgent"/>
    <s v="Oyco, Joycnn Rey"/>
    <m/>
  </r>
  <r>
    <s v="F20"/>
    <s v="SMART"/>
    <x v="3"/>
    <m/>
    <s v="F20"/>
    <s v="HANDUMANAN"/>
    <m/>
    <s v="Bacolod City"/>
    <s v="NEGROS OCCIDENTAL"/>
    <s v="Bacolod - Handuman"/>
    <n v="6"/>
    <s v="Vis"/>
    <s v="Bacolod"/>
    <s v="TOC-VIS-WVIS-NEGOCC"/>
    <s v="SMART"/>
    <n v="122.972526550292"/>
    <n v="10.606659889221101"/>
    <s v="Lot"/>
    <x v="1"/>
    <s v="Standby"/>
    <x v="3"/>
    <s v="MW"/>
    <s v="Macro"/>
    <s v="Lowland"/>
    <s v="LOT"/>
    <s v="24 hours"/>
    <s v="none"/>
    <s v="Briones, Paul John Velasco"/>
    <m/>
  </r>
  <r>
    <s v="f32"/>
    <s v="SMART"/>
    <x v="3"/>
    <m/>
    <s v="F32"/>
    <s v="HINO-BAAN"/>
    <s v="Poblacion 1"/>
    <s v="Hinoba-an (Asia)"/>
    <s v="NEGROS OCCIDENTAL"/>
    <s v="Purok 3, Brgy. 1 Poblacion, Hinoba-an, Negros Occidental"/>
    <n v="6"/>
    <s v="Vis"/>
    <s v="Kabankalan"/>
    <s v="TOC-VIS-WVIS-NEGOCC"/>
    <s v="SMART"/>
    <n v="122.46672820000001"/>
    <n v="9.6025800700000001"/>
    <s v="Lot"/>
    <x v="1"/>
    <s v="Standby"/>
    <x v="3"/>
    <s v="MW"/>
    <s v="Macro"/>
    <s v="Lowland"/>
    <s v="LOT"/>
    <s v="24 hours"/>
    <s v="none"/>
    <s v="Villanueva, Manuel Jose S."/>
    <m/>
  </r>
  <r>
    <s v="f97"/>
    <s v="SMART"/>
    <x v="3"/>
    <m/>
    <s v="F97"/>
    <s v="CADIZ BANQUEROHAN"/>
    <s v="Banquerohan"/>
    <s v="Cadiz City"/>
    <s v="NEGROS OCCIDENTAL"/>
    <s v="San Andres St., Brgy. Banquerohan, Cadiz City, Negros Occ"/>
    <n v="6"/>
    <s v="Vis"/>
    <s v="Bacolod"/>
    <s v="TOC-VIS-WVIS-NEGOCC"/>
    <s v="SMART"/>
    <n v="123.3450699"/>
    <n v="10.93776035"/>
    <s v="Lot"/>
    <x v="1"/>
    <s v="Standby"/>
    <x v="3"/>
    <s v="MW"/>
    <s v="Macro"/>
    <s v="Lowland"/>
    <s v="LOT"/>
    <s v="24 hours"/>
    <s v="Depressed Area"/>
    <s v="Oyco, Joycnn Rey"/>
    <m/>
  </r>
  <r>
    <s v="j39"/>
    <s v="SMART"/>
    <x v="3"/>
    <m/>
    <s v="J39"/>
    <s v="PUNTA BALLO"/>
    <s v="Punta Ballo"/>
    <s v="City of Sipalay"/>
    <s v="NEGROS OCCIDENTAL"/>
    <s v="Brgy. Punta Ballo, Sipalay, Negros Occidental"/>
    <n v="6"/>
    <s v="Vis"/>
    <s v="Kabankalan"/>
    <s v="TOC-VIS-WVIS-NEGOCC"/>
    <s v="SMART"/>
    <n v="122.3867111"/>
    <n v="9.7135696409999994"/>
    <s v="Lot"/>
    <x v="1"/>
    <s v="Standby"/>
    <x v="3"/>
    <s v="MW"/>
    <s v="Macro"/>
    <s v="Lowland"/>
    <s v="LOT"/>
    <s v="24 hours"/>
    <s v="Insurgent"/>
    <s v="Villanueva, Manuel Jose S."/>
    <m/>
  </r>
  <r>
    <s v="J44"/>
    <s v="SMART"/>
    <x v="3"/>
    <m/>
    <s v="J44"/>
    <s v="L' FISHER HOTEL"/>
    <m/>
    <s v="Bacolod City"/>
    <s v="NEGROS OCCIDENTAL"/>
    <s v="L' Fisher Hotel, Bacolod City, Negros Occidental"/>
    <n v="6"/>
    <s v="Vis"/>
    <s v="Bacolod"/>
    <s v="TOC-VIS-WVIS-NEGOCC"/>
    <s v="SMART"/>
    <n v="122.95448303222599"/>
    <n v="10.679969787597599"/>
    <s v="Bldg"/>
    <x v="1"/>
    <s v="Inhouse A"/>
    <x v="3"/>
    <s v="MW"/>
    <s v="Macro"/>
    <s v="Highland"/>
    <s v="BUILDING / REQUIRES PERMIT"/>
    <s v="830H - 1800H"/>
    <s v="Bldg/House Roof Top"/>
    <s v="Oyco, Joycnn Rey"/>
    <m/>
  </r>
  <r>
    <s v="j59"/>
    <s v="SMART"/>
    <x v="3"/>
    <m/>
    <s v="J59"/>
    <s v="MAGBALLO"/>
    <s v="Magballo"/>
    <s v="City of Kabankalan"/>
    <s v="NEGROS OCCIDENTAL"/>
    <s v="Sitio Landing, Purok Gamao, Brgy. Magballo, Kabankalan City, Negros Occidental"/>
    <n v="6"/>
    <s v="Vis"/>
    <s v="Kabankalan"/>
    <s v="TOC-VIS-WVIS-NEGOCC"/>
    <s v="SMART"/>
    <n v="122.7481995"/>
    <n v="9.7523202900000001"/>
    <s v="Lot"/>
    <x v="1"/>
    <s v="Standby"/>
    <x v="3"/>
    <s v="MW"/>
    <s v="Macro"/>
    <s v="Extreme"/>
    <s v="LOT"/>
    <s v="24 hours"/>
    <s v="Insurgent"/>
    <s v="Banay, Axel Bautista "/>
    <m/>
  </r>
  <r>
    <s v="J61"/>
    <s v="SMART"/>
    <x v="3"/>
    <m/>
    <s v="J61"/>
    <s v="ATIPULUAN"/>
    <s v="Atipuluhan"/>
    <s v="Bago City"/>
    <s v="NEGROS OCCIDENTAL"/>
    <s v="Brgy. Atipuluhan, Bago City Negros Occidental"/>
    <n v="6"/>
    <s v="Vis"/>
    <s v="Bacolod"/>
    <s v="TOC-VIS-WVIS-NEGOCC"/>
    <s v="SMART"/>
    <n v="122.944847106933"/>
    <n v="10.49351978302"/>
    <s v="Lot"/>
    <x v="1"/>
    <s v="Standby"/>
    <x v="3"/>
    <s v="MW"/>
    <s v="Macro"/>
    <s v="Lowland"/>
    <s v="LOT"/>
    <s v="24 hours"/>
    <s v="none"/>
    <s v="Villa, Wilbert Soliman "/>
    <m/>
  </r>
  <r>
    <s v="V0050"/>
    <s v="SMART"/>
    <x v="3"/>
    <m/>
    <s v="V0050"/>
    <s v="TAPI"/>
    <s v="Tapi"/>
    <s v="City of Kabankalan"/>
    <s v="NEGROS OCCIDENTAL"/>
    <s v="Along National Hi-way, Poblacion Brgy. Tapi, Kabankalan City, Negros Occidental"/>
    <n v="6"/>
    <s v="Vis"/>
    <s v="Kabankalan"/>
    <s v="TOC-VIS-WVIS-NEGOCC"/>
    <s v="SMART"/>
    <n v="122.75643157958901"/>
    <n v="9.8279495239257795"/>
    <s v="Lot"/>
    <x v="1"/>
    <s v="Standby"/>
    <x v="3"/>
    <s v="MW"/>
    <s v="Macro"/>
    <s v="Lowland"/>
    <s v="LOT"/>
    <s v="24 hours"/>
    <s v="none"/>
    <s v="Banay, Axel Bautista "/>
    <m/>
  </r>
  <r>
    <s v="V0085"/>
    <s v="SMART"/>
    <x v="3"/>
    <m/>
    <s v="V0085"/>
    <s v="MINUYAN"/>
    <s v="Minuyan"/>
    <s v="Murcia"/>
    <s v="NEGROS OCCIDENTAL"/>
    <s v="Mambukal Summer Resort, Brgy. Minuyan, Murcia, Negros Occidental"/>
    <n v="6"/>
    <s v="Vis"/>
    <s v="Bacolod"/>
    <s v="TOC-VIS-WVIS-NEGOCC"/>
    <s v="SMART"/>
    <n v="123.10373687744099"/>
    <n v="10.510999679565399"/>
    <s v="Lot"/>
    <x v="1"/>
    <s v="Standby"/>
    <x v="3"/>
    <s v="MW"/>
    <s v="Macro"/>
    <s v="Lowland"/>
    <s v="LOT"/>
    <s v="0600H - 1800H"/>
    <s v="none"/>
    <s v="Villa, Wilbert Soliman "/>
    <m/>
  </r>
  <r>
    <s v="V0676"/>
    <s v="SMART"/>
    <x v="3"/>
    <m/>
    <s v="V0676"/>
    <s v="PLDT Kabankalan-Ilaya"/>
    <n v="8"/>
    <s v="City of Kabankalan"/>
    <s v="NEGROS OCCIDENTAL"/>
    <s v="Tayum St. Brgy. 8, Kabankalan City, Negros Occidental"/>
    <n v="6"/>
    <s v="Vis"/>
    <s v="Kabankalan"/>
    <s v="TOC-VIS-WVIS-NEGOCC"/>
    <s v="SMART"/>
    <n v="122.81402778"/>
    <n v="9.9870000000000001"/>
    <s v="Bldg"/>
    <x v="1"/>
    <s v="Inhouse B"/>
    <x v="3"/>
    <s v="MW"/>
    <s v="Macro"/>
    <s v="Lowland"/>
    <s v="BUILDING"/>
    <s v="24 hours"/>
    <s v="Bldg/House Roof Top"/>
    <s v="Banay, Axel Bautista "/>
    <m/>
  </r>
  <r>
    <s v="V0679"/>
    <s v="SMART"/>
    <x v="3"/>
    <m/>
    <s v="V0679"/>
    <s v="Centroplex Mall"/>
    <m/>
    <s v="Bacolod City"/>
    <s v="NEGROS OCCIDENTAL"/>
    <s v="Gonzaga-Locsin Streets, Bacolod City, Negros Occidental"/>
    <n v="6"/>
    <s v="Vis"/>
    <s v="Bacolod"/>
    <s v="TOC-VIS-WVIS-NEGOCC"/>
    <s v="SMART"/>
    <n v="122.9481"/>
    <n v="10.6686"/>
    <s v="Bldg"/>
    <x v="1"/>
    <s v="Inhouse A"/>
    <x v="3"/>
    <s v="MW"/>
    <s v="Macro"/>
    <s v="Highland"/>
    <s v="BUILDING / REQUIRES PERMIT"/>
    <s v="830H - 1800H"/>
    <s v="Bldg/House Roof Top"/>
    <s v="Sa-onoy, Jay Gonzaga "/>
    <m/>
  </r>
  <r>
    <s v="V0680"/>
    <s v="SMART"/>
    <x v="3"/>
    <s v="V5099"/>
    <s v="V5099"/>
    <s v="OUR LADY OF MERCY"/>
    <s v="Mandalagan"/>
    <s v="Bacolod City"/>
    <s v="NEGROS OCCIDENTAL"/>
    <s v="Eroreco Subd., Brgy. Mandalagan, Bacolod City"/>
    <n v="6"/>
    <s v="Vis"/>
    <s v="Bacolod"/>
    <s v="TOC-VIS-WVIS-NEGOCC"/>
    <s v="SMART"/>
    <n v="122.97169443999999"/>
    <n v="10.69008889"/>
    <s v="Bldg"/>
    <x v="1"/>
    <s v="Inhouse A"/>
    <x v="3"/>
    <s v="MW"/>
    <s v="Macro"/>
    <s v="Highland"/>
    <s v="BUILDING / REQUIRES PERMIT"/>
    <s v="830H - 1800H"/>
    <s v="Bldg/House Roof Top"/>
    <s v="Antiquiera, Anthony Roy Rivera"/>
    <m/>
  </r>
  <r>
    <s v="V0681"/>
    <s v="SMART"/>
    <x v="3"/>
    <m/>
    <s v="V0681"/>
    <s v="BACOLOD DOCTORS"/>
    <m/>
    <s v="Bacolod City"/>
    <s v="NEGROS OCCIDENTAL"/>
    <s v="B.S. Aquino Drive, Bacolod City, Negros Occidental"/>
    <n v="6"/>
    <s v="Vis"/>
    <s v="Bacolod"/>
    <s v="TOC-VIS-WVIS-NEGOCC"/>
    <s v="SMART"/>
    <n v="122.9601"/>
    <n v="10.678100000000001"/>
    <s v="Bldg"/>
    <x v="1"/>
    <s v="Inhouse A"/>
    <x v="3"/>
    <s v="MW"/>
    <s v="PICO"/>
    <s v="Lowland"/>
    <s v="BUILDING / REQUIRES PERMIT"/>
    <s v="830H - 1800H"/>
    <s v="Bldg/House Roof Top"/>
    <s v="Antiquiera, Anthony Roy Rivera"/>
    <m/>
  </r>
  <r>
    <s v="v0698"/>
    <s v="SMART"/>
    <x v="3"/>
    <s v="KBN901"/>
    <s v="V0698"/>
    <s v="Gaisano Kabankalan"/>
    <m/>
    <s v="City of Kabankalan"/>
    <s v="NEGROS OCCIDENTAL"/>
    <s v="Gaisano Kabankalan Negros, Bacolod City, Negros Occidental "/>
    <n v="6"/>
    <s v="Vis"/>
    <s v="Bacolod"/>
    <s v="TOC-VIS-WVIS-NEGOCC"/>
    <s v="SUN"/>
    <n v="122.8165"/>
    <n v="9.9898000000000007"/>
    <s v="Bldg"/>
    <x v="1"/>
    <s v="Inhouse A"/>
    <x v="3"/>
    <s v="MW"/>
    <s v="Macro"/>
    <s v="Lowland"/>
    <s v="BUILDING / REQUIRES PERMIT"/>
    <s v="830H - 1800H"/>
    <s v="Bldg/House Roof Top"/>
    <s v="Banay, Axel Bautista "/>
    <m/>
  </r>
  <r>
    <s v="V0951"/>
    <s v="SMART"/>
    <x v="3"/>
    <m/>
    <s v="V0951"/>
    <s v="CADIZ POBLACION"/>
    <m/>
    <s v="Cadiz City"/>
    <s v="NEGROS OCCIDENTAL"/>
    <s v="123A Cabahug St. Zone 6 Cadiz City Negros Occidental "/>
    <n v="6"/>
    <s v="Vis"/>
    <s v="Bacolod"/>
    <s v="TOC-VIS-WVIS-NEGOCC"/>
    <s v="SMART"/>
    <n v="123.31147"/>
    <n v="10.956"/>
    <s v="Bldg"/>
    <x v="1"/>
    <s v="Inhouse A"/>
    <x v="3"/>
    <s v="MW"/>
    <s v="Macro"/>
    <s v="Lowland"/>
    <s v="BUILDING"/>
    <s v="830H - 1800H"/>
    <s v="Bldg/House Roof Top"/>
    <s v="Oyco, Joycnn Rey"/>
    <m/>
  </r>
  <r>
    <s v="V0952"/>
    <s v="SMART"/>
    <x v="3"/>
    <m/>
    <s v="V0952"/>
    <s v="Alicante"/>
    <s v="Alicante"/>
    <s v="Enrique B. Magalona (Saravia)"/>
    <s v="NEGROS OCCIDENTAL"/>
    <s v="Brgy. Alicante, E.B.Magalona, Negros Occidental"/>
    <n v="6"/>
    <s v="Vis"/>
    <s v="Bacolod"/>
    <s v="TOC-VIS-WVIS-NEGOCC"/>
    <s v="SMART"/>
    <n v="123.01724"/>
    <n v="10.895811"/>
    <s v="Lot"/>
    <x v="1"/>
    <s v="Inhouse B"/>
    <x v="3"/>
    <s v="MW"/>
    <s v="Macro"/>
    <s v="Lowland"/>
    <s v="LOT"/>
    <s v="24 hours"/>
    <s v="none"/>
    <s v="Oyco, Joycnn Rey"/>
    <m/>
  </r>
  <r>
    <s v="V0953"/>
    <s v="SMART"/>
    <x v="3"/>
    <m/>
    <s v="V0953"/>
    <s v="Bacolod Vista Alegre"/>
    <s v="Granada"/>
    <s v="Bacolod City"/>
    <s v="NEGROS OCCIDENTAL"/>
    <s v="Brgy. Granada, Gonzaga's Lot, Bacolod City, Negros Occidental"/>
    <n v="6"/>
    <s v="Vis"/>
    <s v="Bacolod"/>
    <s v="TOC-VIS-WVIS-NEGOCC"/>
    <s v="SMART"/>
    <n v="123.01609999999999"/>
    <n v="10.663080559999999"/>
    <s v="Lot"/>
    <x v="1"/>
    <s v="Inhouse B"/>
    <x v="3"/>
    <s v="MW"/>
    <s v="Macro"/>
    <s v="Lowland"/>
    <s v="LOT"/>
    <s v="24 hours"/>
    <s v="Depressed Area"/>
    <s v="Briones, Paul John Velasco"/>
    <m/>
  </r>
  <r>
    <s v="V0956"/>
    <s v="SMART"/>
    <x v="3"/>
    <m/>
    <s v="V0956"/>
    <s v="888 MALL MACRO"/>
    <n v="19"/>
    <s v="Bacolod City"/>
    <s v="NEGROS OCCIDENTAL"/>
    <s v="Brgy 19, Bacolod City"/>
    <n v="6"/>
    <s v="Vis"/>
    <s v="Bacolod"/>
    <s v="TOC-VIS-WVIS-NEGOCC"/>
    <s v="SMART"/>
    <n v="122.94988889"/>
    <n v="10.673680559999999"/>
    <s v="Bldg"/>
    <x v="1"/>
    <s v="Inhouse A"/>
    <x v="3"/>
    <s v="MW"/>
    <s v="Macro"/>
    <s v="Highland"/>
    <s v="BUILDING"/>
    <s v="24 hours"/>
    <s v="Bldg/House Roof Top"/>
    <s v="Oyco, Joycnn Rey"/>
    <m/>
  </r>
  <r>
    <s v="V0974"/>
    <s v="SMART"/>
    <x v="3"/>
    <m/>
    <s v="V0974"/>
    <s v="CAMANDAG"/>
    <s v="Camandang"/>
    <s v="La Castellana"/>
    <s v="NEGROS OCCIDENTAL"/>
    <s v="Brgy. Camandang, La Castellana, Negros Occidental"/>
    <n v="6"/>
    <s v="Vis"/>
    <s v="Bacolod"/>
    <s v="TOC-VIS-WVIS-NEGOCC"/>
    <s v="SMART"/>
    <n v="123.0534"/>
    <n v="10.343489999999999"/>
    <s v="Lot"/>
    <x v="1"/>
    <s v="Inhouse B"/>
    <x v="3"/>
    <s v="MW"/>
    <s v="Macro"/>
    <s v="Highland"/>
    <s v="LOT"/>
    <s v="24 hours"/>
    <s v="Insurgent"/>
    <s v="Villa, Wilbert Soliman "/>
    <m/>
  </r>
  <r>
    <s v="V0977"/>
    <s v="SMART"/>
    <x v="3"/>
    <m/>
    <s v="V0977"/>
    <s v="COUNTRYMART MACRO"/>
    <s v="Mandalagan"/>
    <s v="Bacolod City"/>
    <s v="NEGROS OCCIDENTAL"/>
    <s v="Brgy. Mandalagan, Bacolod City, Negros Occidental"/>
    <n v="6"/>
    <s v="Vis"/>
    <s v="Bacolod"/>
    <s v="TOC-VIS-WVIS-NEGOCC"/>
    <s v="SMART"/>
    <n v="122.96189"/>
    <n v="10.698957999999999"/>
    <s v="Bldg"/>
    <x v="1"/>
    <s v="Inhouse A"/>
    <x v="3"/>
    <s v="MW"/>
    <s v="Macro"/>
    <s v="Highland"/>
    <s v="BUILDING"/>
    <s v="830H - 1800H"/>
    <s v="Bldg/House Roof Top"/>
    <s v="Fernandez, Reymund Gamo"/>
    <m/>
  </r>
  <r>
    <s v="v3350"/>
    <s v="SUN"/>
    <x v="3"/>
    <s v="BNB701"/>
    <s v="V3350"/>
    <s v="Binalbagan2"/>
    <s v="Payao"/>
    <s v="Binalbagan City"/>
    <s v="NEGROS OCCIDENTAL"/>
    <s v="Zone# 5 Brgy. Payao, Binalbagan, Negros Occidental"/>
    <n v="6"/>
    <s v="Vis"/>
    <s v="Kabankalan"/>
    <s v="TOC-VIS-WVIS-NEGOCC"/>
    <s v="SMART"/>
    <n v="122.9441223"/>
    <n v="10.17605972"/>
    <s v="Lot"/>
    <x v="1"/>
    <s v="Standby"/>
    <x v="3"/>
    <s v="MW"/>
    <s v="Macro"/>
    <s v="Lowland"/>
    <s v="LOT"/>
    <s v="24 hours"/>
    <s v="none"/>
    <s v="Montaus, Neil Peter I."/>
    <m/>
  </r>
  <r>
    <s v="V3557"/>
    <s v="SMART"/>
    <x v="3"/>
    <m/>
    <s v="V3557"/>
    <s v="CANLAON PANUBIGAN"/>
    <s v="Panubigan"/>
    <s v="Canlaon City"/>
    <s v="NEGROS ORIENTAL"/>
    <s v="Brgy. Panubigan, Canlaon City, Negros Oriental"/>
    <n v="6"/>
    <s v="Vis"/>
    <s v="Bacolod"/>
    <s v="TOC-VIS-WVIS-NEGOCC"/>
    <s v="SMART"/>
    <e v="#N/A"/>
    <e v="#N/A"/>
    <s v="Lot"/>
    <x v="1"/>
    <s v="Inhouse A"/>
    <x v="3"/>
    <s v="MW"/>
    <s v="Macro"/>
    <s v="Lowland"/>
    <s v="LOT"/>
    <s v="24 hours"/>
    <s v="Insurgent"/>
    <s v="Briones, Paul John Velasco"/>
    <m/>
  </r>
  <r>
    <s v="V3618"/>
    <s v="SUN"/>
    <x v="3"/>
    <s v="BAC821"/>
    <s v="BAC821"/>
    <s v="BACOLOD SANITARIUM"/>
    <m/>
    <s v="Bacolod City"/>
    <s v="NEGROS OCCIDENTAL"/>
    <s v="Alijis, Bacolod City, Negros Occidental"/>
    <n v="6"/>
    <s v="Vis"/>
    <s v="Bacolod"/>
    <s v="TOC-VIS-WVIS-NEGOCC"/>
    <s v="SUN"/>
    <n v="122.94916000000001"/>
    <n v="10.64757"/>
    <s v="Lot"/>
    <x v="1"/>
    <s v="Inhouse A"/>
    <x v="3"/>
    <s v="MW"/>
    <s v="Macro"/>
    <s v="Highland"/>
    <s v="LOT"/>
    <s v="24 hours"/>
    <s v="none"/>
    <s v="Briones, Paul John Velasco"/>
    <m/>
  </r>
  <r>
    <s v="v3619"/>
    <m/>
    <x v="3"/>
    <m/>
    <m/>
    <s v="BANAGO 2"/>
    <s v="Banago"/>
    <s v="Bacolod City"/>
    <s v="NEGROS OCCIDENTAL"/>
    <s v="Puregold bldg, Brgy. Banago, Bacolod City"/>
    <n v="6"/>
    <s v="Vis"/>
    <s v="Bacolod"/>
    <s v="TOC-VIS-WVIS-NEGOCC"/>
    <s v="SUN"/>
    <s v="122°56'30.00&quot;E"/>
    <s v=" 10°39'17.13&quot;N"/>
    <s v="Bldg"/>
    <x v="1"/>
    <s v="Inhouse B"/>
    <x v="3"/>
    <s v="MW"/>
    <s v="Macro"/>
    <s v="Highland"/>
    <s v="BUILDING"/>
    <s v="830H - 1800H"/>
    <s v="Bldg/House Roof Top"/>
    <s v="Fernandez, Reymund Gamo"/>
    <m/>
  </r>
  <r>
    <s v="V3620"/>
    <s v="SUN"/>
    <x v="3"/>
    <s v="BAC607"/>
    <s v="BAC607"/>
    <s v="BACOLOD BATA"/>
    <s v="Bata"/>
    <s v="Bacolod City"/>
    <s v="NEGROS OCCIDENTAL"/>
    <s v="Noemi P. Treyes, Bata Highway Corner Rose Lawn St., Brgy Bata, Bacolod City Negros Occidental"/>
    <n v="6"/>
    <s v="Vis"/>
    <s v="Bacolod"/>
    <s v="TOC-VIS-WVIS-NEGOCC"/>
    <s v="SUN"/>
    <n v="122.96802700000001"/>
    <n v="10.703832999999999"/>
    <s v="Bldg"/>
    <x v="1"/>
    <s v="Inhouse A"/>
    <x v="3"/>
    <s v="MW"/>
    <s v="Macro"/>
    <s v="Highland"/>
    <s v="BUILDING"/>
    <s v="830H - 1800H"/>
    <s v="Bldg/House Roof Top"/>
    <s v="Fernandez, Reymund Gamo"/>
    <m/>
  </r>
  <r>
    <s v="V3621"/>
    <s v="SUN"/>
    <x v="3"/>
    <s v="BAC602"/>
    <s v="BAC602"/>
    <s v="GRANADA 602"/>
    <s v="Granada"/>
    <s v="Bacolod City"/>
    <s v="NEGROS OCCIDENTAL"/>
    <s v="Encarnacion st. Brgy. Granada, Bacolod City"/>
    <n v="6"/>
    <s v="Vis"/>
    <s v="Bacolod"/>
    <s v="TOC-VIS-WVIS-NEGOCC"/>
    <s v="SUN"/>
    <n v="123.02912999999999"/>
    <n v="10.66581"/>
    <s v="Lot"/>
    <x v="1"/>
    <s v="Inhouse A"/>
    <x v="3"/>
    <s v="MW"/>
    <s v="Macro"/>
    <s v="Lowland"/>
    <s v="LOT"/>
    <s v="24 hours"/>
    <s v="none"/>
    <s v="Briones, Paul John Velasco"/>
    <m/>
  </r>
  <r>
    <s v="V3623"/>
    <s v="SUN"/>
    <x v="3"/>
    <s v="BAC701"/>
    <s v="BAC701"/>
    <s v="SINGCANG 701"/>
    <s v="Banago 2"/>
    <s v="Bacolod City"/>
    <s v="NEGROS OCCIDENTAL"/>
    <s v="Brgy 2 Banago Bacolod City Negros Occidental"/>
    <n v="6"/>
    <s v="Vis"/>
    <s v="Bacolod"/>
    <s v="TOC-VIS-WVIS-NEGOCC"/>
    <s v="SUN"/>
    <n v="122.94166"/>
    <n v="10.654"/>
    <s v="Lot"/>
    <x v="1"/>
    <s v="Inhouse A"/>
    <x v="3"/>
    <s v="MW"/>
    <s v="Macro"/>
    <s v="Lowland"/>
    <s v="LOT"/>
    <s v="24 hours"/>
    <s v="none"/>
    <s v="Sa-onoy, Jay Gonzaga "/>
    <m/>
  </r>
  <r>
    <s v="V3625"/>
    <s v="SUN"/>
    <x v="3"/>
    <s v="BAC828"/>
    <s v="BAC828"/>
    <s v="BAC_TACULING 3"/>
    <s v="Alijis"/>
    <s v="Bacolod City"/>
    <s v="NEGROS OCCIDENTAL"/>
    <s v="Macainan Lot Brgy. Alijis Bacolod City Negros Occidental"/>
    <n v="6"/>
    <s v="Vis"/>
    <s v="Cebu North"/>
    <s v="TOC-VIS-WVIS-NEGOCC"/>
    <s v="SUN"/>
    <n v="122.96262900000001"/>
    <n v="10.646613"/>
    <s v="Bldg"/>
    <x v="1"/>
    <s v="Inhouse A"/>
    <x v="3"/>
    <s v="MW"/>
    <s v="Macro"/>
    <s v="Lowland"/>
    <s v="BUILDING / REQUIRES PERMIT"/>
    <s v="830H - 1800H"/>
    <s v="Bldg/House Roof Top"/>
    <s v="Briones, Paul John Velasco"/>
    <m/>
  </r>
  <r>
    <s v="V3626"/>
    <s v="SUN"/>
    <x v="3"/>
    <s v="BAC704"/>
    <s v="BAC704"/>
    <s v="BAC_TANGUB 2"/>
    <s v="Tangub"/>
    <s v="Bacolod City"/>
    <s v="NEGROS OCCIDENTAL"/>
    <s v="Purok Punta Bato, Brgy. Tangub, Bacolod City"/>
    <n v="6"/>
    <s v="Vis"/>
    <s v="Bacolod"/>
    <s v="TOC-VIS-WVIS-NEGOCC"/>
    <s v="SUN"/>
    <n v="122.93622999999999"/>
    <n v="10.62913"/>
    <s v="Lot"/>
    <x v="1"/>
    <s v="Inhouse A"/>
    <x v="3"/>
    <s v="MW"/>
    <s v="Macro"/>
    <s v="Lowland"/>
    <s v="LOT"/>
    <s v="24 hours"/>
    <s v="none"/>
    <s v="Sa-onoy, Jay Gonzaga "/>
    <m/>
  </r>
  <r>
    <s v="V3628"/>
    <s v="SUN"/>
    <x v="3"/>
    <s v="BAC702"/>
    <s v="BAC702"/>
    <s v="BAC_VILLAMONTE 3"/>
    <m/>
    <s v="Bacolod City"/>
    <s v="NEGROS OCCIDENTAL"/>
    <s v="Isadora Centre, Burgos st., Bacolod City, Negros Occdental"/>
    <n v="6"/>
    <s v="Vis"/>
    <s v="Bacolod"/>
    <s v="TOC-VIS-WVIS-NEGOCC"/>
    <s v="SUN"/>
    <n v="122.956429"/>
    <n v="10.668844999999999"/>
    <s v="Bldg"/>
    <x v="1"/>
    <s v="Inhouse B"/>
    <x v="3"/>
    <s v="MW"/>
    <s v="Macro"/>
    <s v="Highland"/>
    <s v="BUILDING / REQUIRES PERMIT"/>
    <s v="830H - 1800H"/>
    <s v="Bldg/House Roof Top"/>
    <s v="Fernandez, Reymund Gamo"/>
    <m/>
  </r>
  <r>
    <s v="V3629"/>
    <s v="SUN"/>
    <x v="3"/>
    <s v="BAC710"/>
    <s v="BAC710"/>
    <s v="VISTA ALEGRE 710"/>
    <s v="Taculing"/>
    <s v="Bacolod City"/>
    <s v="NEGROS OCCIDENTAL"/>
    <s v="Purok Malinong, Brgy. Taculing, Bacolod City, Negros Occidental"/>
    <n v="6"/>
    <s v="Vis"/>
    <s v="Bacolod"/>
    <s v="TOC-VIS-WVIS-NEGOCC"/>
    <s v="SUN"/>
    <n v="122.96571"/>
    <n v="10.656700000000001"/>
    <s v="Lot"/>
    <x v="1"/>
    <s v="Inhouse A"/>
    <x v="3"/>
    <s v="MW"/>
    <s v="Macro"/>
    <s v="Lowland"/>
    <s v="LOT"/>
    <s v="24 hours"/>
    <s v="none"/>
    <s v="Oyco, Joycnn Rey"/>
    <m/>
  </r>
  <r>
    <s v="V3632"/>
    <s v="SMART"/>
    <x v="3"/>
    <s v="NEW821"/>
    <s v="V3632"/>
    <s v="BAGO 821"/>
    <s v="Lag-asan"/>
    <s v="Bago City"/>
    <s v="NEGROS OCCIDENTAL"/>
    <s v="Luna St. Brgy. Lag-asan, Bago City, Negros Occidental"/>
    <n v="6"/>
    <s v="Vis"/>
    <s v="Bacolod"/>
    <s v="TOC-VIS-WVIS-NEGOCC"/>
    <s v="SUN"/>
    <n v="122.84007200000001"/>
    <n v="10.52618"/>
    <s v="Lot"/>
    <x v="1"/>
    <s v="Inhouse A"/>
    <x v="3"/>
    <s v="MW"/>
    <s v="Macro"/>
    <s v="Lowland"/>
    <s v="LOT"/>
    <s v="24 hours"/>
    <s v="none"/>
    <s v="Villa, Wilbert Soliman "/>
    <m/>
  </r>
  <r>
    <s v="V3633"/>
    <s v="SMART"/>
    <x v="3"/>
    <s v="CDZ821"/>
    <s v="V3633"/>
    <s v="CADIZ 821"/>
    <s v="Poblacion 6"/>
    <s v="Cadiz City"/>
    <s v="NEGROS OCCIDENTAL"/>
    <s v="Brgy. 6 Poblacion Cadiz City, Negros Occidental"/>
    <n v="6"/>
    <s v="Vis"/>
    <s v="Bacolod"/>
    <s v="TOC-VIS-WVIS-NEGOCC"/>
    <s v="SUN"/>
    <n v="123.3156"/>
    <n v="10.953670000000001"/>
    <s v="Lot"/>
    <x v="1"/>
    <s v="Inhouse A"/>
    <x v="3"/>
    <s v="MW"/>
    <s v="Macro"/>
    <s v="Lowland"/>
    <s v="LOT"/>
    <s v="24 hours"/>
    <s v="none"/>
    <s v="Oyco, Joycnn Rey"/>
    <m/>
  </r>
  <r>
    <s v="V3635"/>
    <s v="SUN"/>
    <x v="3"/>
    <s v="CLT701"/>
    <s v="CLT701"/>
    <s v="CALATRAVA 701"/>
    <s v="Suba"/>
    <s v="Calatrava"/>
    <s v="NEGROS OCCIDENTAL"/>
    <s v="Brgy. Suba, Calatrava, Negros Occidental"/>
    <n v="6"/>
    <s v="Vis"/>
    <s v="Bacolod"/>
    <s v="TOC-VIS-WVIS-NEGOCC"/>
    <s v="SUN"/>
    <n v="123.481528"/>
    <n v="10.596194000000001"/>
    <s v="Lot"/>
    <x v="1"/>
    <s v="Inhouse A"/>
    <x v="3"/>
    <s v="MW"/>
    <s v="Macro"/>
    <s v="Lowland"/>
    <s v="LOT"/>
    <s v="24 hours"/>
    <s v="Insurgent"/>
    <s v="Antiquiera, Anthony Roy Rivera"/>
    <m/>
  </r>
  <r>
    <s v="V3636"/>
    <s v="SUN"/>
    <x v="3"/>
    <s v="ESC821"/>
    <s v="ESC821"/>
    <s v="ESCALANTE 821"/>
    <s v="Balintawak"/>
    <s v="City of Escalante"/>
    <s v="NEGROS OCCIDENTAL"/>
    <s v="Brgy. Balintawak, Escalante, Negros Occidental"/>
    <n v="6"/>
    <s v="Vis"/>
    <s v="Bacolod"/>
    <s v="TOC-VIS-WVIS-NEGOCC"/>
    <s v="SUN"/>
    <n v="123.50108"/>
    <n v="10.842599999999999"/>
    <s v="Lot"/>
    <x v="1"/>
    <s v="Inhouse A"/>
    <x v="3"/>
    <s v="MW"/>
    <s v="Macro"/>
    <s v="Lowland"/>
    <s v="LOT"/>
    <s v="24 hours"/>
    <s v="Insurgent"/>
    <s v="Antiquiera, Anthony Roy Rivera"/>
    <m/>
  </r>
  <r>
    <s v="V3639"/>
    <s v="SUN"/>
    <x v="3"/>
    <s v="HGN821"/>
    <s v="HGN821"/>
    <s v="Paticui"/>
    <s v="Paticui"/>
    <s v="Hinigaran"/>
    <s v="NEGROS OCCIDENTAL"/>
    <s v="Barangay Paticui, Hinigaran, Negros Occidental"/>
    <n v="6"/>
    <s v="Vis"/>
    <s v="Kabankalan"/>
    <s v="TOC-VIS-WVIS-NEGOCC"/>
    <s v="SUN"/>
    <n v="122.89568"/>
    <n v="10.241949999999999"/>
    <s v="Lot"/>
    <x v="1"/>
    <s v="Inhouse B"/>
    <x v="3"/>
    <s v="MW"/>
    <s v="Macro"/>
    <s v="Lowland"/>
    <s v="LOT"/>
    <s v="24 hours"/>
    <s v="none"/>
    <s v="Montaus, Neil Peter I."/>
    <m/>
  </r>
  <r>
    <s v="v3641"/>
    <s v="SMART"/>
    <x v="3"/>
    <s v="KBN821"/>
    <s v="V3641"/>
    <s v="SONEDCO"/>
    <s v="Camansi"/>
    <s v="City of Kabankalan"/>
    <s v="NEGROS OCCIDENTAL"/>
    <s v="Sonedco Compound Brgy. Camansi Kabankalan City, Negros Occidental"/>
    <n v="6"/>
    <s v="Vis"/>
    <s v="Kabankalan"/>
    <s v="TOC-VIS-WVIS-NEGOCC"/>
    <s v="SUN"/>
    <n v="122.80444"/>
    <n v="9.9600399999999993"/>
    <s v="Lot"/>
    <x v="1"/>
    <s v="Inhouse B"/>
    <x v="3"/>
    <s v="MW"/>
    <s v="Macro"/>
    <s v="Lowland"/>
    <s v="LOT"/>
    <s v="24 hours"/>
    <s v="none"/>
    <s v="Banay, Axel Bautista "/>
    <m/>
  </r>
  <r>
    <s v="V3643"/>
    <s v="SUN"/>
    <x v="3"/>
    <s v="MRA601"/>
    <s v="MRA601"/>
    <s v="MURCIA 601"/>
    <m/>
    <s v="Murcia"/>
    <s v="NEGROS OCCIDENTAL"/>
    <s v="Enrico jingco, Zone 3 Rizal St. Murcia, Negros Occidental"/>
    <n v="6"/>
    <s v="Vis"/>
    <s v="Bacolod"/>
    <s v="TOC-VIS-WVIS-NEGOCC"/>
    <s v="SUN"/>
    <n v="123.04571"/>
    <n v="10.60449"/>
    <s v="Lot"/>
    <x v="1"/>
    <s v="Inhouse A"/>
    <x v="3"/>
    <s v="MW"/>
    <s v="Macro"/>
    <s v="Lowland"/>
    <s v="LOT"/>
    <s v="24 hours"/>
    <s v="none"/>
    <s v="Villa, Wilbert Soliman "/>
    <m/>
  </r>
  <r>
    <s v="V3644"/>
    <s v="SMART"/>
    <x v="3"/>
    <m/>
    <s v="V3644"/>
    <s v="MURCIA CANLAON VIEW"/>
    <m/>
    <s v="Murcia"/>
    <s v="NEGROS OCCIDENTAL"/>
    <s v="Blumentritt, Murcia, Negros Occidental"/>
    <n v="6"/>
    <s v="Vis"/>
    <s v="Bacolod"/>
    <s v="TOC-VIS-WVIS-NEGOCC"/>
    <s v="SMART"/>
    <n v="123.02291700000001"/>
    <n v="10.625"/>
    <s v="Lot"/>
    <x v="1"/>
    <s v="Inhouse A"/>
    <x v="3"/>
    <s v="MW"/>
    <s v="Macro"/>
    <s v="Lowland"/>
    <s v="LOT"/>
    <s v="24 hours"/>
    <s v="none"/>
    <s v="Villa, Wilbert Soliman "/>
    <m/>
  </r>
  <r>
    <s v="V3646"/>
    <s v="SUN"/>
    <x v="3"/>
    <s v="SCS702"/>
    <s v="SCS702"/>
    <s v="SAN CARLOS DOCTORS"/>
    <m/>
    <s v="San Carlos City"/>
    <s v="NEGROS OCCIDENTAL"/>
    <s v="National Highway, San Carlos City, Negros Occidental "/>
    <n v="6"/>
    <s v="Vis"/>
    <s v="Bacolod"/>
    <s v="TOC-VIS-WVIS-NEGOCC"/>
    <s v="SUN"/>
    <n v="123.42098"/>
    <n v="10.490959999999999"/>
    <s v="Lot"/>
    <x v="1"/>
    <s v="Inhouse A"/>
    <x v="3"/>
    <s v="MW"/>
    <s v="Macro"/>
    <s v="Lowland"/>
    <s v="LOT"/>
    <s v="24 hours"/>
    <s v="Insurgent"/>
    <s v="Sa-onoy, Jay Gonzaga "/>
    <m/>
  </r>
  <r>
    <s v="V3648"/>
    <s v="SMART"/>
    <x v="3"/>
    <s v="SEQ001"/>
    <s v="V3648"/>
    <s v="SAN ENRIQUE 001"/>
    <s v="Poblacion"/>
    <s v="San Enrique"/>
    <s v="NEGROS OCCIDENTAL"/>
    <s v="Rizal St. Brgy. Poblacion San Enrique, Negros Occidental"/>
    <n v="6"/>
    <s v="Vis"/>
    <s v="Bacolod"/>
    <s v="TOC-VIS-WVIS-NEGOCC"/>
    <s v="SUN"/>
    <n v="122.8489"/>
    <n v="10.4206"/>
    <s v="Lot"/>
    <x v="1"/>
    <s v="Inhouse A"/>
    <x v="3"/>
    <s v="MW"/>
    <s v="Macro"/>
    <s v="Lowland"/>
    <s v="LOT"/>
    <s v="24 hours"/>
    <s v="none"/>
    <s v="Villa, Wilbert Soliman "/>
    <m/>
  </r>
  <r>
    <s v="V3651"/>
    <s v="SUN"/>
    <x v="3"/>
    <s v="SLY702"/>
    <s v="SLY702"/>
    <s v="SILAY 702"/>
    <n v="14"/>
    <s v="Silay City"/>
    <s v="NEGROS OCCIDENTAL"/>
    <s v="Brgy. 14, Silay City, Negros Occidental"/>
    <n v="6"/>
    <s v="Vis"/>
    <s v="Bacolod"/>
    <s v="TOC-VIS-WVIS-NEGOCC"/>
    <s v="SUN"/>
    <n v="123.01585"/>
    <n v="10.78093"/>
    <s v="Lot"/>
    <x v="1"/>
    <s v="Inhouse A"/>
    <x v="3"/>
    <s v="MW"/>
    <s v="Macro"/>
    <s v="Lowland"/>
    <s v="LOT"/>
    <s v="24 hours"/>
    <s v="none"/>
    <s v="Oyco, Joycnn Rey"/>
    <m/>
  </r>
  <r>
    <s v="V3652"/>
    <s v="SMART"/>
    <x v="3"/>
    <m/>
    <s v="V3652"/>
    <s v="Heaven's Gate"/>
    <s v="Brgy Zone 1"/>
    <s v="City of Talisay"/>
    <s v="NEGROS OCCIDENTAL"/>
    <s v="Carmella Valley, Talisay City, Negros Occidental"/>
    <n v="6"/>
    <s v="Vis"/>
    <s v="Bacolod"/>
    <s v="TOC-VIS-WVIS-NEGOCC"/>
    <s v="SMART"/>
    <s v="122°58'21.28&quot;E"/>
    <s v=" 10°43'59.45&quot;N"/>
    <s v="Lot"/>
    <x v="1"/>
    <s v="Inhouse A"/>
    <x v="3"/>
    <s v="MW"/>
    <s v="Macro"/>
    <s v="Lowland"/>
    <s v="LOT"/>
    <s v="24 hours"/>
    <s v="none"/>
    <s v="Fernandez, Reymund Gamo"/>
    <m/>
  </r>
  <r>
    <s v="V3653"/>
    <s v="SMART"/>
    <x v="3"/>
    <m/>
    <s v="V3653"/>
    <s v="Talisay Sun Coloc"/>
    <s v="Poblacion"/>
    <s v="City of Talisay"/>
    <s v="NEGROS OCCIDENTAL"/>
    <s v="Zone 1 (Pob.), Talisay City, Negros Occidental"/>
    <n v="6"/>
    <s v="Vis"/>
    <s v="Bacolod"/>
    <s v="TOC-VIS-WVIS-NEGOCC"/>
    <s v="SMART"/>
    <n v="122.969526"/>
    <n v="10.748087999999999"/>
    <s v="Lot"/>
    <x v="1"/>
    <s v="Inhouse A"/>
    <x v="3"/>
    <s v="MW"/>
    <s v="Macro"/>
    <s v="Lowland"/>
    <s v="LOT"/>
    <s v="24 hours"/>
    <s v="Depressed Area"/>
    <s v="Fernandez, Reymund Gamo"/>
    <m/>
  </r>
  <r>
    <s v="V3654"/>
    <s v="SUN"/>
    <x v="3"/>
    <s v="TSN001"/>
    <s v="TSN001"/>
    <s v="SUN - TOBOSO TOB701"/>
    <s v="Zone 8"/>
    <s v="City of Talisay"/>
    <s v="NEGROS OCCIDENTAL"/>
    <s v="Brgy. Poblacion Toboso Negros Occidental "/>
    <n v="6"/>
    <s v="Vis"/>
    <s v="Bacolod"/>
    <s v="TOC-VIS-WVIS-NEGOCC"/>
    <s v="SUN"/>
    <n v="123.50960000000001"/>
    <n v="10.718450000000001"/>
    <s v="Lot"/>
    <x v="1"/>
    <s v="Inhouse A"/>
    <x v="3"/>
    <s v="MW"/>
    <s v="Macro"/>
    <s v="Lowland"/>
    <s v="LOT"/>
    <s v="24 hours"/>
    <s v="none"/>
    <s v="Antiquiera, Anthony Roy Rivera"/>
    <m/>
  </r>
  <r>
    <s v="V3655"/>
    <s v="SMART"/>
    <x v="3"/>
    <s v="VIC821"/>
    <s v="V3655"/>
    <s v="VICTORIAS 821"/>
    <s v="Cane town"/>
    <s v="City of Victorias"/>
    <s v="NEGROS OCCIDENTAL"/>
    <s v="Brgy. Cane town Victorias City, Negros Occidental"/>
    <n v="6"/>
    <s v="Vis"/>
    <s v="Bacolod"/>
    <s v="TOC-VIS-WVIS-NEGOCC"/>
    <s v="SUN"/>
    <n v="123.06034"/>
    <n v="10.8772"/>
    <s v="Lot"/>
    <x v="1"/>
    <s v="Inhouse B"/>
    <x v="3"/>
    <s v="MW"/>
    <s v="Macro"/>
    <s v="Lowland"/>
    <s v="LOT"/>
    <s v="0800H - 1730H"/>
    <s v="none"/>
    <s v="Oyco, Joycnn Rey"/>
    <m/>
  </r>
  <r>
    <s v="V3694"/>
    <s v="SMART"/>
    <x v="3"/>
    <s v="VLD601"/>
    <s v="V3694"/>
    <s v="VALLADOLID 601"/>
    <s v="Poblacion"/>
    <s v="Valladolid"/>
    <s v="NEGROS OCCIDENTAL"/>
    <s v="Burgos St. Brgy Poblacion, Valladolid, Negros Occidental"/>
    <n v="6"/>
    <s v="Vis"/>
    <s v="Bacolod"/>
    <s v="TOC-VIS-WVIS-NEGOCC"/>
    <s v="SUN"/>
    <n v="122.82605599999999"/>
    <n v="10.460750000000001"/>
    <s v="Lot"/>
    <x v="1"/>
    <s v="Inhouse A"/>
    <x v="3"/>
    <s v="MW"/>
    <s v="Macro"/>
    <s v="Lowland"/>
    <s v="LOT"/>
    <s v="24 hours"/>
    <s v="none"/>
    <s v="Villa, Wilbert Soliman "/>
    <m/>
  </r>
  <r>
    <s v="V3696"/>
    <s v="SMART"/>
    <x v="3"/>
    <s v="VIC822"/>
    <s v="V3696"/>
    <s v="VICTORIAS 822"/>
    <s v="Poblacion 4"/>
    <s v="City of Victorias"/>
    <s v="NEGROS OCCIDENTAL"/>
    <s v="Brgy. IV Poblacion Victorias City, Negros Occidental"/>
    <n v="6"/>
    <s v="Vis"/>
    <s v="Bacolod"/>
    <s v="TOC-VIS-WVIS-NEGOCC"/>
    <s v="SUN"/>
    <n v="123.072388"/>
    <n v="10.900980000000001"/>
    <s v="Bldg"/>
    <x v="1"/>
    <s v="Inhouse A"/>
    <x v="3"/>
    <s v="MW"/>
    <s v="Macro"/>
    <s v="Lowland"/>
    <s v="BUILDING"/>
    <s v="830H - 1800H"/>
    <s v="Bldg/House Roof Top"/>
    <s v="Oyco, Joycnn Rey"/>
    <m/>
  </r>
  <r>
    <s v="V3717"/>
    <s v="SUN"/>
    <x v="3"/>
    <s v="BAC708"/>
    <s v="BAC708"/>
    <s v="BAC_VILLAMONTE 2"/>
    <s v="Villamonte"/>
    <s v="Bacolod City"/>
    <s v="NEGROS OCCIDENTAL"/>
    <s v="Brgy. Villamonte La Salle Ave. Bacolod City, Negros Occidental"/>
    <n v="6"/>
    <s v="Vis"/>
    <s v="Bacolod"/>
    <s v="TOC-VIS-WVIS-NEGOCC"/>
    <s v="SUN"/>
    <n v="122.96194"/>
    <n v="10.6808"/>
    <s v="Bldg"/>
    <x v="1"/>
    <s v="Inhouse A"/>
    <x v="3"/>
    <s v="MW"/>
    <s v="Macro"/>
    <s v="Highland"/>
    <s v="BUILDING / REQUIRES PERMIT"/>
    <s v="830H - 1800H"/>
    <s v="Bldg/House Roof Top"/>
    <s v="Oyco, Joycnn Rey"/>
    <m/>
  </r>
  <r>
    <s v="V3736"/>
    <s v="SUN"/>
    <x v="3"/>
    <s v="BAC824"/>
    <s v="BAC824"/>
    <s v="ESTEFANIA 1"/>
    <s v="Villamonte"/>
    <s v="Bacolod City"/>
    <s v="NEGROS OCCIDENTAL"/>
    <s v="CL Montelibano St. Brgy. Villamonte, Bacolod City"/>
    <n v="6"/>
    <s v="Vis"/>
    <s v="Bacolod"/>
    <s v="TOC-VIS-WVIS-NEGOCC"/>
    <s v="SUN"/>
    <n v="122.97799999999999"/>
    <n v="10.67184"/>
    <s v="Bldg"/>
    <x v="1"/>
    <s v="Inhouse A"/>
    <x v="3"/>
    <s v="MW"/>
    <s v="Macro"/>
    <s v="Lowland"/>
    <s v="BUILDING"/>
    <s v="830H - 1800H"/>
    <s v="Bldg/House Roof Top"/>
    <s v="Antiquiera, Anthony Roy Rivera"/>
    <m/>
  </r>
  <r>
    <s v="V3739"/>
    <s v="SUN"/>
    <x v="3"/>
    <s v="BAC008"/>
    <s v="BAC008"/>
    <s v="HANDUMANAN FELIZA"/>
    <s v="Handuman"/>
    <s v="Bacolod City"/>
    <s v="NEGROS OCCIDENTAL"/>
    <s v="Hacienda Nueva Benares, Brgy. Handuman, Bacolod City"/>
    <n v="6"/>
    <s v="Vis"/>
    <s v="Bacolod"/>
    <s v="TOC-VIS-WVIS-NEGOCC"/>
    <s v="SUN"/>
    <n v="122.968113"/>
    <n v="10.602849000000001"/>
    <s v="Lot"/>
    <x v="1"/>
    <s v="Inhouse A"/>
    <x v="3"/>
    <s v="MW"/>
    <s v="Macro"/>
    <s v="Lowland"/>
    <s v="LOT"/>
    <s v="24 hours"/>
    <s v="none"/>
    <s v="Briones, Paul John Velasco"/>
    <m/>
  </r>
  <r>
    <s v="V4373"/>
    <s v="SMART"/>
    <x v="3"/>
    <s v="PNS701"/>
    <s v="V4373"/>
    <s v="PONTEVEDRA NEGROS 701"/>
    <s v="Antipolo"/>
    <s v="Pontevedra"/>
    <s v="NEGROS OCCIDENTAL"/>
    <s v="Brgy. Antipolo, Pontevedra, Negros Occidental"/>
    <n v="6"/>
    <s v="Vis"/>
    <s v="Bacolod"/>
    <s v="TOC-VIS-WVIS-NEGOCC"/>
    <s v="SUN"/>
    <n v="122.96425000000001"/>
    <n v="10.358556"/>
    <s v="Lot"/>
    <x v="1"/>
    <s v="Inhouse A"/>
    <x v="3"/>
    <s v="MW"/>
    <s v="Macro"/>
    <s v="Lowland"/>
    <s v="LOT"/>
    <s v="24 hours"/>
    <s v="none"/>
    <s v="Villa, Wilbert Soliman "/>
    <m/>
  </r>
  <r>
    <s v="V4375"/>
    <s v="SUN"/>
    <x v="3"/>
    <s v="VBGO701"/>
    <s v="VBGO701"/>
    <s v="BAGO 701"/>
    <s v="Ma-ao"/>
    <s v="Bago City"/>
    <s v="NEGROS OCCIDENTAL"/>
    <s v="Ma-ao, Mailum Road, Barangay Ma-ao, Negros Occidental"/>
    <n v="6"/>
    <s v="Vis"/>
    <s v="Bacolod"/>
    <s v="TOC-VIS-WVIS-NEGOCC"/>
    <s v="SUN"/>
    <e v="#N/A"/>
    <e v="#N/A"/>
    <s v="Lot"/>
    <x v="1"/>
    <s v="Inhouse A"/>
    <x v="3"/>
    <s v="MW"/>
    <s v="Macro"/>
    <s v="Lowland"/>
    <s v="LOT"/>
    <s v="24 hours"/>
    <s v="none"/>
    <s v="Villa, Wilbert Soliman "/>
    <m/>
  </r>
  <r>
    <s v="V4377"/>
    <s v="SMART"/>
    <x v="3"/>
    <s v="KBN702"/>
    <s v="V4377"/>
    <s v="SUN - KBN_TABUGON "/>
    <s v="Tabugon"/>
    <s v="Kabankalan City"/>
    <s v="NEGROS OCCIDENTAL"/>
    <s v="Brgy. Tabugon, Kabankalan City, Negros Occ"/>
    <n v="6"/>
    <s v="Vis"/>
    <s v="Kabankalan"/>
    <s v="TOC-VIS-WVIS-NEGOCC"/>
    <s v="SUN"/>
    <s v="122°47'52.16&quot;E"/>
    <s v="  9°46'24.51&quot;N"/>
    <s v="Lot"/>
    <x v="1"/>
    <s v="Standby"/>
    <x v="3"/>
    <s v="MW"/>
    <s v="Macro"/>
    <s v="Lowland"/>
    <n v="0"/>
    <n v="0"/>
    <n v="0"/>
    <s v="Banay, Axel Bautista "/>
    <m/>
  </r>
  <r>
    <s v="V4392"/>
    <s v="SMART"/>
    <x v="3"/>
    <m/>
    <s v="V4392"/>
    <s v="VALLEHERMOSO"/>
    <s v="Poblacion"/>
    <s v="Vallehermoso"/>
    <s v="NEGROS ORIENTAL"/>
    <s v="National highway near Mormons church Poblacion, Vallehermoso, Negros Oriental"/>
    <n v="6"/>
    <s v="Vis"/>
    <s v="Bacolod"/>
    <s v="TOC-VIS-WVIS-NEGOCC"/>
    <s v="SMART"/>
    <e v="#N/A"/>
    <e v="#N/A"/>
    <s v="Lot"/>
    <x v="1"/>
    <s v="Inhouse B"/>
    <x v="3"/>
    <s v="MW"/>
    <s v="Macro"/>
    <s v="Highland"/>
    <s v="LOT"/>
    <s v="24 hours"/>
    <s v="Insurgent"/>
    <s v="Sa-onoy, Jay Gonzaga "/>
    <m/>
  </r>
  <r>
    <s v="V5081"/>
    <s v="SMART"/>
    <x v="3"/>
    <m/>
    <s v="V5081"/>
    <s v="Ayala FTK "/>
    <m/>
    <s v="City of Talisay"/>
    <s v="NEGROS OCCIDENTAL"/>
    <s v="Zone 15 Lopue's Lot Talisay City, Neg. Occidental"/>
    <n v="6"/>
    <s v="Vis"/>
    <s v="Bacolod"/>
    <s v="TOC-VIS-WVIS-NEGOCC"/>
    <s v="SMART"/>
    <n v="122.9602342"/>
    <n v="10.710989"/>
    <s v="Lot"/>
    <x v="1"/>
    <s v="Inhouse B"/>
    <x v="3"/>
    <s v="MW"/>
    <s v="Macro"/>
    <s v="Lowland"/>
    <s v="LOT"/>
    <s v="24 hours"/>
    <s v="none"/>
    <s v="Fernandez, Reymund Gamo"/>
    <m/>
  </r>
  <r>
    <s v="V5084"/>
    <s v="SMART"/>
    <x v="3"/>
    <m/>
    <s v="V5084"/>
    <s v="DANCALAN"/>
    <s v="Dancalan"/>
    <s v="Ilog"/>
    <s v="NEGROS OCCIDENTAL"/>
    <s v="Brgy. Dancalan, Ilog, Negros Occidental"/>
    <n v="6"/>
    <s v="Vis"/>
    <s v="Kabankalan"/>
    <s v="TOC-VIS-WVIS-NEGOCC"/>
    <s v="SMART"/>
    <n v="122.74"/>
    <n v="9.98361111"/>
    <s v="Lot"/>
    <x v="1"/>
    <s v="Standby"/>
    <x v="3"/>
    <s v="MW"/>
    <s v="Macro"/>
    <s v="Lowland"/>
    <s v="LOT"/>
    <s v="24 hours"/>
    <s v="none"/>
    <s v="Villanueva, Manuel Jose S."/>
    <m/>
  </r>
  <r>
    <s v="V5085"/>
    <s v="SMART"/>
    <x v="3"/>
    <m/>
    <s v="V5085"/>
    <s v="Bacolod Old Airport"/>
    <s v="Tangub"/>
    <s v="Bacolod City"/>
    <s v="NEGROS OCCIDENTAL"/>
    <s v="Etabag Lots, Brgy. Tangub, Bacolod City, Negros Occidental"/>
    <n v="6"/>
    <s v="Vis"/>
    <s v="Bacolod"/>
    <s v="TOC-VIS-WVIS-NEGOCC"/>
    <s v="SMART"/>
    <n v="122.9314"/>
    <n v="10.6418"/>
    <s v="Lot"/>
    <x v="1"/>
    <s v="Inhouse B"/>
    <x v="3"/>
    <s v="MW"/>
    <s v="Macro"/>
    <s v="Highland"/>
    <s v="LOT"/>
    <s v="24 hours"/>
    <s v="none"/>
    <s v="Sa-onoy, Jay Gonzaga "/>
    <m/>
  </r>
  <r>
    <s v="V5232"/>
    <s v="SMART"/>
    <x v="3"/>
    <m/>
    <s v="V5232"/>
    <s v="TAMPALON"/>
    <s v="Tampalon"/>
    <s v="City of Kabankalan"/>
    <s v="NEGROS OCCIDENTAL"/>
    <s v="Brgy. Tampalon, Kabankalan City, Negros Occidental"/>
    <n v="6"/>
    <s v="Vis"/>
    <s v="Kabankalan"/>
    <s v="TOC-VIS-WVIS-NEGOCC"/>
    <s v="SMART"/>
    <n v="122.78890228271401"/>
    <n v="9.8766098022460902"/>
    <s v="Lot"/>
    <x v="1"/>
    <s v="Inhouse B"/>
    <x v="3"/>
    <s v="MW"/>
    <s v="Macro"/>
    <s v="Highland"/>
    <s v="LOT"/>
    <s v="24 hours"/>
    <s v="Insurgent"/>
    <s v="Banay, Axel Bautista "/>
    <m/>
  </r>
  <r>
    <s v="v5233"/>
    <s v="SMART"/>
    <x v="3"/>
    <m/>
    <s v="V5233"/>
    <s v="CAMINGAWAN"/>
    <s v="Camingawan"/>
    <s v="City of Kabankalan"/>
    <s v="NEGROS OCCIDENTAL"/>
    <s v="Brgy Camingawan, Kabankalan City, Negros Occidental"/>
    <n v="6"/>
    <s v="Vis"/>
    <s v="Kabankalan"/>
    <s v="TOC-VIS-WVIS-NEGOCC"/>
    <s v="SMART"/>
    <n v="122.87100220000001"/>
    <n v="9.8565101619999993"/>
    <s v="Lot"/>
    <x v="1"/>
    <s v="Inhouse B"/>
    <x v="3"/>
    <s v="MW"/>
    <s v="Macro"/>
    <s v="Lowland"/>
    <s v="LOT"/>
    <s v="24 hours"/>
    <s v="Insurgent"/>
    <s v="Banay, Axel Bautista "/>
    <m/>
  </r>
  <r>
    <s v="V5234"/>
    <s v="SMART"/>
    <x v="3"/>
    <m/>
    <s v="V5234"/>
    <s v="TALABAN"/>
    <s v="Talaban"/>
    <s v="City of Himamaylan"/>
    <s v="NEGROS OCCIDENTAL"/>
    <s v="Brgy Talaban, Himamaylan City, Negros Occidental"/>
    <n v="6"/>
    <s v="Vis"/>
    <s v="Kabankalan"/>
    <s v="TOC-VIS-WVIS-NEGOCC"/>
    <s v="SMART"/>
    <n v="122.87010189999999"/>
    <n v="10.128789899999999"/>
    <s v="Lot"/>
    <x v="1"/>
    <s v="Inhouse B"/>
    <x v="3"/>
    <s v="MW"/>
    <s v="Macro"/>
    <s v="Lowland"/>
    <s v="LOT"/>
    <s v="24 hours"/>
    <s v="none"/>
    <s v="Montaus, Neil Peter I."/>
    <m/>
  </r>
  <r>
    <s v="V5236"/>
    <s v="SMART"/>
    <x v="3"/>
    <m/>
    <s v="V5236"/>
    <s v="TABU"/>
    <s v="Tabu"/>
    <s v="Ilog"/>
    <s v="NEGROS OCCIDENTAL"/>
    <s v="Brgy. Tabu, Ilog, Negros Occidental"/>
    <n v="6"/>
    <s v="Vis"/>
    <s v="Kabankalan"/>
    <s v="TOC-VIS-WVIS-NEGOCC"/>
    <s v="SMART"/>
    <n v="122.71060180664"/>
    <n v="9.8944101333618093"/>
    <s v="Lot"/>
    <x v="1"/>
    <s v="Inhouse B"/>
    <x v="3"/>
    <s v="MW"/>
    <s v="Macro"/>
    <s v="Lowland"/>
    <s v="LOT"/>
    <s v="24 hours"/>
    <s v="Insurgent"/>
    <s v="Banay, Axel Bautista "/>
    <m/>
  </r>
  <r>
    <s v="V5237"/>
    <s v="SMART"/>
    <x v="3"/>
    <m/>
    <s v="V5237"/>
    <s v="REGEANT PEARL"/>
    <m/>
    <s v="Bacolod City"/>
    <s v="NEGROS OCCIDENTAL"/>
    <s v="Regent Pearl Homes, Alijis, Bacolod City, Negros Occidental"/>
    <n v="6"/>
    <s v="Vis"/>
    <s v="Bacolod"/>
    <s v="TOC-VIS-WVIS-NEGOCC"/>
    <s v="SMART"/>
    <n v="122.9622"/>
    <n v="10.6304"/>
    <s v="Bldg"/>
    <x v="1"/>
    <s v="Inhouse A"/>
    <x v="3"/>
    <s v="MW"/>
    <s v="Macro"/>
    <s v="Highland"/>
    <s v="BUILDING"/>
    <s v="830H - 1800H"/>
    <s v="Bldg/House Roof Top"/>
    <s v="Sa-onoy, Jay Gonzaga "/>
    <m/>
  </r>
  <r>
    <s v="V5239"/>
    <s v="SMART"/>
    <x v="3"/>
    <m/>
    <s v="V5239"/>
    <s v="DON SALVADOR BENEDICTO"/>
    <s v="Bunga"/>
    <s v="Don Salvador Benedicto"/>
    <s v="NEGROS OCCIDENTAL"/>
    <s v="Brgy. Bunga, Don Salvador Benedicto, Negros Occidental"/>
    <n v="6"/>
    <s v="Vis"/>
    <s v="Bacolod"/>
    <s v="TOC-VIS-WVIS-NEGOCC"/>
    <s v="SMART"/>
    <n v="123.2504"/>
    <n v="10.542680000000001"/>
    <s v="Lot"/>
    <x v="1"/>
    <s v="Inhouse B"/>
    <x v="3"/>
    <s v="MW"/>
    <s v="Macro"/>
    <s v="Lowland"/>
    <s v="LOT"/>
    <s v="24 hours"/>
    <s v="Insurgent"/>
    <s v="Briones, Paul John Velasco"/>
    <m/>
  </r>
  <r>
    <s v="V5241"/>
    <s v="SMART"/>
    <x v="3"/>
    <m/>
    <s v="V5241"/>
    <s v="PROSPERIDAD"/>
    <s v="Prosperidad"/>
    <s v="San Carlos City"/>
    <s v="NEGROS OCCIDENTAL"/>
    <s v="Brgy Prosperidad, SanC arlos City, negros Occidental"/>
    <n v="6"/>
    <s v="Vis"/>
    <s v="Bacolod"/>
    <s v="TOC-VIS-WVIS-NEGOCC"/>
    <s v="SMART"/>
    <n v="123.278999328613"/>
    <n v="10.5109596252441"/>
    <s v="Lot"/>
    <x v="1"/>
    <s v="Inhouse B"/>
    <x v="3"/>
    <s v="MW"/>
    <s v="Macro"/>
    <s v="Lowland"/>
    <s v="LOT"/>
    <s v="24 hours"/>
    <s v="Insurgent"/>
    <s v="Briones, Paul John Velasco"/>
    <m/>
  </r>
  <r>
    <s v="v5242"/>
    <s v="SMART"/>
    <x v="3"/>
    <m/>
    <s v="V5242"/>
    <s v="BIAK NA BATO"/>
    <s v="Biak Na Bato"/>
    <s v="Moises Padilla (Magallon)"/>
    <s v="NEGROS OCCIDENTAL"/>
    <s v="Brgy Biak Na Bato, La Castellana, Negros Occidental"/>
    <n v="6"/>
    <s v="Vis"/>
    <s v="Bacolod"/>
    <s v="TOC-VIS-WVIS-NEGOCC"/>
    <s v="SMART"/>
    <n v="123.1640015"/>
    <n v="10.3554697"/>
    <s v="Lot"/>
    <x v="1"/>
    <s v="Inhouse B"/>
    <x v="3"/>
    <s v="MW"/>
    <s v="Macro"/>
    <s v="Lowland"/>
    <s v="LOT"/>
    <s v="24 hours"/>
    <s v="Insurgent"/>
    <s v="Montaus, Neil Peter I."/>
    <m/>
  </r>
  <r>
    <s v="v5243"/>
    <s v="SMART"/>
    <x v="3"/>
    <m/>
    <s v="V5243"/>
    <s v="CAMANSI"/>
    <s v="Camansi"/>
    <s v="City of Kabankalan"/>
    <s v="NEGROS OCCIDENTAL"/>
    <s v="Brgy. Camansi, Kabankalan City"/>
    <n v="6"/>
    <s v="Vis"/>
    <s v="Kabankalan"/>
    <s v="TOC-VIS-WVIS-NEGOCC"/>
    <s v="SMART"/>
    <n v="122.7900085"/>
    <n v="9.9532203670000001"/>
    <s v="Lot"/>
    <x v="1"/>
    <s v="Inhouse B"/>
    <x v="3"/>
    <s v="MW"/>
    <s v="Macro"/>
    <s v="Lowland"/>
    <s v="LOT"/>
    <s v="24 hours"/>
    <s v="Insurgent"/>
    <s v="Banay, Axel Bautista "/>
    <m/>
  </r>
  <r>
    <s v="V5244"/>
    <s v="SMART"/>
    <x v="3"/>
    <m/>
    <s v="V5244"/>
    <s v="ARANDA"/>
    <s v="Bato"/>
    <s v="Hinigaran"/>
    <s v="NEGROS OCCIDENTAL"/>
    <s v="Brgy Bato, Hinigaran Negros Occidental"/>
    <n v="6"/>
    <s v="Vis"/>
    <s v="Kabankalan"/>
    <s v="TOC-VIS-WVIS-NEGOCC"/>
    <s v="SMART"/>
    <n v="122.92259979248"/>
    <n v="10.2406797409057"/>
    <s v="Lot"/>
    <x v="1"/>
    <s v="Standby"/>
    <x v="3"/>
    <s v="MW"/>
    <s v="Macro"/>
    <s v="Highland"/>
    <s v="LOT"/>
    <s v="24 hours"/>
    <s v="Insurgent"/>
    <s v="Banay, Axel Bautista "/>
    <m/>
  </r>
  <r>
    <s v="V5245"/>
    <s v="SMART"/>
    <x v="3"/>
    <m/>
    <s v="V5245"/>
    <s v="PATUN-AN"/>
    <m/>
    <s v="Calatrava"/>
    <s v="NEGROS OCCIDENTAL"/>
    <s v="Patun-an, Calatrava, Negros Occidental"/>
    <n v="6"/>
    <s v="Vis"/>
    <s v="Bacolod"/>
    <s v="TOC-VIS-WVIS-NEGOCC"/>
    <s v="SMART"/>
    <n v="123.46710205078099"/>
    <n v="10.5651597976684"/>
    <s v="Lot"/>
    <x v="1"/>
    <s v="Inhouse B"/>
    <x v="3"/>
    <s v="MW"/>
    <s v="Macro"/>
    <s v="Lowland"/>
    <s v="LOT"/>
    <s v="24 hours"/>
    <s v="Insurgent"/>
    <s v="Antiquiera, Anthony Roy Rivera"/>
    <m/>
  </r>
  <r>
    <s v="V5246"/>
    <s v="SMART"/>
    <x v="3"/>
    <m/>
    <s v="V5246"/>
    <s v="SIKATUNA"/>
    <s v="Sikatuna"/>
    <s v="Isabela"/>
    <s v="NEGROS OCCIDENTAL"/>
    <s v="Brgy. Sikatuna, Isabela, Negros Occidental"/>
    <n v="6"/>
    <s v="Vis"/>
    <s v="Kabankalan"/>
    <s v="TOC-VIS-WVIS-NEGOCC"/>
    <s v="SMART"/>
    <n v="123.1242"/>
    <n v="10.19266"/>
    <s v="Lot"/>
    <x v="1"/>
    <s v="Inhouse B"/>
    <x v="3"/>
    <s v="MW"/>
    <s v="Macro"/>
    <s v="Lowland"/>
    <s v="LOT"/>
    <s v="24 hours"/>
    <s v="Insurgent"/>
    <s v="Banay, Axel Bautista "/>
    <m/>
  </r>
  <r>
    <s v="V5249"/>
    <s v="SMART"/>
    <x v="3"/>
    <m/>
    <s v="V5249"/>
    <s v="MANDU-AO"/>
    <s v="Mandu-ao"/>
    <s v="City of Bayawan"/>
    <s v="NEGROS ORIENTAL"/>
    <s v="Brgy Mandu-ao, Bayawan, Negros Orriental"/>
    <n v="6"/>
    <s v="Vis"/>
    <s v="Kabankalan"/>
    <s v="TOC-VIS-WVIS-NEGOCC"/>
    <s v="SMART"/>
    <n v="122.800003051757"/>
    <n v="9.6745195388793892"/>
    <s v="Lot"/>
    <x v="1"/>
    <s v="Inhouse B"/>
    <x v="3"/>
    <s v="MW"/>
    <s v="Macro"/>
    <s v="Lowland"/>
    <s v="LOT"/>
    <s v="24 hours"/>
    <s v="Insurgent"/>
    <s v="Villanueva, Manuel Jose S."/>
    <m/>
  </r>
  <r>
    <s v="V5336"/>
    <s v="SUN"/>
    <x v="3"/>
    <s v="BAC003"/>
    <s v="BAC003"/>
    <s v="BACOLOD CYBERGATE"/>
    <m/>
    <s v="Bacolod City"/>
    <s v="NEGROS OCCIDENTAL"/>
    <s v="Robinsons Cybergate Center, Bacolod City "/>
    <n v="6"/>
    <s v="Vis"/>
    <s v="Bacolod"/>
    <s v="TOC-VIS-WVIS-NEGOCC"/>
    <s v="SUN"/>
    <n v="122.934"/>
    <n v="10.644299999999999"/>
    <s v="Bldg"/>
    <x v="1"/>
    <s v="Inhouse A"/>
    <x v="3"/>
    <s v="MW"/>
    <s v="Macro"/>
    <s v="Highland"/>
    <s v="BUILDING / REQUIRES PERMIT"/>
    <s v="830H - 1800H"/>
    <s v="Bldg/House Roof Top"/>
    <s v="Briones, Paul John Velasco"/>
    <m/>
  </r>
  <r>
    <s v="V5416"/>
    <s v="SUN"/>
    <x v="3"/>
    <s v="BAC902"/>
    <s v="BAC902"/>
    <s v="SUN – XGAISANOBACOLOD"/>
    <s v="Singcang"/>
    <s v="Bacolod City"/>
    <s v="NEGROS OCCIDENTAL"/>
    <s v="Araneta St., Brgy Singcang, Bacolod City"/>
    <n v="6"/>
    <s v="Vis"/>
    <s v="Bacolod"/>
    <s v="TOC-VIS-WVIS-NEGOCC"/>
    <s v="SUN"/>
    <s v="122°56'24.17&quot;E"/>
    <s v=" 10°39'33.27&quot;N"/>
    <s v="Bldg"/>
    <x v="1"/>
    <s v="Inhouse A"/>
    <x v="3"/>
    <s v="MW"/>
    <s v="PICO"/>
    <s v="Lowland"/>
    <e v="#N/A"/>
    <e v="#N/A"/>
    <e v="#N/A"/>
    <s v="Sa-onoy, Jay Gonzaga "/>
    <m/>
  </r>
  <r>
    <s v="Z70"/>
    <s v="SMART"/>
    <x v="3"/>
    <m/>
    <s v="Z70"/>
    <s v="SILAY TANZA"/>
    <s v="Hawaiian"/>
    <s v="Silay City"/>
    <s v="NEGROS OCCIDENTAL"/>
    <s v="Hda. Malisbog, Brgy. Hawaiian, Silay City, Negros Occidental"/>
    <n v="6"/>
    <s v="Vis"/>
    <s v="Bacolod"/>
    <s v="TOC-VIS-WVIS-NEGOCC"/>
    <s v="SMART"/>
    <n v="123.008041381835"/>
    <n v="10.8337697982788"/>
    <s v="Lot"/>
    <x v="1"/>
    <s v="Standby"/>
    <x v="3"/>
    <s v="MW"/>
    <s v="Macro"/>
    <s v="Lowland"/>
    <s v="LOT"/>
    <s v="24 hours"/>
    <s v="none"/>
    <s v="Oyco, Joycnn Rey"/>
    <m/>
  </r>
  <r>
    <s v="Z71"/>
    <s v="SMART"/>
    <x v="3"/>
    <m/>
    <s v="Z71"/>
    <s v="GAISANO MAIN"/>
    <m/>
    <s v="Bacolod City"/>
    <s v="NEGROS OCCIDENTAL"/>
    <s v="Gatuslao St. cor. Luzuriaga St.,"/>
    <n v="6"/>
    <s v="Vis"/>
    <s v="Bacolod"/>
    <s v="TOC-VIS-WVIS-NEGOCC"/>
    <s v="SMART"/>
    <n v="122.94740295410099"/>
    <n v="10.6655502319335"/>
    <s v="Bldg"/>
    <x v="1"/>
    <s v="Inhouse A"/>
    <x v="3"/>
    <s v="MW"/>
    <s v="PICO"/>
    <s v="Highland"/>
    <s v="BUILDING / REQUIRES PERMIT"/>
    <s v="830H - 1800H"/>
    <s v="Bldg/House Roof Top"/>
    <s v="Sa-onoy, Jay Gonzaga "/>
    <m/>
  </r>
  <r>
    <s v="Z75"/>
    <s v="SMART"/>
    <x v="3"/>
    <m/>
    <s v="Z75"/>
    <s v="LOPUE'S SAN SEBASTIAN"/>
    <m/>
    <s v="Bacolod City"/>
    <s v="NEGROS OCCIDENTAL"/>
    <s v="Gen. Araneta St. Cor. San Sebastian St., Bacolod City, Negros Occidental"/>
    <n v="6"/>
    <s v="Vis"/>
    <s v="Bacolod"/>
    <s v="TOC-VIS-WVIS-NEGOCC"/>
    <s v="SMART"/>
    <n v="122.94390106201099"/>
    <n v="10.6663904190063"/>
    <s v="Bldg"/>
    <x v="1"/>
    <s v="Inhouse A"/>
    <x v="3"/>
    <s v="MW"/>
    <s v="Macro"/>
    <s v="Highland"/>
    <s v="BUILDING"/>
    <s v="830H - 1800H"/>
    <s v="Bldg/House Roof Top"/>
    <s v="Sa-onoy, Jay Gonzaga "/>
    <m/>
  </r>
  <r>
    <s v="Z76"/>
    <s v="SMART"/>
    <x v="3"/>
    <m/>
    <s v="Z76"/>
    <s v="LOPUE'S EAST"/>
    <m/>
    <s v="Bacolod City"/>
    <s v="NEGROS OCCIDENTAL"/>
    <s v="P. Burgos St. Cor. Circumferential Road,"/>
    <n v="6"/>
    <s v="Vis"/>
    <s v="Bacolod"/>
    <s v="TOC-VIS-WVIS-NEGOCC"/>
    <s v="SMART"/>
    <n v="122.967041015625"/>
    <n v="10.6642799377441"/>
    <s v="Bldg"/>
    <x v="1"/>
    <s v="Inhouse A"/>
    <x v="3"/>
    <s v="MW"/>
    <s v="PICO"/>
    <s v="Highland"/>
    <s v="BUILDING / REQUIRES PERMIT"/>
    <s v="830H - 1800H"/>
    <s v="Bldg/House Roof Top"/>
    <s v="Antiquiera, Anthony Roy Rivera"/>
    <m/>
  </r>
  <r>
    <s v="z87"/>
    <s v="SMART"/>
    <x v="3"/>
    <m/>
    <s v="Z87"/>
    <s v="BACOLOD GOLDCRES"/>
    <s v="14-A"/>
    <s v="Bacolod City"/>
    <s v="NEGROS OCCIDENTAL"/>
    <s v="Phase4 Goldcrest Subdivision, Brgy. 14-A, Talisay City, Negros Occidental"/>
    <n v="6"/>
    <s v="Vis"/>
    <s v="Bacolod"/>
    <s v="TOC-VIS-WVIS-NEGOCC"/>
    <s v="SMART"/>
    <n v="122.97473909999999"/>
    <n v="10.71067047"/>
    <s v="Lot"/>
    <x v="1"/>
    <s v="Standby"/>
    <x v="3"/>
    <s v="MW"/>
    <s v="Macro"/>
    <s v="Lowland"/>
    <s v="LOT"/>
    <s v="24 hours"/>
    <s v="none"/>
    <s v="Fernandez, Reymund Gamo"/>
    <m/>
  </r>
  <r>
    <s v="Z89"/>
    <s v="SMART"/>
    <x v="3"/>
    <m/>
    <s v="Z89"/>
    <s v="SILAY PATAG"/>
    <s v="Patag"/>
    <s v="Silay City"/>
    <s v="NEGROS OCCIDENTAL"/>
    <s v="Brgy. Patag, Silay, Negros Occidental"/>
    <n v="6"/>
    <s v="Vis"/>
    <s v="Bacolod"/>
    <s v="TOC-VIS-WVIS-NEGOCC"/>
    <s v="SMART"/>
    <n v="123.173767089843"/>
    <n v="10.6940298080444"/>
    <s v="Lot"/>
    <x v="1"/>
    <s v="Standby"/>
    <x v="3"/>
    <s v="MW"/>
    <s v="Macro"/>
    <s v="Lowland"/>
    <s v="LOT"/>
    <s v="24 hours"/>
    <s v="Insurgent"/>
    <s v="Oyco, Joycnn Rey"/>
    <m/>
  </r>
  <r>
    <n v="895"/>
    <s v="SMART"/>
    <x v="4"/>
    <m/>
    <n v="895"/>
    <s v="Kalibo3"/>
    <s v="Caano"/>
    <s v="Kalibo"/>
    <s v="AKLAN"/>
    <s v="Bgy. Caano, Kalibo, Aklan"/>
    <n v="6"/>
    <s v="Vis"/>
    <s v="Kalibo"/>
    <s v="TOC-VIS-WVIS-ROX/KAL"/>
    <s v="SMART"/>
    <n v="122.392051696777"/>
    <n v="11.6815996170043"/>
    <s v="Lot"/>
    <x v="1"/>
    <s v="Standby"/>
    <x v="3"/>
    <s v="MW"/>
    <s v="Macro"/>
    <s v="Lowland"/>
    <s v="none"/>
    <s v="none"/>
    <s v="none"/>
    <s v="Villanueva, Bryan Reyes"/>
    <m/>
  </r>
  <r>
    <n v="3301"/>
    <s v="SMART"/>
    <x v="4"/>
    <m/>
    <n v="3301"/>
    <s v="Malinao"/>
    <s v="Poblacion"/>
    <s v="Malinao"/>
    <s v="AKLAN"/>
    <s v="Barangay Poblacion, Malinao, Aklan"/>
    <n v="6"/>
    <s v="Vis"/>
    <s v="Kalibo"/>
    <s v="TOC-VIS-WVIS-ROX/KAL"/>
    <s v="SMART"/>
    <n v="122.30632019042901"/>
    <n v="11.6474704742431"/>
    <s v="Lot"/>
    <x v="1"/>
    <s v="Standby"/>
    <x v="3"/>
    <s v="MW"/>
    <s v="Macro"/>
    <s v="Lowland"/>
    <s v="none"/>
    <s v="none"/>
    <s v="none"/>
    <s v="Abapo, Bryan Ian Gayadao"/>
    <m/>
  </r>
  <r>
    <n v="3315"/>
    <s v="SMART"/>
    <x v="4"/>
    <m/>
    <n v="3315"/>
    <s v="Cuartero"/>
    <s v="Takas"/>
    <s v="Cuartero"/>
    <s v="CAPIZ"/>
    <s v="Barangay Takas, Cuartero, Capiz"/>
    <n v="6"/>
    <s v="Vis"/>
    <s v="Roxas"/>
    <s v="TOC-VIS-WVIS-ROX/KAL"/>
    <s v="SMART"/>
    <n v="122.6695709"/>
    <n v="11.34568024"/>
    <s v="Lot"/>
    <x v="1"/>
    <s v="Standby"/>
    <x v="3"/>
    <s v="MW"/>
    <s v="Macro"/>
    <s v="Lowland"/>
    <s v="none"/>
    <s v="24 hrs"/>
    <s v="none"/>
    <s v="Fuentes, Vincent John"/>
    <n v="42591"/>
  </r>
  <r>
    <n v="3383"/>
    <s v="SMART"/>
    <x v="4"/>
    <m/>
    <n v="3383"/>
    <s v="Lezo"/>
    <s v="Poblacion"/>
    <s v="Lezo"/>
    <s v="AKLAN"/>
    <s v="Brgy. Poblacion, Lezo, Aklan"/>
    <n v="6"/>
    <s v="Vis"/>
    <s v="Kalibo"/>
    <s v="TOC-VIS-WVIS-ROX/KAL"/>
    <s v="SMART"/>
    <n v="122.326766967773"/>
    <n v="11.672490119934"/>
    <s v="Lot"/>
    <x v="1"/>
    <s v="Standby"/>
    <x v="3"/>
    <s v="MW"/>
    <s v="Macro"/>
    <s v="Highland"/>
    <s v="none"/>
    <s v="none"/>
    <s v="none"/>
    <s v="Abapo, Bryan Ian Gayadao"/>
    <m/>
  </r>
  <r>
    <n v="4242"/>
    <s v="SMART"/>
    <x v="4"/>
    <m/>
    <n v="4242"/>
    <s v="Passi - Aglalana"/>
    <s v="Aglalana"/>
    <s v="Passi City"/>
    <s v="ILOILO"/>
    <s v="Brgy. Aglalana, Passi, Iloilo"/>
    <n v="6"/>
    <s v="Vis"/>
    <s v="Kalibo"/>
    <s v="TOC-VIS-WVIS-ROX/KAL"/>
    <s v="SMART"/>
    <n v="122.6670532"/>
    <n v="11.19032955"/>
    <s v="Lot"/>
    <x v="1"/>
    <s v="Standby"/>
    <x v="3"/>
    <s v="MW"/>
    <s v="Macro"/>
    <s v="Highland"/>
    <s v="Highland site"/>
    <s v="0600 - 1800H"/>
    <s v="none"/>
    <s v="Fuentes, Vincent John"/>
    <n v="42528"/>
  </r>
  <r>
    <n v="4306"/>
    <s v="SMART"/>
    <x v="4"/>
    <m/>
    <n v="4306"/>
    <s v="Libacao"/>
    <s v="Poblacion"/>
    <s v="Libacao"/>
    <s v="AKLAN"/>
    <s v="Sitio Agpingco, Poblacion, Libacao, Aklan"/>
    <n v="6"/>
    <s v="Vis"/>
    <s v="Kalibo"/>
    <s v="TOC-VIS-WVIS-ROX/KAL"/>
    <s v="SMART"/>
    <n v="122.304679870605"/>
    <n v="11.4854202270507"/>
    <s v="Lot"/>
    <x v="1"/>
    <s v="Standby"/>
    <x v="3"/>
    <s v="MW"/>
    <s v="Macro"/>
    <s v="Lowland"/>
    <s v="Critical area"/>
    <s v="6PM-6AM"/>
    <s v="Insurgent"/>
    <s v="Villanueva, Bryan Reyes"/>
    <m/>
  </r>
  <r>
    <n v="4307"/>
    <s v="SMART"/>
    <x v="4"/>
    <m/>
    <n v="4307"/>
    <s v="Madalag"/>
    <s v="Poblacion"/>
    <s v="Madalag"/>
    <s v="AKLAN"/>
    <s v="Barangay Poblacion, Madalag, Aklan"/>
    <n v="6"/>
    <s v="Vis"/>
    <s v="Kalibo"/>
    <s v="TOC-VIS-WVIS-ROX/KAL"/>
    <s v="SMART"/>
    <n v="122.303741455078"/>
    <n v="11.525859832763601"/>
    <s v="Lot"/>
    <x v="1"/>
    <s v="Standby"/>
    <x v="3"/>
    <s v="MW"/>
    <s v="Macro"/>
    <s v="Lowland"/>
    <s v="Critical area"/>
    <s v="6PM-6AM"/>
    <s v="Insurgent"/>
    <s v="Abapo, Bryan Ian Gayadao"/>
    <m/>
  </r>
  <r>
    <n v="4309"/>
    <s v="SMART"/>
    <x v="4"/>
    <m/>
    <n v="4309"/>
    <s v="Dumaguit"/>
    <s v="Dumaguit"/>
    <s v="New Washington"/>
    <s v="AKLAN"/>
    <s v="Brgy. Dumaguit, New Washington, Aklan"/>
    <n v="6"/>
    <s v="Vis"/>
    <s v="Kalibo"/>
    <s v="TOC-VIS-WVIS-ROX/KAL"/>
    <s v="SMART"/>
    <n v="122.48207092285099"/>
    <n v="11.6040802001953"/>
    <s v="Lot"/>
    <x v="1"/>
    <s v="Standby"/>
    <x v="3"/>
    <s v="MW"/>
    <s v="Macro"/>
    <s v="Lowland"/>
    <s v="none"/>
    <s v="none"/>
    <s v="none"/>
    <s v="Villanueva, Bryan Reyes"/>
    <m/>
  </r>
  <r>
    <n v="4310"/>
    <s v="SMART"/>
    <x v="4"/>
    <m/>
    <n v="4310"/>
    <s v="Buruanga"/>
    <s v="Katipunan"/>
    <s v="Buruanga"/>
    <s v="AKLAN"/>
    <s v="Barangay Katipunan, Buruanga, Aklan"/>
    <n v="6"/>
    <s v="Vis"/>
    <s v="Kalibo"/>
    <s v="TOC-VIS-WVIS-ROX/KAL"/>
    <s v="SMART"/>
    <n v="121.888938903808"/>
    <n v="11.8403196334838"/>
    <s v="Lot"/>
    <x v="1"/>
    <s v="Standby"/>
    <x v="3"/>
    <s v="MW"/>
    <s v="Macro"/>
    <s v="Lowland"/>
    <s v="Critical area"/>
    <s v="6pm-6am"/>
    <s v="Insurgent"/>
    <s v="Abapo, Bryan Ian Gayadao"/>
    <m/>
  </r>
  <r>
    <n v="4313"/>
    <s v="SMART"/>
    <x v="4"/>
    <m/>
    <n v="4313"/>
    <s v="Sebaste"/>
    <s v="Poblacion"/>
    <s v="Sebaste"/>
    <s v="ANTIQUE"/>
    <s v="Sitio Labangon, Poblacion, Sebaste, Antique"/>
    <n v="6"/>
    <s v="Vis"/>
    <s v="Kalibo"/>
    <s v="TOC-VIS-WVIS-ROX/KAL"/>
    <s v="SMART"/>
    <n v="122.09513092041"/>
    <n v="11.593689918518001"/>
    <s v="Lot"/>
    <x v="1"/>
    <s v="Standby"/>
    <x v="3"/>
    <s v="MW"/>
    <s v="Macro"/>
    <s v="Lowland"/>
    <s v="Critical area"/>
    <s v="8PM-4AM"/>
    <s v="Insurgent"/>
    <s v="Villanueva, Bryan Reyes"/>
    <m/>
  </r>
  <r>
    <n v="4334"/>
    <s v="SMART"/>
    <x v="4"/>
    <m/>
    <n v="4334"/>
    <s v="Dumalag"/>
    <s v="San Jose"/>
    <s v="Dumalag"/>
    <s v="CAPIZ"/>
    <s v="Brgy. San Jose, Dumalag, Capiz"/>
    <n v="6"/>
    <s v="Vis"/>
    <s v="Roxas"/>
    <s v="TOC-VIS-WVIS-ROX/KAL"/>
    <s v="SMART"/>
    <n v="122.627487182617"/>
    <n v="11.3086795806884"/>
    <s v="Lot"/>
    <x v="1"/>
    <s v="Standby"/>
    <x v="3"/>
    <s v="MW"/>
    <s v="Macro"/>
    <s v="Lowland"/>
    <s v="none"/>
    <s v="0600 - 1800H"/>
    <s v="none"/>
    <s v="Villanueva, Bryan Reyes"/>
    <m/>
  </r>
  <r>
    <n v="4349"/>
    <s v="SMART"/>
    <x v="4"/>
    <m/>
    <n v="4349"/>
    <s v="Batad"/>
    <s v="Pobalcion"/>
    <s v="Batad"/>
    <s v="ILOILO"/>
    <s v="Barangay Poblacion, Batad, Iloilo"/>
    <n v="6"/>
    <s v="Vis"/>
    <s v="Roxas"/>
    <s v="TOC-VIS-WVIS-ROX/KAL"/>
    <s v="SMART"/>
    <n v="123.11280059814401"/>
    <n v="11.4134197235107"/>
    <s v="Lot"/>
    <x v="1"/>
    <s v="Standby"/>
    <x v="3"/>
    <s v="MW"/>
    <s v="Macro"/>
    <s v="Lowland"/>
    <s v="&gt;60kms from base (F37)"/>
    <s v="24 hrs"/>
    <s v="Insurgent"/>
    <s v="Fuentes, Vincent John"/>
    <m/>
  </r>
  <r>
    <n v="4350"/>
    <s v="SMART"/>
    <x v="4"/>
    <m/>
    <n v="4350"/>
    <s v="Estancia TP"/>
    <s v="Bulaqena"/>
    <s v="Estancia"/>
    <s v="ILOILO"/>
    <s v="Brgy. Bulaqena, Estancia, Iloilo"/>
    <n v="6"/>
    <s v="Vis"/>
    <s v="Roxas"/>
    <s v="TOC-VIS-WVIS-ROX/KAL"/>
    <s v="SMART"/>
    <n v="123.152709960937"/>
    <n v="11.4507799148559"/>
    <s v="Lot"/>
    <x v="1"/>
    <s v="Standby"/>
    <x v="3"/>
    <s v="MW"/>
    <s v="Macro"/>
    <s v="Lowland"/>
    <s v="&gt;60kms from base (F37)"/>
    <s v="24 hrs"/>
    <s v="Insurgent"/>
    <s v="Fuentes, Vincent John"/>
    <m/>
  </r>
  <r>
    <n v="5800"/>
    <s v="SMART"/>
    <x v="4"/>
    <m/>
    <n v="5800"/>
    <s v="Roxas - Gaisano MP"/>
    <m/>
    <s v="Roxas City"/>
    <s v="CAPIZ"/>
    <s v="New Gaisano Roxas, San Roque Extension, Roxas City, Capiz"/>
    <n v="6"/>
    <s v="Vis"/>
    <s v="Roxas"/>
    <s v="TOC-VIS-WVIS-ROX/KAL"/>
    <s v="SMART"/>
    <n v="122.75849150000001"/>
    <n v="11.577360150000001"/>
    <s v="Bldg"/>
    <x v="1"/>
    <s v="Inhouse A"/>
    <x v="3"/>
    <s v="MW"/>
    <s v="Macro"/>
    <s v="Lowland"/>
    <s v="Requires permission from Mall admin"/>
    <s v="1000 - 1800H"/>
    <s v="Bldg/House Roof Top"/>
    <s v="Balbontin, Louie John Villaret "/>
    <n v="42528"/>
  </r>
  <r>
    <s v="V0000"/>
    <s v="SMART"/>
    <x v="4"/>
    <m/>
    <s v="V0000"/>
    <s v="Malay TP"/>
    <s v="Poblacion"/>
    <s v="Malay"/>
    <s v="AKLAN"/>
    <s v="Barangay Poblacion, Malay, Aklan"/>
    <n v="6"/>
    <s v="Vis"/>
    <s v="Kalibo"/>
    <s v="TOC-VIS-WVIS-ROX/KAL"/>
    <s v="SMART"/>
    <n v="121.911079406738"/>
    <n v="11.900509834289499"/>
    <s v="Lot"/>
    <x v="1"/>
    <s v="Standby"/>
    <x v="3"/>
    <s v="MW"/>
    <s v="Macro"/>
    <s v="Highland"/>
    <s v="Critical area"/>
    <s v="8pm-4am"/>
    <s v="Insurgent"/>
    <s v="Barrera, Roel Sumaguio"/>
    <m/>
  </r>
  <r>
    <s v="V0074"/>
    <s v="SMART"/>
    <x v="4"/>
    <m/>
    <s v="V0074"/>
    <s v="Nabas Caticlan"/>
    <s v="Unidos"/>
    <s v="Nabas"/>
    <s v="AKLAN"/>
    <s v="Brgy. Unidos, Nabas, Aklan"/>
    <n v="6"/>
    <s v="Vis"/>
    <s v="Roxas"/>
    <s v="TOC-VIS-WVIS-ROX/KAL"/>
    <s v="SMART"/>
    <n v="122.00293731689401"/>
    <n v="11.901339530944799"/>
    <s v="Lot"/>
    <x v="1"/>
    <s v="Standby"/>
    <x v="3"/>
    <s v="MW"/>
    <s v="Macro"/>
    <s v="Highland"/>
    <s v="Critical area"/>
    <s v="8pm-4am"/>
    <s v="Insurgent"/>
    <s v="Barrera, Roel Sumaguio"/>
    <m/>
  </r>
  <r>
    <s v="V0095"/>
    <s v="SMART"/>
    <x v="4"/>
    <m/>
    <s v="V0095"/>
    <s v="Boracay Shangrila Main"/>
    <s v="Yapak"/>
    <s v="Malay"/>
    <s v="AKLAN"/>
    <s v="Shangrila Hotel, Brgy. Yapak, Boracay Island, Malay, Aklan"/>
    <n v="6"/>
    <s v="Vis"/>
    <s v="Kalibo"/>
    <s v="TOC-VIS-WVIS-ROX/KAL"/>
    <s v="SMART"/>
    <n v="121.907020568847"/>
    <n v="11.988169670104901"/>
    <s v="Bldg"/>
    <x v="1"/>
    <s v="Inhouse A"/>
    <x v="3"/>
    <s v="MW"/>
    <s v="PICO"/>
    <s v="Lowland"/>
    <s v="Island"/>
    <s v="24hrs"/>
    <s v="Depressed Area"/>
    <s v="Barrera, Roel Sumaguio"/>
    <m/>
  </r>
  <r>
    <s v="V0868"/>
    <s v="SMART"/>
    <x v="4"/>
    <m/>
    <s v="V0868"/>
    <s v="Roxas - Banica"/>
    <s v="Banica"/>
    <s v="Roxas City"/>
    <s v="CAPIZ"/>
    <s v="Brgy. Banica, Roxas City, Capiz"/>
    <n v="6"/>
    <s v="Vis"/>
    <s v="Roxas"/>
    <s v="TOC-VIS-WVIS-ROX/KAL"/>
    <s v="SMART"/>
    <n v="122.766306"/>
    <n v="11.5845"/>
    <s v="Lot"/>
    <x v="1"/>
    <s v="Inhouse B"/>
    <x v="3"/>
    <s v="MW"/>
    <s v="Macro"/>
    <s v="Lowland"/>
    <s v="none"/>
    <s v="24 hrs"/>
    <s v="Depressed Area"/>
    <s v="Balbontin, Louie John Villaret"/>
    <m/>
  </r>
  <r>
    <s v="V0985"/>
    <s v="SMART"/>
    <x v="4"/>
    <m/>
    <s v="V0985"/>
    <s v="Andagao"/>
    <s v="Andagaw"/>
    <s v="Kalibo"/>
    <s v="AKLAN"/>
    <s v="Brgy. Andagaw, Kalibo, Aklan"/>
    <n v="6"/>
    <s v="Vis"/>
    <s v="Kalibo"/>
    <s v="TOC-VIS-WVIS-ROX/KAL"/>
    <s v="SMART"/>
    <n v="122.36798889000001"/>
    <n v="11.70339444"/>
    <s v="Lot"/>
    <x v="1"/>
    <s v="Standby"/>
    <x v="3"/>
    <s v="MW"/>
    <s v="Macro"/>
    <s v="Lowland"/>
    <s v="none"/>
    <s v="none"/>
    <s v="none"/>
    <s v="Villanueva, Bryan Reyes"/>
    <m/>
  </r>
  <r>
    <s v="V3401"/>
    <s v="SMART"/>
    <x v="4"/>
    <s v="ATV001"/>
    <s v="V3401"/>
    <s v="SUN Altavas TP"/>
    <s v="Poblacion"/>
    <s v="Altavas"/>
    <s v="AKLAN"/>
    <s v="Mabini cor. Osmena Sts., Pob., Altavas, Aklan"/>
    <n v="6"/>
    <s v="Vis"/>
    <s v="Kalibo"/>
    <s v="TOC-VIS-WVIS-ROX/KAL"/>
    <s v="SUN"/>
    <n v="122.48756"/>
    <n v="11.540010000000001"/>
    <s v="Lot"/>
    <x v="1"/>
    <s v="Inhouse A"/>
    <x v="3"/>
    <s v="MW"/>
    <s v="Macro"/>
    <s v="Lowland"/>
    <s v="none"/>
    <s v="24 hrs"/>
    <s v="none"/>
    <s v="Balbontin, Louie John Villaret"/>
    <m/>
  </r>
  <r>
    <s v="V3404"/>
    <s v="SMART"/>
    <x v="4"/>
    <s v="KBO821"/>
    <s v="V3404"/>
    <s v="Sun Kalibo Buswang New"/>
    <m/>
    <s v="Kalibo"/>
    <s v="AKLAN"/>
    <s v="Vega Compound, Old Buswang, Kalibo,Aklan"/>
    <n v="6"/>
    <s v="Vis"/>
    <s v="Kalibo"/>
    <s v="TOC-VIS-WVIS-ROX/KAL"/>
    <s v="SUN"/>
    <n v="122.375417"/>
    <n v="11.712889000000001"/>
    <s v="Lot"/>
    <x v="1"/>
    <s v="Inhouse A"/>
    <x v="3"/>
    <s v="MW"/>
    <s v="Macro"/>
    <s v="Lowland"/>
    <s v="none"/>
    <s v="none"/>
    <s v="none"/>
    <s v="Villanueva, Bryan Reyes"/>
    <m/>
  </r>
  <r>
    <s v="V3407"/>
    <s v="SMART"/>
    <x v="4"/>
    <s v="MCN001"/>
    <s v="V3407"/>
    <s v="Sun Malay Balusbos"/>
    <s v="Balusbos"/>
    <s v="Malay"/>
    <s v="AKLAN"/>
    <s v="Brgy. Balusbos, Malay, Aklan"/>
    <n v="6"/>
    <s v="Vis"/>
    <s v="Kalibo"/>
    <s v="TOC-VIS-WVIS-ROX/KAL"/>
    <s v="SUN"/>
    <n v="121.9171"/>
    <n v="11.9001"/>
    <s v="Lot"/>
    <x v="1"/>
    <s v="Standby"/>
    <x v="3"/>
    <s v="MW"/>
    <s v="Macro"/>
    <s v="Lowland"/>
    <s v="Critical area"/>
    <s v="8pm-4am"/>
    <s v="Insurgent"/>
    <s v="Barrera, Roel Sumaguio"/>
    <m/>
  </r>
  <r>
    <s v="V3409"/>
    <s v="SMART"/>
    <x v="4"/>
    <s v="NMA601"/>
    <s v="V3409"/>
    <s v="Sun Numancia Joyao Joyao"/>
    <s v="Joyao-joyao"/>
    <s v="Numancia"/>
    <s v="AKLAN"/>
    <s v="Brgy. Joyao-joyao, Numancia, Aklan"/>
    <n v="6"/>
    <s v="Vis"/>
    <s v="Kalibo"/>
    <s v="TOC-VIS-WVIS-ROX/KAL"/>
    <s v="SUN"/>
    <n v="122.33074000000001"/>
    <n v="11.70247"/>
    <s v="Lot"/>
    <x v="1"/>
    <s v="Standby"/>
    <x v="3"/>
    <s v="MW"/>
    <s v="Macro"/>
    <s v="Lowland"/>
    <s v="none"/>
    <s v="none"/>
    <s v="none"/>
    <s v="Villanueva, Bryan Reyes"/>
    <m/>
  </r>
  <r>
    <s v="V3410"/>
    <s v="SMART"/>
    <x v="4"/>
    <s v="BLT003"/>
    <s v="V3410"/>
    <s v="Sun Balete Lalab"/>
    <s v="Lalab"/>
    <s v="Balete"/>
    <s v="AKLAN"/>
    <s v="Brgy. Lalab,  Batan, Aklan"/>
    <n v="6"/>
    <s v="Vis"/>
    <s v="Kalibo"/>
    <s v="TOC-VIS-WVIS-ROX/KAL"/>
    <s v="SUN"/>
    <n v="122.417726"/>
    <n v="11.572148"/>
    <s v="Lot"/>
    <x v="1"/>
    <s v="Standby"/>
    <x v="3"/>
    <s v="MW"/>
    <s v="Macro"/>
    <s v="Lowland"/>
    <s v="Critical area"/>
    <s v="8pm-4am"/>
    <s v="Insurgent"/>
    <s v="Villanueva, Bryan Reyes"/>
    <m/>
  </r>
  <r>
    <s v="V3411"/>
    <s v="SMART"/>
    <x v="4"/>
    <s v="BNG002"/>
    <s v="V3411"/>
    <s v="Sun Kalibo Tigayon"/>
    <s v="Tigayon"/>
    <s v="Kalibo"/>
    <s v="AKLAN"/>
    <s v="Roger Property,Road 5, Brgy. Tigayon, Kalibo, Aklan"/>
    <n v="6"/>
    <s v="Vis"/>
    <s v="Kalibo"/>
    <s v="TOC-VIS-WVIS-ROX/KAL"/>
    <s v="SUN"/>
    <n v="122.3565"/>
    <n v="11.671900000000001"/>
    <s v="Lot"/>
    <x v="1"/>
    <s v="Standby"/>
    <x v="3"/>
    <s v="MW"/>
    <s v="Macro"/>
    <s v="Lowland"/>
    <s v="none"/>
    <s v="none"/>
    <s v="none"/>
    <s v="Barrera, Roel Sumaguio"/>
    <m/>
  </r>
  <r>
    <s v="V3434"/>
    <s v="SMART"/>
    <x v="4"/>
    <s v="DMO701"/>
    <s v="V3434"/>
    <s v="SUN Dumarao - Pob. Ilaya"/>
    <s v="Ilaya"/>
    <s v="Dumarao"/>
    <s v="CAPIZ"/>
    <s v="Poblacion Ilaya, Dumarao, Capiz"/>
    <n v="6"/>
    <s v="Vis"/>
    <s v="Kalibo"/>
    <s v="TOC-VIS-WVIS-ROX/KAL"/>
    <s v="SUN"/>
    <n v="122.68728"/>
    <n v="11.26421"/>
    <s v="Lot"/>
    <x v="1"/>
    <s v="Standby"/>
    <x v="3"/>
    <s v="MW"/>
    <s v="Macro"/>
    <s v="Lowland"/>
    <s v="Requires permission from lot owner"/>
    <s v="0600 - 1800H"/>
    <s v="none"/>
    <s v="Fuentes, Vincent John"/>
    <m/>
  </r>
  <r>
    <s v="V3436"/>
    <s v="SMART"/>
    <x v="4"/>
    <s v="JMD821"/>
    <s v="V3436"/>
    <s v="Sun Jamindan Pob."/>
    <s v="Poblacion"/>
    <s v="Jamindan"/>
    <s v="CAPIZ"/>
    <s v="Brgy. Poblacion, Jamindan, Capiz"/>
    <n v="6"/>
    <s v="Vis"/>
    <s v="Roxas"/>
    <s v="TOC-VIS-WVIS-ROX/KAL"/>
    <s v="SUN"/>
    <n v="122.520689"/>
    <n v="11.407919"/>
    <s v="Lot"/>
    <x v="1"/>
    <s v="Inhouse B"/>
    <x v="3"/>
    <s v="MW"/>
    <s v="Macro"/>
    <s v="Lowland"/>
    <s v="none"/>
    <s v="0600 - 1800H"/>
    <s v="Insurgent"/>
    <s v="Balbontin, Louie John Villaret"/>
    <m/>
  </r>
  <r>
    <s v="V3438"/>
    <s v="SMART"/>
    <x v="4"/>
    <s v="PLC701"/>
    <s v="V3438"/>
    <s v="SUN Pilar Natividad"/>
    <s v="Natividad pilar"/>
    <s v="Pilar"/>
    <s v="CAPIZ"/>
    <s v="Brgy. Natividad Pilar, Capiz"/>
    <n v="6"/>
    <s v="Vis"/>
    <s v="Roxas"/>
    <s v="TOC-VIS-WVIS-ROX/KAL"/>
    <s v="SUN"/>
    <n v="123.006861"/>
    <n v="11.488194"/>
    <s v="Lot"/>
    <x v="1"/>
    <s v="Inhouse A"/>
    <x v="3"/>
    <s v="MW"/>
    <s v="Macro"/>
    <s v="Lowland"/>
    <s v="none"/>
    <s v="24 hrs"/>
    <s v="Insurgent"/>
    <s v="Fuentes, Vincent John"/>
    <m/>
  </r>
  <r>
    <s v="V3440"/>
    <s v="SMART"/>
    <x v="4"/>
    <s v="IVS003"/>
    <s v="V3440"/>
    <s v="Sun Ivisan - Majanlud"/>
    <m/>
    <s v="Ivisan"/>
    <s v="CAPIZ"/>
    <s v="Malocloc Sur, Ivisan, Capiz"/>
    <n v="6"/>
    <s v="Vis"/>
    <s v="Roxas"/>
    <s v="TOC-VIS-WVIS-ROX/KAL"/>
    <s v="SUN"/>
    <n v="122.6639"/>
    <n v="11.4953"/>
    <s v="Lot"/>
    <x v="1"/>
    <s v="Standby"/>
    <x v="3"/>
    <s v="MW"/>
    <s v="Macro"/>
    <s v="Highland"/>
    <s v="Requires permission from lot owner"/>
    <s v="0600 - 1800H"/>
    <s v="Bldg/House Roof Top"/>
    <s v="Balbontin, Louie John Villaret"/>
    <m/>
  </r>
  <r>
    <s v="V3540"/>
    <s v="SUN"/>
    <x v="4"/>
    <s v="EST701"/>
    <s v="V3540"/>
    <s v="SUN - ESTANCIATOWNPROPER"/>
    <m/>
    <m/>
    <s v="ILOILO"/>
    <m/>
    <n v="6"/>
    <s v="Vis"/>
    <s v="Roxas"/>
    <s v="TOC-VIS-WVIS-ROX/KAL"/>
    <m/>
    <m/>
    <m/>
    <s v="Lot"/>
    <x v="1"/>
    <s v="Inhouse B"/>
    <x v="3"/>
    <s v="MW"/>
    <s v="Macro"/>
    <s v="Lowland"/>
    <n v="0"/>
    <n v="0"/>
    <n v="0"/>
    <s v="Fuentes, Vincent John"/>
    <n v="42542"/>
  </r>
  <r>
    <s v="V3681"/>
    <s v="SMART"/>
    <x v="4"/>
    <s v="BCY821"/>
    <s v="V3681"/>
    <s v="Sun Manoc Manoc"/>
    <s v="Manoc-manoc"/>
    <s v="Malay"/>
    <s v="AKLAN"/>
    <s v="Manoc-Manoc, Malay, Aklan"/>
    <n v="6"/>
    <s v="Vis"/>
    <s v="Kalibo"/>
    <s v="TOC-VIS-WVIS-ROX/KAL"/>
    <s v="SUN"/>
    <n v="121.92997"/>
    <n v="11.957929999999999"/>
    <s v="Bldg"/>
    <x v="1"/>
    <s v="Inhouse A"/>
    <x v="3"/>
    <s v="MW"/>
    <s v="Macro"/>
    <s v="Lowland"/>
    <s v="Island"/>
    <s v="24hrs"/>
    <s v="Depressed Area"/>
    <s v="Barrera, Roel Sumaguio"/>
    <m/>
  </r>
  <r>
    <s v="V3715"/>
    <s v="SMART"/>
    <x v="4"/>
    <s v="RXS821"/>
    <s v="V3715"/>
    <s v="Sun Roxas-San Roque"/>
    <m/>
    <s v="Roxas City"/>
    <s v="CAPIZ"/>
    <s v="(Councilor Rolando Ignacio Lot)San Roque St., Roxas City, Capiz"/>
    <n v="6"/>
    <s v="Vis"/>
    <s v="Roxas"/>
    <s v="TOC-VIS-WVIS-ROX/KAL"/>
    <s v="SUN"/>
    <n v="122.75632"/>
    <n v="11.58325"/>
    <s v="Bldg"/>
    <x v="1"/>
    <s v="Inhouse A"/>
    <x v="3"/>
    <s v="MW"/>
    <s v="Macro"/>
    <s v="Lowland"/>
    <s v="Requires permission from bldg owner"/>
    <s v="0800 - 1700H"/>
    <s v="Bldg/House Roof Top"/>
    <s v="Balbontin, Louie John Villaret"/>
    <m/>
  </r>
  <r>
    <s v="V4235"/>
    <s v="SMART"/>
    <x v="4"/>
    <s v="MYN821"/>
    <s v="V4235"/>
    <s v="Maayon"/>
    <s v="Poblacion"/>
    <s v="Maayon"/>
    <s v="CAPIZ"/>
    <s v="Poblacion Ilawod, Ma-Ayon, Capiz"/>
    <n v="6"/>
    <s v="Vis"/>
    <s v="Kalibo"/>
    <s v="TOC-VIS-WVIS-ROX/KAL"/>
    <s v="SUN"/>
    <n v="122.784189"/>
    <n v="11.393361000000001"/>
    <s v="Lot"/>
    <x v="1"/>
    <s v="Standby"/>
    <x v="3"/>
    <s v="MW"/>
    <s v="Macro"/>
    <s v="Lowland"/>
    <s v="none"/>
    <s v="0600 - 1800H"/>
    <s v="Insurgent"/>
    <s v="Fuentes, Vincent John"/>
    <m/>
  </r>
  <r>
    <s v="V4311"/>
    <s v="SUN"/>
    <x v="4"/>
    <s v="IBJ601"/>
    <s v="V4311"/>
    <s v=" SUN-Tangalan Panayacan RS"/>
    <m/>
    <m/>
    <s v="AKLAN"/>
    <m/>
    <n v="6"/>
    <s v="Vis"/>
    <s v="Kalibo"/>
    <s v="TOC-VIS-WVIS-ROX/KAL"/>
    <m/>
    <m/>
    <m/>
    <s v="Lot"/>
    <x v="1"/>
    <s v="Standby"/>
    <x v="3"/>
    <s v="MW"/>
    <s v="Macro"/>
    <s v="Highland"/>
    <n v="0"/>
    <n v="0"/>
    <n v="0"/>
    <s v="Abapo, Bryan Ian Gayadao"/>
    <m/>
  </r>
  <r>
    <s v="V4312"/>
    <s v="SUN"/>
    <x v="4"/>
    <s v="BRZ821"/>
    <s v="BRZ821"/>
    <s v="SUN - Barbaza"/>
    <s v="Poblacion"/>
    <s v="Barbaza"/>
    <s v="ILOILO"/>
    <s v="Brgy. Poblacion, Barbaza, Antique"/>
    <n v="6"/>
    <s v="Vis"/>
    <s v="Kalibo"/>
    <s v="TOC-VIS-WVIS-ROX/KAL"/>
    <s v="SUN"/>
    <n v="122.03753"/>
    <n v="11.194100000000001"/>
    <s v="Lot"/>
    <x v="1"/>
    <s v="Standby"/>
    <x v="3"/>
    <s v="MW"/>
    <s v="Macro"/>
    <s v="Lowland"/>
    <s v="Critical area"/>
    <s v="8pm-4am"/>
    <s v="Insurgent"/>
    <s v="Abapo, Bryan Ian Gayadao"/>
    <m/>
  </r>
  <r>
    <s v="V5098"/>
    <s v="SMART"/>
    <x v="4"/>
    <m/>
    <s v="V5098"/>
    <s v="Malay Caticlan Airport COW"/>
    <s v="Caticlan"/>
    <s v="Malay"/>
    <s v="AKLAN"/>
    <s v="Brgy. Caticlan, Malay, Aklan"/>
    <n v="6"/>
    <s v="Vis"/>
    <s v="Kalibo"/>
    <s v="TOC-VIS-WVIS-ROX/KAL"/>
    <s v="SMART"/>
    <n v="121.95338889"/>
    <n v="11.923236109999999"/>
    <s v="Lot"/>
    <x v="1"/>
    <s v="Inhouse A"/>
    <x v="3"/>
    <s v="MW"/>
    <s v="Macro"/>
    <s v="Lowland"/>
    <s v="Island"/>
    <s v="24hrs"/>
    <s v="Depressed Area"/>
    <s v="Barrera, Roel Sumaguio"/>
    <m/>
  </r>
  <r>
    <s v="V5135"/>
    <s v="SMART"/>
    <x v="4"/>
    <m/>
    <m/>
    <s v="CATICLAN AIRPORT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175"/>
    <s v="SMART"/>
    <x v="4"/>
    <m/>
    <s v="V5175"/>
    <s v="Numancia Bulwang"/>
    <s v="Bulwang"/>
    <s v="Numancia"/>
    <s v="AKLAN"/>
    <s v="Brgy. Bulwang, Numancia, aklan"/>
    <n v="6"/>
    <s v="Vis"/>
    <s v="Kalibo"/>
    <s v="TOC-VIS-WVIS-ROX/KAL"/>
    <s v="SMART"/>
    <n v="122.356239318847"/>
    <n v="11.720430374145501"/>
    <s v="Lot"/>
    <x v="1"/>
    <s v="Inhouse B"/>
    <x v="3"/>
    <s v="MW"/>
    <s v="Macro"/>
    <s v="Lowland"/>
    <s v="none"/>
    <s v="none"/>
    <s v="none"/>
    <s v="Abapo, Bryan Ian Gayadao"/>
    <m/>
  </r>
  <r>
    <s v="V5188"/>
    <s v="SMART"/>
    <x v="4"/>
    <m/>
    <s v="V5188"/>
    <s v="Roxas - Cagay"/>
    <s v="Cagay"/>
    <s v="Roxas City"/>
    <s v="CAPIZ"/>
    <s v="Sitio San Isidro, Brgy Cagay, Roxas City"/>
    <n v="6"/>
    <s v="Vis"/>
    <s v="Roxas"/>
    <s v="TOC-VIS-WVIS-ROX/KAL"/>
    <s v="SMART"/>
    <n v="122.731353759765"/>
    <n v="11.568860054016101"/>
    <s v="Lot"/>
    <x v="1"/>
    <s v="Standby"/>
    <x v="3"/>
    <s v="MW"/>
    <s v="Macro"/>
    <s v="Lowland"/>
    <s v="none"/>
    <s v="24 hrs"/>
    <s v="none"/>
    <s v="Balbontin, Louie John Villaret"/>
    <m/>
  </r>
  <r>
    <s v="V5190"/>
    <s v="SMART"/>
    <x v="4"/>
    <s v="PLN002"/>
    <s v="V5190"/>
    <s v="Panay - Ilaya"/>
    <s v="Calitan"/>
    <s v="Panay"/>
    <s v="CAPIZ"/>
    <s v="Brgy. Calitan, Panay, Capiz"/>
    <n v="6"/>
    <s v="Vis"/>
    <s v="Roxas"/>
    <s v="TOC-VIS-WVIS-ROX/KAL"/>
    <s v="SUN"/>
    <n v="122.78879999999999"/>
    <n v="11.549899999999999"/>
    <s v="Lot"/>
    <x v="1"/>
    <s v="Standby"/>
    <x v="3"/>
    <s v="MW"/>
    <s v="Macro"/>
    <s v="Lowland"/>
    <s v="none"/>
    <s v="24 hrs"/>
    <s v="none"/>
    <s v="Fuentes, Vincent John"/>
    <m/>
  </r>
  <r>
    <s v="V5192"/>
    <s v="SMART"/>
    <x v="4"/>
    <m/>
    <s v="V5192"/>
    <s v="Pontevedra - Hipona"/>
    <m/>
    <s v="Pontevedra"/>
    <s v="CAPIZ"/>
    <s v="Binuntucan, Pontevedra, Capiz"/>
    <n v="6"/>
    <s v="Vis"/>
    <s v="Roxas"/>
    <s v="TOC-VIS-WVIS-ROX/KAL"/>
    <s v="SMART"/>
    <n v="122.873332"/>
    <n v="11.420553999999999"/>
    <s v="Lot"/>
    <x v="1"/>
    <s v="Inhouse B"/>
    <x v="3"/>
    <s v="MW"/>
    <s v="Macro"/>
    <s v="Lowland"/>
    <s v="none"/>
    <s v="24 hrs"/>
    <s v="none"/>
    <s v="Balbontin, Louie John Villaret"/>
    <m/>
  </r>
  <r>
    <s v="V5193"/>
    <s v="SMART"/>
    <x v="4"/>
    <m/>
    <s v="V5193"/>
    <s v="Roxas - Cogon"/>
    <s v="Cogon"/>
    <s v="Roxas City"/>
    <s v="CAPIZ"/>
    <s v="Sitio Kabulakan, Barangay Cogon, Roxas"/>
    <n v="6"/>
    <s v="Vis"/>
    <s v="Roxas"/>
    <s v="TOC-VIS-WVIS-ROX/KAL"/>
    <s v="SMART"/>
    <n v="122.772331237792"/>
    <n v="11.606019973754799"/>
    <s v="Lot"/>
    <x v="1"/>
    <s v="Standby"/>
    <x v="3"/>
    <s v="MW"/>
    <s v="Macro"/>
    <s v="Lowland"/>
    <s v="none"/>
    <s v="24 hrs"/>
    <s v="none"/>
    <s v="Balbontin, Louie John Villaret"/>
    <m/>
  </r>
  <r>
    <s v="v5195"/>
    <s v="SMART"/>
    <x v="4"/>
    <m/>
    <s v="V5195"/>
    <s v="Jamindan - Jaena Sur"/>
    <m/>
    <s v="Jamindan"/>
    <s v="CAPIZ"/>
    <s v="Jaena Norte, Jamindan, Capiz"/>
    <n v="6"/>
    <s v="Vis"/>
    <s v="Roxas"/>
    <s v="TOC-VIS-WVIS-ROX/KAL"/>
    <s v="SMART"/>
    <n v="122.43859860000001"/>
    <n v="11.395039560000001"/>
    <s v="Lot"/>
    <x v="1"/>
    <s v="Standby"/>
    <x v="3"/>
    <s v="MW"/>
    <s v="Macro"/>
    <s v="Lowland"/>
    <s v="none"/>
    <s v="0600 - 1800H"/>
    <s v="Insurgent"/>
    <s v="Balbontin, Louie John Villaret "/>
    <n v="42527"/>
  </r>
  <r>
    <s v="v5277"/>
    <s v="SMART"/>
    <x v="4"/>
    <m/>
    <s v="V5277"/>
    <s v="Altavas - Lumaynay"/>
    <s v="Lumaynay"/>
    <s v="Altavas"/>
    <s v="AKLAN"/>
    <s v="Brgy. Lumaynay, Altavas, Aklan"/>
    <n v="6"/>
    <s v="Vis"/>
    <s v="Roxas"/>
    <s v="TOC-VIS-WVIS-ROX/KAL"/>
    <s v="SMART"/>
    <n v="122.4367218"/>
    <n v="11.52198982"/>
    <s v="Lot"/>
    <x v="1"/>
    <s v="Inhouse B"/>
    <x v="3"/>
    <s v="MW"/>
    <s v="Macro"/>
    <s v="Lowland"/>
    <s v="none"/>
    <s v="24 hrs"/>
    <s v="Depressed Area"/>
    <s v="Balbontin, Louie John Villaret "/>
    <d v="2016-06-09T00:00:00"/>
  </r>
  <r>
    <s v="V5289"/>
    <s v="SMART"/>
    <x v="4"/>
    <m/>
    <s v="V5289"/>
    <s v="Culasi Bitadton"/>
    <s v="Bitadton"/>
    <s v="Culasi"/>
    <s v="ANTIQUE"/>
    <s v="Brgy. Bitadton Norte, Culasi, Antique"/>
    <n v="6"/>
    <s v="Vis"/>
    <s v="Kalibo"/>
    <s v="TOC-VIS-WVIS-ROX/KAL"/>
    <s v="SMART"/>
    <n v="122"/>
    <n v="11.5075"/>
    <s v="Lot"/>
    <x v="1"/>
    <s v="Inhouse B"/>
    <x v="3"/>
    <s v="MW"/>
    <s v="Macro"/>
    <s v="Lowland"/>
    <s v="Critical area"/>
    <s v="8pm-4am"/>
    <s v="Insurgent"/>
    <s v="Abapo, Bryan Ian Gayadao"/>
    <m/>
  </r>
  <r>
    <s v="v5301"/>
    <s v="SMART"/>
    <x v="4"/>
    <m/>
    <s v="V5301"/>
    <s v="Sapian - Damayan"/>
    <s v="Damayan"/>
    <s v="Sapian"/>
    <s v="CAPIZ"/>
    <s v="Brgy. Damayan, Sapian, Aklan"/>
    <n v="6"/>
    <s v="Vis"/>
    <s v="Roxas"/>
    <s v="TOC-VIS-WVIS-ROX/KAL"/>
    <s v="SMART"/>
    <n v="122.53498999999999"/>
    <n v="11.493370000000001"/>
    <s v="Lot"/>
    <x v="1"/>
    <s v="Inhouse B"/>
    <x v="3"/>
    <s v="MW"/>
    <s v="Macro"/>
    <s v="Extreme"/>
    <s v="Mountain site"/>
    <s v="0600 - 1800H"/>
    <s v="none"/>
    <s v="Balbontin, Louie John Villaret "/>
    <d v="2016-05-27T00:00:00"/>
  </r>
  <r>
    <s v="V5302"/>
    <s v="SMART"/>
    <x v="4"/>
    <m/>
    <s v="V5302"/>
    <s v="Estancia - Tanza"/>
    <s v="Tanza"/>
    <s v="Estancia"/>
    <s v="ILOILO"/>
    <s v="Brgy. Tanza, Estancia, Iloilo"/>
    <n v="6"/>
    <s v="Vis"/>
    <s v="Roxas"/>
    <s v="TOC-VIS-WVIS-ROX/KAL"/>
    <s v="SMART"/>
    <n v="123.13961999999999"/>
    <n v="11.43797"/>
    <s v="Lot"/>
    <x v="1"/>
    <s v="Inhouse B"/>
    <x v="3"/>
    <s v="MW"/>
    <s v="Macro"/>
    <s v="Highland"/>
    <s v="&gt;60kms from base (F37)"/>
    <s v="24 hrs"/>
    <s v="Insurgent"/>
    <s v="Fuentes, Vincent John"/>
    <m/>
  </r>
  <r>
    <s v="V5318"/>
    <s v="SMART"/>
    <x v="4"/>
    <m/>
    <s v="V5318"/>
    <s v="Agdugayan Ibajay"/>
    <s v="Agdugayan"/>
    <s v="Ibajay"/>
    <s v="AKLAN"/>
    <s v="Brgy. Agdugayan, Ibajay, Aklan"/>
    <n v="6"/>
    <s v="Vis"/>
    <s v="Kalibo"/>
    <s v="TOC-VIS-WVIS-ROX/KAL"/>
    <s v="SMART"/>
    <n v="122.16056944"/>
    <n v="11.7677"/>
    <s v="Lot"/>
    <x v="1"/>
    <s v="Inhouse B"/>
    <x v="3"/>
    <s v="MW"/>
    <s v="Macro"/>
    <s v="Lowland"/>
    <s v="Critical area"/>
    <s v="8pm-4am"/>
    <s v="Insurgent"/>
    <s v="Abapo, Bryan Ian Gayadao"/>
    <m/>
  </r>
  <r>
    <s v="V5320"/>
    <s v="SMART"/>
    <x v="4"/>
    <m/>
    <m/>
    <s v="BORACAY SMART STORE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321"/>
    <s v="SMART"/>
    <x v="4"/>
    <m/>
    <s v="V5321"/>
    <s v="Boracay Annex"/>
    <m/>
    <s v="Malay"/>
    <s v="AKLAN"/>
    <s v="Balabag, Malay, Aklan"/>
    <n v="6"/>
    <s v="Vis"/>
    <s v="Kalibo"/>
    <s v="TOC-VIS-WVIS-ROX/KAL"/>
    <s v="SMART"/>
    <e v="#N/A"/>
    <e v="#N/A"/>
    <s v="Bldg"/>
    <x v="1"/>
    <s v="Inhouse B"/>
    <x v="3"/>
    <s v="MW"/>
    <s v="Macro"/>
    <s v="Lowland"/>
    <s v="Island"/>
    <s v="24hrs"/>
    <s v="Depressed Area"/>
    <s v="Barrera, Roel Sumaguio"/>
    <m/>
  </r>
  <r>
    <s v="V5322"/>
    <s v="SMART"/>
    <x v="4"/>
    <m/>
    <m/>
    <s v="Malay – Lind Hotel (IT)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324"/>
    <s v="SMART"/>
    <x v="4"/>
    <m/>
    <m/>
    <s v="Malay – Lind Hotel (Lobby)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325"/>
    <s v="SMART"/>
    <x v="4"/>
    <m/>
    <m/>
    <s v="Malay – Lind Hotel (GF)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329"/>
    <s v="SMART"/>
    <x v="4"/>
    <m/>
    <m/>
    <s v="Malay - Lind Hotel (PS)"/>
    <m/>
    <m/>
    <m/>
    <m/>
    <n v="6"/>
    <s v="Vis"/>
    <m/>
    <s v="TOC-VIS-WVIS-ROX/KAL"/>
    <s v="SMART"/>
    <m/>
    <m/>
    <s v="Bldg"/>
    <x v="1"/>
    <s v="Inhouse B"/>
    <x v="3"/>
    <s v="MW"/>
    <s v="PICO"/>
    <s v="Lowland"/>
    <e v="#N/A"/>
    <e v="#N/A"/>
    <e v="#N/A"/>
    <s v="Barrera, Roel Sumaguio"/>
    <m/>
  </r>
  <r>
    <s v="V5399"/>
    <s v="SMART"/>
    <x v="4"/>
    <m/>
    <m/>
    <s v="BORACAY-LAS BRISAS GARDEN HOTEL"/>
    <m/>
    <m/>
    <m/>
    <m/>
    <n v="6"/>
    <s v="Vis"/>
    <m/>
    <s v="TOC-VIS-WVIS-ROX/KAL"/>
    <s v="SMART"/>
    <m/>
    <m/>
    <s v="Bldg"/>
    <x v="1"/>
    <s v="Inhouse B"/>
    <x v="3"/>
    <s v="MW"/>
    <s v="Macro"/>
    <s v="Lowland"/>
    <e v="#N/A"/>
    <e v="#N/A"/>
    <e v="#N/A"/>
    <s v="Barrera, Roel Sumaguio"/>
    <m/>
  </r>
  <r>
    <n v="730"/>
    <s v="SMART"/>
    <x v="5"/>
    <m/>
    <n v="730"/>
    <s v="Siquijor"/>
    <s v="Tacdog"/>
    <s v="Siquijor"/>
    <s v="SIQUIJOR"/>
    <s v="Amorosa street Brgy. Tacdog Siquijor, Siquijor"/>
    <n v="7"/>
    <s v="Vis"/>
    <s v="Dumaguete"/>
    <s v="TOC-VIS-EVIS-BOH/DUM"/>
    <s v="SMART"/>
    <n v="123.51703999999999"/>
    <n v="9.2105198000000001"/>
    <s v="Lot"/>
    <x v="1"/>
    <s v="Standby"/>
    <x v="3"/>
    <s v="MW"/>
    <s v="Macro"/>
    <s v="Extreme"/>
    <s v="none"/>
    <s v="0830H-1700H"/>
    <s v="none"/>
    <s v="Ampong, Karl Vilmo Tangon"/>
    <m/>
  </r>
  <r>
    <n v="782"/>
    <s v="SMART"/>
    <x v="5"/>
    <m/>
    <n v="782"/>
    <s v="Bayawan"/>
    <m/>
    <s v="Bayawan City (Tulong)"/>
    <s v="NEGROS ORIENTAL"/>
    <s v="Villareal, Bayawan City (Tulong), Negros Oriental"/>
    <n v="7"/>
    <s v="Vis"/>
    <s v="Dumaguete"/>
    <s v="TOC-VIS-EVIS-BOH/DUM"/>
    <s v="SMART"/>
    <n v="122.8184"/>
    <n v="9.3607596999999991"/>
    <s v="Lot"/>
    <x v="1"/>
    <s v="Inhouse A"/>
    <x v="3"/>
    <s v="MW"/>
    <s v="Macro"/>
    <s v="Lowland"/>
    <s v="none"/>
    <s v="24 hrs."/>
    <s v="none"/>
    <s v="Ampong, Karl Vilmo Tangon"/>
    <m/>
  </r>
  <r>
    <n v="795"/>
    <s v="SMART"/>
    <x v="5"/>
    <m/>
    <n v="795"/>
    <s v="Jagna"/>
    <m/>
    <s v="Jagna"/>
    <s v="BOHOL"/>
    <s v="Birhen sa Barangay, Ilihan Hill, Jagna, Bohol"/>
    <n v="7"/>
    <s v="Vis"/>
    <s v="Bohol"/>
    <s v="TOC-VIS-EVIS-BOH/DUM"/>
    <s v="SMART"/>
    <n v="124.37375640869099"/>
    <n v="9.6520395278930593"/>
    <s v="Lot"/>
    <x v="1"/>
    <s v="Standby"/>
    <x v="3"/>
    <s v="MW"/>
    <s v="Macro"/>
    <s v="Lowland"/>
    <s v="none"/>
    <s v="24 hrs."/>
    <s v="none"/>
    <s v="Galdo, Gerald Zapatos"/>
    <m/>
  </r>
  <r>
    <n v="799"/>
    <s v="SMART"/>
    <x v="5"/>
    <m/>
    <n v="799"/>
    <s v="Manjuyod"/>
    <s v="Poblacion"/>
    <s v="Manjuyod"/>
    <s v="NEGROS ORIENTAL"/>
    <s v="Poblacion, Manjuyod, Negros Oriental"/>
    <n v="7"/>
    <s v="Vis"/>
    <s v="Dumaguete"/>
    <s v="TOC-VIS-EVIS-BOH/DUM"/>
    <s v="SMART"/>
    <n v="123.14781000000001"/>
    <n v="9.6769303999999998"/>
    <s v="Lot"/>
    <x v="1"/>
    <s v="Standby"/>
    <x v="3"/>
    <s v="MW"/>
    <s v="Macro"/>
    <s v="Lowland"/>
    <s v="none"/>
    <s v="24 hrs."/>
    <s v="none"/>
    <s v="Cueco, Ralph Elmerson Dioresma"/>
    <m/>
  </r>
  <r>
    <n v="3305"/>
    <s v="SMART"/>
    <x v="5"/>
    <m/>
    <n v="3305"/>
    <s v="Pilar- Bohol"/>
    <s v="Poblacion"/>
    <s v="Pilar"/>
    <s v="BOHOL"/>
    <s v="Barangay Poblacion, Pilar, Bohol"/>
    <n v="7"/>
    <s v="Vis"/>
    <s v="Bohol"/>
    <s v="TOC-VIS-EVIS-BOH/DUM"/>
    <s v="SMART"/>
    <n v="124.32908630371"/>
    <n v="9.8311700820922798"/>
    <s v="Lot"/>
    <x v="1"/>
    <s v="Standby"/>
    <x v="3"/>
    <s v="MW"/>
    <s v="Macro"/>
    <s v="Lowland"/>
    <s v="none"/>
    <s v="24 hrs."/>
    <s v="Insurgent"/>
    <s v="Jaropojop, Roneil Sagadal"/>
    <m/>
  </r>
  <r>
    <n v="3307"/>
    <s v="SMART"/>
    <x v="5"/>
    <m/>
    <n v="3307"/>
    <s v="Loon Proper"/>
    <s v="Lintuan"/>
    <s v="Loon"/>
    <s v="BOHOL"/>
    <s v="Brgy Lintuan, Loon, Bohol"/>
    <n v="7"/>
    <s v="Vis"/>
    <s v="Bohol"/>
    <s v="TOC-VIS-EVIS-BOH/DUM"/>
    <s v="SMART"/>
    <n v="123.78945159912099"/>
    <n v="9.7904796600341708"/>
    <s v="Lot"/>
    <x v="1"/>
    <s v="Inhouse A"/>
    <x v="3"/>
    <s v="MW"/>
    <s v="Macro"/>
    <s v="Highland"/>
    <s v="none"/>
    <s v="24 hrs."/>
    <s v="none"/>
    <s v="Gica, Frederick Hontanosas"/>
    <m/>
  </r>
  <r>
    <n v="3313"/>
    <s v="SMART"/>
    <x v="5"/>
    <m/>
    <n v="3313"/>
    <s v="Pitogo"/>
    <s v="Poblacion"/>
    <s v="Pres. Carlos P. Garcia (Pitogo)"/>
    <s v="BOHOL"/>
    <s v="Poblacion, Pres. Carlos P. Garcia (Pitogo), Bohol"/>
    <n v="7"/>
    <s v="Vis"/>
    <s v="Bohol"/>
    <s v="TOC-VIS-EVIS-BOH/DUM"/>
    <s v="SMART"/>
    <n v="124.5515137"/>
    <n v="10.12008953"/>
    <s v="Lot"/>
    <x v="1"/>
    <s v="Standby"/>
    <x v="3"/>
    <s v="MW"/>
    <s v="Macro"/>
    <s v="Extreme"/>
    <s v="none"/>
    <s v="24 hrs."/>
    <s v="none"/>
    <s v="Gica, Frederick Hontanosas"/>
    <m/>
  </r>
  <r>
    <n v="3366"/>
    <s v="SMART"/>
    <x v="5"/>
    <m/>
    <n v="3366"/>
    <s v="San Juan-Siquijor"/>
    <s v="Poblacion"/>
    <s v="San Juan"/>
    <s v="SIQUIJOR"/>
    <s v="Brgy. Poblacion, San Juan, Siquijor"/>
    <n v="7"/>
    <s v="Vis"/>
    <s v="Dumaguete"/>
    <s v="TOC-VIS-EVIS-BOH/DUM"/>
    <s v="SMART"/>
    <n v="123.492286682128"/>
    <n v="9.1633596420287997"/>
    <s v="Lot"/>
    <x v="1"/>
    <s v="Standby"/>
    <x v="3"/>
    <s v="MW"/>
    <s v="Macro"/>
    <s v="Extreme"/>
    <s v="none"/>
    <s v="24 hrs."/>
    <s v="none"/>
    <s v="Ampong, Karl Vilmo Tangon"/>
    <m/>
  </r>
  <r>
    <n v="3385"/>
    <s v="SMART"/>
    <x v="5"/>
    <m/>
    <n v="3385"/>
    <s v="Batuan"/>
    <s v="Buenos Aires"/>
    <s v="Batuan"/>
    <s v="BOHOL"/>
    <s v="Barangay Buenos Aires, Carmen, Bohol"/>
    <n v="7"/>
    <s v="Vis"/>
    <s v="Bohol"/>
    <s v="TOC-VIS-EVIS-BOH/DUM"/>
    <s v="SMART"/>
    <n v="124.15444946289"/>
    <n v="9.7910299301147408"/>
    <s v="Lot"/>
    <x v="1"/>
    <s v="Standby"/>
    <x v="3"/>
    <s v="MW"/>
    <s v="Macro"/>
    <s v="Highland"/>
    <s v="none"/>
    <s v="24 hrs."/>
    <s v="none"/>
    <s v="Galdo, Gerald Zapatos"/>
    <m/>
  </r>
  <r>
    <n v="4214"/>
    <s v="SMART"/>
    <x v="5"/>
    <m/>
    <n v="4214"/>
    <s v="Lazi, Siquijor"/>
    <s v="Tigbawan"/>
    <s v="Lazi"/>
    <s v="SIQUIJOR"/>
    <s v="Brgy Tigbawan, Lazi, Siquijor"/>
    <n v="7"/>
    <s v="Vis"/>
    <s v="Dumaguete"/>
    <s v="TOC-VIS-EVIS-BOH/DUM"/>
    <s v="SMART"/>
    <n v="123.63759"/>
    <n v="9.1259698999999994"/>
    <s v="Lot"/>
    <x v="1"/>
    <s v="Standby"/>
    <x v="3"/>
    <s v="MW"/>
    <s v="Macro"/>
    <s v="Extreme"/>
    <s v="none"/>
    <s v="24 hrs."/>
    <s v="none"/>
    <s v="Ampong, Karl Vilmo Tangon"/>
    <m/>
  </r>
  <r>
    <n v="4248"/>
    <s v="SMART"/>
    <x v="5"/>
    <m/>
    <n v="4248"/>
    <s v="San Pascual- Ubay"/>
    <s v="San Pascual"/>
    <s v="Ubay"/>
    <s v="BOHOL"/>
    <s v="P. R. Maboloc St., Barrio San Pascual, Ubay, Bohol"/>
    <n v="7"/>
    <s v="Vis"/>
    <s v="Bohol"/>
    <s v="TOC-VIS-EVIS-BOH/DUM"/>
    <s v="SMART"/>
    <n v="124.43726348876901"/>
    <n v="9.9693202972412092"/>
    <s v="Lot"/>
    <x v="1"/>
    <s v="Standby"/>
    <x v="3"/>
    <s v="MW"/>
    <s v="Macro"/>
    <s v="Lowland"/>
    <s v="none"/>
    <s v="24 hrs."/>
    <s v="none"/>
    <s v="Galdo, Gerald Zapatos"/>
    <m/>
  </r>
  <r>
    <n v="4261"/>
    <s v="SMART"/>
    <x v="5"/>
    <m/>
    <n v="4261"/>
    <s v="La Libertad Negros"/>
    <s v="South Poblacion"/>
    <s v="La Libertad"/>
    <s v="NEGROS ORIENTAL"/>
    <s v="Burgos St. Brgy. South Pob. La libertad Negros Oriental"/>
    <n v="7"/>
    <s v="Vis"/>
    <s v="Dumaguete"/>
    <s v="TOC-VIS-EVIS-BOH/DUM"/>
    <s v="SMART"/>
    <n v="123.23376"/>
    <n v="10.025880000000001"/>
    <s v="Lot"/>
    <x v="1"/>
    <s v="Standby"/>
    <x v="3"/>
    <s v="MW"/>
    <s v="Macro"/>
    <s v="Lowland"/>
    <s v="none"/>
    <s v="24 hrs."/>
    <s v="none"/>
    <s v="Cueco, Ralph Elmerson Dioresma"/>
    <m/>
  </r>
  <r>
    <n v="4281"/>
    <s v="SMART"/>
    <x v="5"/>
    <m/>
    <n v="4281"/>
    <s v="Jetafe"/>
    <s v="Saguise"/>
    <s v="Jetafe"/>
    <s v="BOHOL"/>
    <s v="Brgy Saguise, Jetafe, Bohol"/>
    <n v="7"/>
    <s v="Vis"/>
    <s v="Bohol"/>
    <s v="TOC-VIS-EVIS-BOH/DUM"/>
    <s v="SMART"/>
    <n v="124.151397705078"/>
    <n v="10.146619796752899"/>
    <s v="Lot"/>
    <x v="1"/>
    <s v="Standby"/>
    <x v="3"/>
    <s v="MW"/>
    <s v="Macro"/>
    <s v="Lowland"/>
    <s v="none"/>
    <s v="24 hrs."/>
    <s v="none"/>
    <s v="Jaropojop, Roneil Sagadal"/>
    <m/>
  </r>
  <r>
    <n v="4324"/>
    <s v="SMART"/>
    <x v="5"/>
    <m/>
    <n v="4324"/>
    <s v="Clarin"/>
    <s v="Poblacion"/>
    <s v="Clarin"/>
    <s v="BOHOL"/>
    <s v="Barangay Poblacion, Clarin"/>
    <n v="7"/>
    <s v="Vis"/>
    <s v="Bohol"/>
    <s v="TOC-VIS-EVIS-BOH/DUM"/>
    <s v="SMART"/>
    <n v="124.027870178222"/>
    <n v="9.9639101028442294"/>
    <s v="Lot"/>
    <x v="1"/>
    <s v="Standby"/>
    <x v="3"/>
    <s v="MW"/>
    <s v="Macro"/>
    <s v="Lowland"/>
    <s v="none"/>
    <s v="24 hrs."/>
    <s v="none"/>
    <s v="Romerde, Marino Rollorata"/>
    <m/>
  </r>
  <r>
    <n v="4325"/>
    <s v="SMART"/>
    <x v="5"/>
    <m/>
    <n v="4325"/>
    <s v="Danao- Bohol"/>
    <s v="Poblacion"/>
    <s v="Danao"/>
    <s v="BOHOL"/>
    <s v="Barangay Poblacion, Danao, Bohol"/>
    <n v="7"/>
    <s v="Vis"/>
    <s v="Bohol"/>
    <s v="TOC-VIS-EVIS-BOH/DUM"/>
    <s v="SMART"/>
    <n v="124.221061706542"/>
    <n v="9.9471302032470703"/>
    <s v="Lot"/>
    <x v="1"/>
    <s v="Inhouse B"/>
    <x v="3"/>
    <s v="MW"/>
    <s v="Macro"/>
    <s v="Lowland"/>
    <s v="none"/>
    <s v="24 hrs."/>
    <s v="Insurgent"/>
    <s v="Galdo, Gerald Zapatos"/>
    <m/>
  </r>
  <r>
    <n v="4326"/>
    <s v="SMART"/>
    <x v="5"/>
    <m/>
    <n v="4326"/>
    <s v="Duero"/>
    <m/>
    <s v="Duero"/>
    <s v="BOHOL"/>
    <s v="Itum, Duero, Bohol"/>
    <n v="7"/>
    <s v="Vis"/>
    <s v="Bohol"/>
    <s v="TOC-VIS-EVIS-BOH/DUM"/>
    <s v="SMART"/>
    <n v="124.40553283691401"/>
    <n v="9.7100095748901296"/>
    <s v="Lot"/>
    <x v="1"/>
    <s v="Standby"/>
    <x v="3"/>
    <s v="MW"/>
    <s v="Macro"/>
    <s v="Lowland"/>
    <s v="none"/>
    <s v="24 hrs."/>
    <s v="none"/>
    <s v="Romerde, Marino Rollorata"/>
    <m/>
  </r>
  <r>
    <n v="4327"/>
    <s v="SMART"/>
    <x v="5"/>
    <m/>
    <n v="4327"/>
    <s v="Lila"/>
    <s v="Cayupo"/>
    <s v="Lila"/>
    <s v="BOHOL"/>
    <s v="Barangay Cayupo, Lila, Bohol"/>
    <n v="7"/>
    <s v="Vis"/>
    <s v="Bohol"/>
    <s v="TOC-VIS-EVIS-BOH/DUM"/>
    <s v="SMART"/>
    <n v="124.09111785888599"/>
    <n v="9.5927095413208008"/>
    <s v="Lot"/>
    <x v="1"/>
    <s v="Standby"/>
    <x v="3"/>
    <s v="MW"/>
    <s v="Macro"/>
    <s v="Lowland"/>
    <s v="none"/>
    <s v="24 hrs."/>
    <s v="none"/>
    <s v="Galdo, Gerald Zapatos"/>
    <m/>
  </r>
  <r>
    <n v="4329"/>
    <s v="SMART"/>
    <x v="5"/>
    <m/>
    <n v="4329"/>
    <s v="Mabini"/>
    <s v="Poblacion"/>
    <s v="Mabini"/>
    <s v="BOHOL"/>
    <s v="Manga District, Poblacion, Mabini, Bohol"/>
    <n v="7"/>
    <s v="Vis"/>
    <s v="Bohol"/>
    <s v="TOC-VIS-EVIS-BOH/DUM"/>
    <s v="SMART"/>
    <n v="124.523399353027"/>
    <n v="9.8629999160766602"/>
    <s v="Lot"/>
    <x v="1"/>
    <s v="Standby"/>
    <x v="3"/>
    <s v="MW"/>
    <s v="Macro"/>
    <s v="Lowland"/>
    <s v="none"/>
    <s v="24 hrs."/>
    <s v="none"/>
    <s v="Romerde, Marino Rollorata"/>
    <m/>
  </r>
  <r>
    <n v="4331"/>
    <s v="SMART"/>
    <x v="5"/>
    <m/>
    <n v="4331"/>
    <s v="Sierra Bullones- Bohol"/>
    <s v="Poblacion"/>
    <s v="Sierra Bullones"/>
    <s v="BOHOL"/>
    <s v="beside Sierra Bullones Municipal Plaza, Barangay Poblacion, Sierra Bullones, Bohol"/>
    <n v="7"/>
    <s v="Vis"/>
    <s v="Bohol"/>
    <s v="TOC-VIS-EVIS-BOH/DUM"/>
    <s v="SMART"/>
    <n v="124.293647766113"/>
    <n v="9.8080902099609304"/>
    <s v="Lot"/>
    <x v="1"/>
    <s v="Standby"/>
    <x v="3"/>
    <s v="MW"/>
    <s v="Macro"/>
    <s v="Lowland"/>
    <s v="none"/>
    <s v="24 hrs."/>
    <s v="Insurgent"/>
    <s v="Jaropojop, Roneil Sagadal"/>
    <m/>
  </r>
  <r>
    <n v="4332"/>
    <s v="SMART"/>
    <x v="5"/>
    <m/>
    <n v="4332"/>
    <s v="Trinidad"/>
    <s v="Poblacion"/>
    <s v="Trinidad"/>
    <s v="BOHOL"/>
    <s v="Barangay Poblacion, Trinidad, Bohol"/>
    <n v="7"/>
    <s v="Vis"/>
    <s v="Bohol"/>
    <s v="TOC-VIS-EVIS-BOH/DUM"/>
    <s v="SMART"/>
    <n v="124.34275817871"/>
    <n v="10.0746202468872"/>
    <s v="Lot"/>
    <x v="1"/>
    <s v="Standby"/>
    <x v="3"/>
    <s v="MW"/>
    <s v="Macro"/>
    <s v="Lowland"/>
    <s v="none"/>
    <s v="24 hrs."/>
    <s v="none"/>
    <s v="Galdo, Gerald Zapatos"/>
    <m/>
  </r>
  <r>
    <n v="4391"/>
    <s v="SMART"/>
    <x v="5"/>
    <m/>
    <n v="4391"/>
    <s v="Valencia (Luzurriaga)"/>
    <s v="North Poblacion"/>
    <s v="Valencia (Luzurrizga)"/>
    <s v="NEGROS ORIENTAL"/>
    <s v="Rizal St. corner Hijalda North Poblacion, Valencia, Negros Oriental"/>
    <n v="7"/>
    <s v="Vis"/>
    <s v="Dumaguete"/>
    <s v="TOC-VIS-EVIS-BOH/DUM"/>
    <s v="SMART"/>
    <n v="123.24373"/>
    <n v="9.2840699999999998"/>
    <s v="Lot"/>
    <x v="1"/>
    <s v="Standby"/>
    <x v="3"/>
    <s v="MW"/>
    <s v="Macro"/>
    <s v="Lowland"/>
    <s v="none"/>
    <s v="24 hrs."/>
    <s v="none"/>
    <s v="Cal, Anthony Sherwin Longkines"/>
    <m/>
  </r>
  <r>
    <s v="F00"/>
    <s v="SMART"/>
    <x v="5"/>
    <m/>
    <s v="F00"/>
    <s v="Balilihan"/>
    <s v="Poblacion"/>
    <s v="Balilihan"/>
    <s v="BOHOL"/>
    <s v="Del Carmen Weste (Pob.), Balilihan, Bohol"/>
    <n v="7"/>
    <s v="Vis"/>
    <s v="Bohol"/>
    <s v="TOC-VIS-EVIS-BOH/DUM"/>
    <s v="SMART"/>
    <n v="123.96639251708901"/>
    <n v="9.7557601928710902"/>
    <s v="Lot"/>
    <x v="1"/>
    <s v="Standby"/>
    <x v="3"/>
    <s v="MW"/>
    <s v="Macro"/>
    <s v="Highland"/>
    <s v="none"/>
    <s v="24 hrs."/>
    <s v="none"/>
    <s v="Romerde, Marino Rollorata"/>
    <m/>
  </r>
  <r>
    <s v="F16"/>
    <s v="SMART"/>
    <x v="5"/>
    <m/>
    <s v="F16"/>
    <s v="Amlan"/>
    <s v="Mar-Abo"/>
    <s v="Amlan (Ayuquitan)"/>
    <s v="NEGROS ORIENTAL"/>
    <s v="Hill-top drive Brgy. Mar-Abo Amlan, Negros Oriental"/>
    <n v="7"/>
    <s v="Vis"/>
    <s v="Dumaguete"/>
    <s v="TOC-VIS-EVIS-BOH/DUM"/>
    <s v="SMART"/>
    <n v="123.219367980957"/>
    <n v="9.4645595550537092"/>
    <s v="Lot"/>
    <x v="1"/>
    <s v="Standby"/>
    <x v="3"/>
    <s v="MW"/>
    <s v="Macro"/>
    <s v="Lowland"/>
    <s v="none"/>
    <s v="24 hrs."/>
    <s v="none"/>
    <s v="Cueco, Ralph Elmerson Dioresma"/>
    <m/>
  </r>
  <r>
    <s v="F22"/>
    <s v="SMART"/>
    <x v="5"/>
    <m/>
    <s v="F22"/>
    <s v="Alicia"/>
    <s v="Poblacion"/>
    <s v="Alicia"/>
    <s v="BOHOL"/>
    <s v="Kulay St., Barangay Poblacion, Alicia, Bohol"/>
    <n v="7"/>
    <s v="Vis"/>
    <s v="Bohol"/>
    <s v="TOC-VIS-EVIS-BOH/DUM"/>
    <s v="SMART"/>
    <n v="124.44081115722599"/>
    <n v="9.8973798751831001"/>
    <s v="Lot"/>
    <x v="1"/>
    <s v="Standby"/>
    <x v="3"/>
    <s v="MW"/>
    <s v="Macro"/>
    <s v="Lowland"/>
    <s v="none"/>
    <s v="24 hrs."/>
    <s v="none"/>
    <s v="Gica, Frederick Hontanosas"/>
    <m/>
  </r>
  <r>
    <s v="F26"/>
    <s v="SMART"/>
    <x v="5"/>
    <m/>
    <s v="F26"/>
    <s v="Anda"/>
    <s v="Poblacion"/>
    <s v="Anda"/>
    <s v="BOHOL"/>
    <s v="Barangay Poblacion, Anda, Bohol"/>
    <n v="7"/>
    <s v="Vis"/>
    <s v="Bohol"/>
    <s v="TOC-VIS-EVIS-BOH/DUM"/>
    <s v="SMART"/>
    <n v="124.573677062988"/>
    <n v="9.7411699295043892"/>
    <s v="Lot"/>
    <x v="1"/>
    <s v="Standby"/>
    <x v="3"/>
    <s v="MW"/>
    <s v="Macro"/>
    <s v="Lowland"/>
    <s v="none"/>
    <s v="24 hrs."/>
    <s v="none"/>
    <s v="Romerde, Marino Rollorata"/>
    <m/>
  </r>
  <r>
    <s v="F49"/>
    <s v="SMART"/>
    <x v="5"/>
    <m/>
    <s v="F49"/>
    <s v="Larena Siquijor"/>
    <s v="Cangbagsa"/>
    <s v="Larena"/>
    <s v="SIQUIJOR"/>
    <s v="Brgy Cangbagsa Larena Siquijor"/>
    <n v="7"/>
    <s v="Vis"/>
    <s v="Dumaguete"/>
    <s v="TOC-VIS-EVIS-BOH/DUM"/>
    <s v="SMART"/>
    <n v="123.58982086181599"/>
    <n v="9.2457304000854403"/>
    <s v="Lot"/>
    <x v="1"/>
    <s v="Standby"/>
    <x v="3"/>
    <s v="MW"/>
    <s v="Macro"/>
    <s v="Extreme"/>
    <s v="none"/>
    <s v="24 hrs."/>
    <s v="none"/>
    <s v="Ampong, Karl Vilmo Tangon"/>
    <m/>
  </r>
  <r>
    <s v="F72"/>
    <s v="SMART"/>
    <x v="5"/>
    <m/>
    <s v="F72"/>
    <s v="Carmen- Bohol"/>
    <s v="Poblacion Sur"/>
    <s v="Carmen"/>
    <s v="BOHOL"/>
    <s v="National Hi-way, Poblacion Sur, Carmen, Bohol"/>
    <n v="7"/>
    <s v="Vis"/>
    <s v="Bohol"/>
    <s v="TOC-VIS-EVIS-BOH/DUM"/>
    <s v="SMART"/>
    <n v="124.19132232666"/>
    <n v="9.8185300827026296"/>
    <s v="Lot"/>
    <x v="1"/>
    <s v="Standby"/>
    <x v="3"/>
    <s v="MW"/>
    <s v="Macro"/>
    <s v="Lowland"/>
    <s v="none"/>
    <s v="24 hrs."/>
    <s v="Insurgent"/>
    <s v="Galdo, Gerald Zapatos"/>
    <m/>
  </r>
  <r>
    <s v="F81"/>
    <s v="SMART"/>
    <x v="5"/>
    <m/>
    <s v="F81"/>
    <s v="Bayawan Town Proper"/>
    <s v="Suba"/>
    <s v="Bayawan City (Tulong)"/>
    <s v="NEGROS ORIENTAL"/>
    <s v="Zamora St., Brgy. Suba, Byawan City, Negros Oriental"/>
    <n v="7"/>
    <s v="Vis"/>
    <s v="Dumaguete"/>
    <s v="TOC-VIS-EVIS-BOH/DUM"/>
    <s v="SMART"/>
    <n v="122.801261901855"/>
    <n v="9.3664598464965803"/>
    <s v="Lot"/>
    <x v="1"/>
    <s v="Standby"/>
    <x v="3"/>
    <s v="MW"/>
    <s v="Macro"/>
    <s v="Lowland"/>
    <s v="none"/>
    <s v="24 hrs."/>
    <s v="none"/>
    <s v="Ampong, Karl Vilmo Tangon"/>
    <m/>
  </r>
  <r>
    <s v="F87"/>
    <s v="SMART"/>
    <x v="5"/>
    <m/>
    <s v="F87"/>
    <s v="Bilar"/>
    <s v="Poblacion"/>
    <s v="Bilar"/>
    <s v="BOHOL"/>
    <s v="Bilar Catholic Church, Brgy.Poblacion, Bilar, Bohol"/>
    <n v="7"/>
    <s v="Vis"/>
    <s v="Bohol"/>
    <s v="TOC-VIS-EVIS-BOH/DUM"/>
    <s v="SMART"/>
    <n v="124.103622436523"/>
    <n v="9.7076997756958008"/>
    <s v="Lot"/>
    <x v="1"/>
    <s v="Standby"/>
    <x v="3"/>
    <s v="MW"/>
    <s v="Macro"/>
    <s v="Lowland"/>
    <s v="none"/>
    <s v="24 hrs."/>
    <s v="none"/>
    <s v="Gica, Frederick Hontanosas"/>
    <m/>
  </r>
  <r>
    <s v="J38"/>
    <s v="SMART"/>
    <x v="5"/>
    <m/>
    <s v="J38"/>
    <s v="BAIS TP"/>
    <m/>
    <s v="Bais City"/>
    <s v="NEGROS ORIENTAL"/>
    <s v="Gaspar Vicente Ave., Burgos St., Bais City, Negros Oriental"/>
    <n v="7"/>
    <s v="Vis"/>
    <s v="Dumaguete"/>
    <s v="TOC-VIS-EVIS-BOH/DUM"/>
    <s v="SMART"/>
    <n v="123.11891174316401"/>
    <n v="9.5882701873779208"/>
    <s v="Lot"/>
    <x v="1"/>
    <s v="Standby"/>
    <x v="3"/>
    <s v="MW"/>
    <s v="Macro"/>
    <s v="Lowland"/>
    <s v="none"/>
    <s v="24 hrs."/>
    <s v="none"/>
    <s v="Cueco, Ralph Elmerson Dioresma"/>
    <m/>
  </r>
  <r>
    <s v="J45"/>
    <s v="SMART"/>
    <x v="5"/>
    <m/>
    <s v="J45"/>
    <s v="Sta. Catalina- Manalongon "/>
    <s v="Manalongan"/>
    <s v="Santa Catalina"/>
    <s v="NEGROS ORIENTAL"/>
    <s v="Purok 3 Brgy. Manalongon Sta. Catalina Neg. Oriental"/>
    <n v="7"/>
    <s v="Vis"/>
    <s v="Dumaguete"/>
    <s v="TOC-VIS-EVIS-BOH/DUM"/>
    <s v="SMART"/>
    <n v="122.88826751708901"/>
    <n v="9.2459602355956996"/>
    <s v="Lot"/>
    <x v="1"/>
    <s v="Off-Grid"/>
    <x v="3"/>
    <s v="MW"/>
    <s v="Macro"/>
    <s v="Highland"/>
    <s v="none"/>
    <s v="0830-1730"/>
    <s v="Insurgent"/>
    <s v="Ampong, Karl Vilmo Tangon"/>
    <m/>
  </r>
  <r>
    <s v="J49"/>
    <s v="SMART"/>
    <x v="5"/>
    <m/>
    <s v="J49"/>
    <s v="Brgy. Camanjac"/>
    <s v="Camanjac"/>
    <s v="Dumaguete City"/>
    <s v="NEGROS ORIENTAL"/>
    <s v="Brgy.Camanjac, Dumaguete City, Negros Oriental"/>
    <n v="7"/>
    <s v="Vis"/>
    <s v="Dumaguete"/>
    <s v="TOC-VIS-EVIS-BOH/DUM"/>
    <s v="SMART"/>
    <n v="123.27548217773401"/>
    <n v="9.3272304534912092"/>
    <s v="Lot"/>
    <x v="1"/>
    <s v="Standby"/>
    <x v="3"/>
    <s v="MW"/>
    <s v="Macro"/>
    <s v="Lowland"/>
    <s v="none"/>
    <s v="24 hrs."/>
    <s v="none"/>
    <s v="Cal, Anthony Sherwin Longkines"/>
    <m/>
  </r>
  <r>
    <s v="J92"/>
    <s v="SMART"/>
    <x v="5"/>
    <m/>
    <s v="J92"/>
    <s v="Tagbilaran Telecenter Insite"/>
    <m/>
    <s v="Tagbilaran City"/>
    <s v="BOHOL"/>
    <s v="Smart Telecenter Amabassador Bldg., V Inting St. Tagbilaran City, Bohol"/>
    <n v="7"/>
    <s v="Vis"/>
    <s v="Bohol"/>
    <s v="TOC-VIS-EVIS-BOH/DUM"/>
    <s v="SMART"/>
    <n v="123.85693359375"/>
    <n v="9.64037990570068"/>
    <s v="Bldg"/>
    <x v="1"/>
    <s v="Inhouse B"/>
    <x v="3"/>
    <s v="MW"/>
    <s v="PICO"/>
    <s v="Lowland"/>
    <s v="none"/>
    <s v="0800H-1800H"/>
    <s v="none"/>
    <s v="Galdo, Gerald Zapatos"/>
    <m/>
  </r>
  <r>
    <s v="V0007"/>
    <s v="SMART"/>
    <x v="5"/>
    <m/>
    <s v="V0007"/>
    <s v="San Isidro- Bohol"/>
    <s v="Poblacion"/>
    <s v="San Isidro"/>
    <s v="BOHOL"/>
    <s v="Brgy. Poblacion, San Isidro, Bohol"/>
    <n v="7"/>
    <s v="Vis"/>
    <s v="Bohol"/>
    <s v="TOC-VIS-EVIS-BOH/DUM"/>
    <s v="SMART"/>
    <n v="123.95458984375"/>
    <n v="9.8652801513671804"/>
    <s v="Lot"/>
    <x v="1"/>
    <s v="Inhouse B"/>
    <x v="3"/>
    <s v="MW"/>
    <s v="Macro"/>
    <s v="Lowland"/>
    <s v="none"/>
    <s v="24 hrs."/>
    <s v="none"/>
    <s v="Romerde, Marino Rollorata"/>
    <m/>
  </r>
  <r>
    <s v="V0008"/>
    <s v="SMART"/>
    <x v="5"/>
    <m/>
    <s v="V0008"/>
    <s v="Sikatuna"/>
    <s v="Poblacion 1"/>
    <s v="Sikatuna"/>
    <s v="BOHOL"/>
    <s v="Poblacion 1, Sikatuna, Bohol"/>
    <n v="7"/>
    <s v="Vis"/>
    <s v="Bohol"/>
    <s v="TOC-VIS-EVIS-BOH/DUM"/>
    <s v="SMART"/>
    <n v="123.974060058593"/>
    <n v="9.6873502731323207"/>
    <s v="Lot"/>
    <x v="1"/>
    <s v="Standby"/>
    <x v="3"/>
    <s v="MW"/>
    <s v="Macro"/>
    <s v="Lowland"/>
    <s v="none"/>
    <s v="24 hrs."/>
    <s v="none"/>
    <s v="Gica, Frederick Hontanosas"/>
    <m/>
  </r>
  <r>
    <s v="V0067"/>
    <s v="SMART"/>
    <x v="5"/>
    <m/>
    <s v="V0067"/>
    <s v="PNOC Valencia"/>
    <s v="Caidiocan"/>
    <s v="Valencia (Luzurrizga)"/>
    <s v="NEGROS ORIENTAL"/>
    <s v="Sitio Ilijan, Brgy. Caidiocan, Valencia, Negros Oriental"/>
    <n v="7"/>
    <s v="Vis"/>
    <s v="Dumaguete"/>
    <s v="TOC-VIS-EVIS-BOH/DUM"/>
    <s v="SMART"/>
    <n v="123.18750762939401"/>
    <n v="9.3141498565673793"/>
    <s v="Lot"/>
    <x v="1"/>
    <s v="Standby"/>
    <x v="3"/>
    <s v="MW"/>
    <s v="Macro"/>
    <s v="Highland"/>
    <s v="none"/>
    <s v="0830-1730"/>
    <s v="Insurgent"/>
    <s v="Ampong, Karl Vilmo Tangon"/>
    <m/>
  </r>
  <r>
    <s v="V0155"/>
    <s v="SMART"/>
    <x v="5"/>
    <s v="VVLA601"/>
    <s v="V0155"/>
    <s v="Sun Bacong Valencia"/>
    <s v="Suludpan"/>
    <s v="Valencia (Luzurrizga)"/>
    <s v="NEGROS ORIENTAL"/>
    <s v="Brgy. Suludpan, Bacong, Negros Oriental"/>
    <n v="7"/>
    <s v="Vis"/>
    <s v="Dumaguete"/>
    <s v="TOC-VIS-EVIS-BOH/DUM"/>
    <s v="SUN"/>
    <n v="123.28111939999999"/>
    <n v="9.2581222220000008"/>
    <s v="Lot"/>
    <x v="1"/>
    <s v="Standby"/>
    <x v="3"/>
    <s v="MW"/>
    <s v="Macro"/>
    <s v="Highland"/>
    <s v="none"/>
    <s v="24 hrs."/>
    <s v="none"/>
    <s v="Ampong, Karl Vilmo Tangon"/>
    <m/>
  </r>
  <r>
    <s v="V0695"/>
    <s v="SMART"/>
    <x v="5"/>
    <s v="DGE903"/>
    <s v="V0695"/>
    <s v="SUN-Dumaguete- Silliman Medical Center"/>
    <m/>
    <s v="Dumaguete City"/>
    <s v="NEGROS ORIENTAL"/>
    <s v="Siliman Medical Center, Aldecoa Road, Daro, Dumaguete City, Negros Oriental"/>
    <n v="7"/>
    <s v="Vis"/>
    <s v="Dumaguete"/>
    <s v="TOC-VIS-EVIS-BOH/DUM"/>
    <s v="SUN"/>
    <n v="123.308886"/>
    <n v="9.3108249999999995"/>
    <s v="Bldg"/>
    <x v="1"/>
    <s v="Inhouse A"/>
    <x v="3"/>
    <s v="MW"/>
    <s v="PICO"/>
    <s v="Lowland"/>
    <s v="none"/>
    <s v="0830-1730"/>
    <s v="Bldg/House Roof Top"/>
    <s v="Cal, Anthony Sherwin Longkines"/>
    <m/>
  </r>
  <r>
    <s v="V0844"/>
    <s v="SMART"/>
    <x v="5"/>
    <m/>
    <s v="V0844"/>
    <s v="Tagbilaran-LTS Lodge-LTS lodge Bldg. CPG Avenue- Poblacion II- Tagbilaran City"/>
    <s v="Poblacion 2"/>
    <s v="Tagbilaran City"/>
    <s v="BOHOL"/>
    <s v="C.P.G. Ave.Poblacion II, Tagbilaran City"/>
    <n v="7"/>
    <s v="Vis"/>
    <s v="Bohol"/>
    <s v="TOC-VIS-EVIS-BOH/DUM"/>
    <s v="SMART"/>
    <n v="123.855"/>
    <n v="9.6440000000000001"/>
    <s v="Bldg"/>
    <x v="1"/>
    <s v="Inhouse B"/>
    <x v="3"/>
    <s v="MW"/>
    <s v="Macro"/>
    <s v="Lowland"/>
    <s v="none"/>
    <s v="0800H-1800H"/>
    <s v="Bldg/House Roof Top"/>
    <s v="Gica, Frederick Hontanosas"/>
    <m/>
  </r>
  <r>
    <s v="V0969"/>
    <s v="SMART"/>
    <x v="5"/>
    <m/>
    <s v="V0969"/>
    <s v="Booy- Tagbilaran"/>
    <s v="Booy"/>
    <s v="Tagbilaran City"/>
    <s v="BOHOL"/>
    <s v="Brgy. Booy,Tagbilaran City,Bohol"/>
    <n v="7"/>
    <s v="Vis"/>
    <s v="Bohol"/>
    <s v="TOC-VIS-EVIS-BOH/DUM"/>
    <s v="SMART"/>
    <n v="123.84786"/>
    <n v="9.6625800000000002"/>
    <s v="Lot"/>
    <x v="1"/>
    <s v="Standby"/>
    <x v="3"/>
    <s v="MW"/>
    <s v="Macro"/>
    <s v="Lowland"/>
    <s v="none"/>
    <s v="24 hrs."/>
    <s v="none"/>
    <s v="Galdo, Gerald Zapatos"/>
    <m/>
  </r>
  <r>
    <s v="V0975"/>
    <s v="SMART"/>
    <x v="5"/>
    <m/>
    <s v="V0975"/>
    <s v="Bacong-Banilad"/>
    <m/>
    <s v="Bacong"/>
    <s v="NEGROS ORIENTAL"/>
    <s v="Bacong Valencia Road, Dumaguete City, Negros Oriental"/>
    <n v="7"/>
    <s v="Vis"/>
    <s v="Dumaguete"/>
    <s v="TOC-VIS-EVIS-BOH/DUM"/>
    <s v="SMART"/>
    <n v="123.254"/>
    <n v="9.2678499999999993"/>
    <s v="Lot"/>
    <x v="1"/>
    <s v="Inhouse B"/>
    <x v="3"/>
    <s v="MW"/>
    <s v="Macro"/>
    <s v="Lowland"/>
    <s v="none"/>
    <s v="24 hrs."/>
    <s v="none"/>
    <s v="Ampong, Karl Vilmo Tangon"/>
    <m/>
  </r>
  <r>
    <s v="V3384"/>
    <s v="SMART"/>
    <x v="5"/>
    <s v="ANT801"/>
    <s v="V3384"/>
    <s v="Antequera"/>
    <s v="Poblacion"/>
    <s v="Antequera"/>
    <s v="BOHOL"/>
    <s v="Brgy. Poblacion, Antequera, Bohol"/>
    <n v="7"/>
    <s v="Vis"/>
    <s v="Bohol"/>
    <s v="TOC-VIS-EVIS-BOH/DUM"/>
    <s v="SUN"/>
    <n v="123.89906999999999"/>
    <n v="9.78416"/>
    <s v="Lot"/>
    <x v="1"/>
    <s v="Standby"/>
    <x v="3"/>
    <s v="MW"/>
    <s v="Macro"/>
    <s v="Lowland"/>
    <s v="none"/>
    <s v="24 hrs."/>
    <s v="none"/>
    <s v="Romerde, Marino Rollorata"/>
    <m/>
  </r>
  <r>
    <s v="V3419"/>
    <s v="SMART"/>
    <x v="5"/>
    <s v="BCN701"/>
    <s v="V3419"/>
    <s v="SUN-Baclayon-Poblacion"/>
    <s v="Poblacion"/>
    <s v="Baclayon"/>
    <s v="BOHOL"/>
    <s v="Poblacion, Baclayon, Bohol"/>
    <n v="7"/>
    <s v="Vis"/>
    <s v="Bohol"/>
    <s v="TOC-VIS-EVIS-BOH/DUM"/>
    <s v="SUN"/>
    <n v="123.91386"/>
    <n v="9.6229399999999998"/>
    <s v="Lot"/>
    <x v="1"/>
    <s v="Standby"/>
    <x v="3"/>
    <s v="MW"/>
    <s v="Macro"/>
    <s v="Lowland"/>
    <s v="none"/>
    <s v="24 hrs."/>
    <s v="none"/>
    <s v="Jaropojop, Roneil Sagadal"/>
    <m/>
  </r>
  <r>
    <s v="V3424"/>
    <s v="SMART"/>
    <x v="5"/>
    <s v="DGY701"/>
    <s v="V3424"/>
    <s v="SUN-Dagohoy-Poblacion - BRGY POBLACION DAGOHOY BOHOL"/>
    <s v="Poblacion"/>
    <s v="Dagohoy"/>
    <s v="BOHOL"/>
    <s v="Poblacion Dagohoy, Bohol"/>
    <n v="7"/>
    <s v="Vis"/>
    <s v="Bohol"/>
    <s v="TOC-VIS-EVIS-BOH/DUM"/>
    <s v="SUN"/>
    <n v="124.27325"/>
    <n v="9.8945699999999999"/>
    <s v="Lot"/>
    <x v="1"/>
    <s v="Inhouse A"/>
    <x v="3"/>
    <s v="MW"/>
    <s v="Macro"/>
    <s v="Lowland"/>
    <s v="none"/>
    <s v="24 hrs."/>
    <s v="Insurgent"/>
    <s v="Romerde, Marino Rollorata"/>
    <m/>
  </r>
  <r>
    <s v="V3425"/>
    <s v="SMART"/>
    <x v="5"/>
    <s v="LIA701"/>
    <s v="V3425"/>
    <s v="SUN - LILA"/>
    <s v="San Antonio"/>
    <s v="Lila"/>
    <s v="BOHOL"/>
    <s v="Bgy.San Antonio , Lila Bohol"/>
    <n v="7"/>
    <s v="Vis"/>
    <s v="Bohol"/>
    <s v="TOC-VIS-EVIS-BOH/DUM"/>
    <s v="SUN"/>
    <n v="124.09841"/>
    <n v="9.5917499999999993"/>
    <s v="Lot"/>
    <x v="1"/>
    <s v="Inhouse A"/>
    <x v="3"/>
    <s v="MW"/>
    <s v="Macro"/>
    <s v="Lowland"/>
    <s v="none"/>
    <s v="24 hrs."/>
    <s v="none"/>
    <s v="Jaropojop, Roneil Sagadal"/>
    <m/>
  </r>
  <r>
    <s v="V3430"/>
    <s v="SMART"/>
    <x v="5"/>
    <s v="TIN821"/>
    <s v="V3430"/>
    <s v="SUN-TUBIGON-CABULIHAN"/>
    <s v="Macaas"/>
    <s v="Tubigon"/>
    <s v="BOHOL"/>
    <s v="Brgy. Macaas, Tubigon, Bohol"/>
    <n v="7"/>
    <s v="Vis"/>
    <s v="Bohol"/>
    <s v="TOC-VIS-EVIS-BOH/DUM"/>
    <s v="SUN"/>
    <n v="123.98548"/>
    <n v="9.9484100000000009"/>
    <s v="Lot"/>
    <x v="1"/>
    <s v="Inhouse B"/>
    <x v="3"/>
    <s v="MW"/>
    <s v="Macro"/>
    <s v="Lowland"/>
    <s v="none"/>
    <s v="24 hrs."/>
    <s v="none"/>
    <s v="Gica, Frederick Hontanosas"/>
    <m/>
  </r>
  <r>
    <s v="V3660"/>
    <s v="SMART"/>
    <x v="5"/>
    <s v="BAS821"/>
    <s v="V3660"/>
    <s v="SUN - BAIS821"/>
    <m/>
    <s v="Bais City"/>
    <s v="NEGROS ORIENTAL"/>
    <s v="Bais City, Negros Oriental"/>
    <n v="7"/>
    <s v="Vis"/>
    <s v="Dumaguete"/>
    <s v="TOC-VIS-EVIS-BOH/DUM"/>
    <s v="SUN"/>
    <n v="123.11511"/>
    <n v="9.5977999999999994"/>
    <s v="Lot"/>
    <x v="1"/>
    <s v="Inhouse B"/>
    <x v="3"/>
    <s v="MW"/>
    <s v="Macro"/>
    <s v="Lowland"/>
    <s v="none"/>
    <s v="24 hrs."/>
    <s v="none"/>
    <s v="Cueco, Ralph Elmerson Dioresma"/>
    <m/>
  </r>
  <r>
    <s v="V3661"/>
    <s v="SUN"/>
    <x v="5"/>
    <s v="BYW701"/>
    <s v="BYW701"/>
    <s v="SUN - BAYAWAN"/>
    <m/>
    <s v="Bayawan City (Tulong)"/>
    <s v="NEGROS ORIENTAL"/>
    <s v="Bayawan, Negros Oriental"/>
    <n v="7"/>
    <s v="Vis"/>
    <s v="Dumaguete"/>
    <s v="TOC-VIS-EVIS-BOH/DUM"/>
    <s v="SUN"/>
    <n v="122.80701999999999"/>
    <n v="9.36829"/>
    <s v="Lot"/>
    <x v="1"/>
    <s v="Inhouse A"/>
    <x v="3"/>
    <s v="MW"/>
    <s v="Macro"/>
    <s v="Lowland"/>
    <s v="none"/>
    <s v="24 hrs."/>
    <s v="none"/>
    <s v="Ampong, Karl Vilmo Tangon"/>
    <m/>
  </r>
  <r>
    <s v="V3662"/>
    <s v="SMART"/>
    <x v="5"/>
    <s v="BDY821"/>
    <s v="V3662"/>
    <s v="SUN - BINDOYPAYABON821"/>
    <m/>
    <s v="Bindoy (Payabon)"/>
    <s v="NEGROS ORIENTAL"/>
    <s v="Dumaguete , Negros Oriental"/>
    <n v="7"/>
    <s v="Vis"/>
    <s v="Dumaguete"/>
    <s v="TOC-VIS-EVIS-BOH/DUM"/>
    <s v="SUN"/>
    <n v="123.14284000000001"/>
    <n v="9.7677999999999994"/>
    <s v="Lot"/>
    <x v="1"/>
    <s v="Inhouse A"/>
    <x v="3"/>
    <s v="MW"/>
    <s v="Macro"/>
    <s v="Lowland"/>
    <s v="none"/>
    <s v="24 hrs."/>
    <s v="none"/>
    <s v="Cueco, Ralph Elmerson Dioresma"/>
    <m/>
  </r>
  <r>
    <s v="V3664"/>
    <s v="SMART"/>
    <x v="5"/>
    <s v="DGE824"/>
    <s v="V3664"/>
    <s v="SUN - Dumaguete_001SilimanAve"/>
    <m/>
    <s v="Dumaguete City"/>
    <s v="NEGROS ORIENTAL"/>
    <s v="Dumaguete, Negros Oriental"/>
    <n v="7"/>
    <s v="Vis"/>
    <s v="Dumaguete"/>
    <s v="TOC-VIS-EVIS-BOH/DUM"/>
    <s v="SUN"/>
    <n v="123.30423999999999"/>
    <n v="9.3162299999999991"/>
    <s v="Bldg"/>
    <x v="1"/>
    <s v="Inhouse A"/>
    <x v="3"/>
    <s v="MW"/>
    <s v="Macro"/>
    <s v="Lowland"/>
    <e v="#N/A"/>
    <e v="#N/A"/>
    <e v="#N/A"/>
    <s v="Cal, Anthony Sherwin Longkines"/>
    <m/>
  </r>
  <r>
    <s v="V3666"/>
    <s v="SUN"/>
    <x v="5"/>
    <s v="GHL821"/>
    <s v="GHL821"/>
    <s v="SUN - GUIHULNGAN821"/>
    <s v="Hilaitan"/>
    <s v="Guihulngan"/>
    <s v="NEGROS ORIENTAL"/>
    <s v="Barangay Hilaitan, Guihulngan, Negros Oriental"/>
    <n v="7"/>
    <s v="Vis"/>
    <s v="Dumaguete"/>
    <s v="TOC-VIS-EVIS-BOH/DUM"/>
    <s v="SUN"/>
    <n v="123.31964000000001"/>
    <n v="10.24526"/>
    <s v="Lot"/>
    <x v="1"/>
    <s v="Inhouse B"/>
    <x v="3"/>
    <s v="MW"/>
    <s v="Macro"/>
    <s v="Lowland"/>
    <s v="none"/>
    <s v="24 hrs."/>
    <s v="none"/>
    <s v="Cueco, Ralph Elmerson Dioresma"/>
    <m/>
  </r>
  <r>
    <s v="V3667"/>
    <s v="SMART"/>
    <x v="5"/>
    <s v="SJE601"/>
    <s v="V3667"/>
    <s v="SUN - SANJOSE"/>
    <s v="Cancawas"/>
    <s v="San Jose"/>
    <s v="NEGROS ORIENTAL"/>
    <s v="Brgy. Cancawas, San Jose Negros Oriental"/>
    <n v="7"/>
    <s v="Vis"/>
    <s v="Dumaguete"/>
    <s v="TOC-VIS-EVIS-BOH/DUM"/>
    <s v="SUN"/>
    <n v="123.23938"/>
    <n v="9.4101999999999997"/>
    <s v="Lot"/>
    <x v="1"/>
    <s v="Inhouse A"/>
    <x v="3"/>
    <s v="MW"/>
    <s v="Macro"/>
    <s v="Lowland"/>
    <s v="none"/>
    <s v="24 hrs."/>
    <s v="none"/>
    <s v="Cueco, Ralph Elmerson Dioresma"/>
    <m/>
  </r>
  <r>
    <s v="V3668"/>
    <s v="SMART"/>
    <x v="5"/>
    <s v="MJD821"/>
    <s v="V3668"/>
    <s v="SUN - URSUMCO"/>
    <s v="Alingilan"/>
    <s v="Bais City"/>
    <s v="NEGROS ORIENTAL"/>
    <s v="Brgy Alingilan, Manjuyod, Negros Oriental"/>
    <n v="7"/>
    <s v="Vis"/>
    <s v="Dumaguete"/>
    <s v="TOC-VIS-EVIS-BOH/DUM"/>
    <s v="SUN"/>
    <n v="123.0985"/>
    <n v="9.6401669999999999"/>
    <s v="Lot"/>
    <x v="1"/>
    <s v="Inhouse B"/>
    <x v="3"/>
    <s v="MW"/>
    <s v="Macro"/>
    <s v="Lowland"/>
    <s v="none"/>
    <s v="0830-1730"/>
    <s v="none"/>
    <s v="Cueco, Ralph Elmerson Dioresma"/>
    <m/>
  </r>
  <r>
    <s v="V3669"/>
    <s v="SMART"/>
    <x v="5"/>
    <s v="VLA601"/>
    <s v="VLA601"/>
    <s v="SUN - VALENCIAVS"/>
    <m/>
    <s v="Valencia (Luzurrizga)"/>
    <s v="NEGROS ORIENTAL"/>
    <s v="Paterna Init, Burgos St., Valencia Negros Oriental"/>
    <n v="7"/>
    <s v="Vis"/>
    <s v="Dumaguete"/>
    <s v="TOC-VIS-EVIS-BOH/DUM"/>
    <s v="SUN"/>
    <n v="123.24427"/>
    <n v="9.2771799999999995"/>
    <s v="Lot"/>
    <x v="1"/>
    <s v="Standby"/>
    <x v="3"/>
    <s v="MW"/>
    <s v="Macro"/>
    <s v="Lowland"/>
    <s v="none"/>
    <s v="24 hrs."/>
    <s v="none"/>
    <s v="Cal, Anthony Sherwin Longkines"/>
    <m/>
  </r>
  <r>
    <s v="V3671"/>
    <s v="SMART"/>
    <x v="5"/>
    <s v="SQR821"/>
    <s v="V3671"/>
    <s v="SUN-Siquijor-Poblacion"/>
    <s v="Poblacion"/>
    <s v="Siquijor"/>
    <s v="SIQUIJOR"/>
    <s v="Poblacion, Siquijor, Siquijor"/>
    <n v="7"/>
    <s v="Vis"/>
    <s v="Dumaguete"/>
    <s v="TOC-VIS-EVIS-BOH/DUM"/>
    <s v="SUN"/>
    <n v="123.51291999999999"/>
    <n v="9.2144999999999992"/>
    <s v="Lot"/>
    <x v="1"/>
    <s v="Inhouse B"/>
    <x v="3"/>
    <s v="MW"/>
    <s v="Macro"/>
    <s v="Extreme"/>
    <s v="none"/>
    <s v="24 hrs."/>
    <s v="none"/>
    <s v="Ampong, Karl Vilmo Tangon"/>
    <m/>
  </r>
  <r>
    <s v="V3710"/>
    <s v="SMART"/>
    <x v="5"/>
    <s v="DIS821"/>
    <s v="V3710"/>
    <s v="SUN Davis Mayacabac"/>
    <s v="Mayacabac"/>
    <s v="Dauis"/>
    <s v="BOHOL"/>
    <s v="Brgy. Mayacabac, Dauis, Bohol"/>
    <n v="7"/>
    <s v="Vis"/>
    <s v="Bohol"/>
    <s v="TOC-VIS-EVIS-BOH/DUM"/>
    <s v="SUN"/>
    <n v="123.85704"/>
    <n v="9.61524"/>
    <s v="Lot"/>
    <x v="1"/>
    <s v="Inhouse A"/>
    <x v="3"/>
    <s v="MW"/>
    <s v="Macro"/>
    <s v="Lowland"/>
    <s v="none"/>
    <s v="24 hrs."/>
    <s v="none"/>
    <s v="Romerde, Marino Rollorata"/>
    <m/>
  </r>
  <r>
    <s v="V3711"/>
    <s v="SMART"/>
    <x v="5"/>
    <s v="TBL821"/>
    <s v="V3711"/>
    <s v="Sun Tagbilaran City - Cogon"/>
    <s v="Poblacion 1"/>
    <s v="Tagbilaran City"/>
    <s v="BOHOL"/>
    <s v="Poblacion I, Tagbilaran City, Bohol"/>
    <n v="7"/>
    <s v="Vis"/>
    <s v="Bohol"/>
    <s v="TOC-VIS-EVIS-BOH/DUM"/>
    <s v="SUN"/>
    <n v="123.85993999999999"/>
    <n v="9.6539800000000007"/>
    <s v="Bldg"/>
    <x v="1"/>
    <s v="Inhouse A"/>
    <x v="3"/>
    <s v="MW"/>
    <s v="Macro"/>
    <s v="Lowland"/>
    <s v="none"/>
    <s v="0800H-1800H"/>
    <s v="Bldg/House Roof Top"/>
    <s v="Romerde, Marino Rollorata"/>
    <m/>
  </r>
  <r>
    <s v="V3712"/>
    <s v="SMART"/>
    <x v="5"/>
    <s v="TBL824"/>
    <s v="V3712"/>
    <s v="SUN Tagbilaran City DAO2"/>
    <s v="Tatuto"/>
    <s v="Tagbilaran City"/>
    <s v="BOHOL"/>
    <s v="Brgy Tatuto District Tagbilaran "/>
    <n v="7"/>
    <s v="Vis"/>
    <s v="Bohol"/>
    <s v="TOC-VIS-EVIS-BOH/DUM"/>
    <s v="SUN"/>
    <n v="123.86087000000001"/>
    <n v="9.6644699999999997"/>
    <s v="Lot"/>
    <x v="1"/>
    <s v="Standby"/>
    <x v="3"/>
    <s v="MW"/>
    <s v="Macro"/>
    <s v="Lowland"/>
    <s v="none"/>
    <s v="24 hrs."/>
    <s v="none"/>
    <s v="Jaropojop, Roneil Sagadal"/>
    <m/>
  </r>
  <r>
    <s v="V3744"/>
    <s v="SMART"/>
    <x v="5"/>
    <s v="DGE702"/>
    <s v="V3744"/>
    <s v="SUN - DGE_BRGY_3"/>
    <m/>
    <s v="Dumaguete City"/>
    <s v="NEGROS ORIENTAL"/>
    <s v="Dumaguete , Negros Oriental"/>
    <n v="7"/>
    <s v="Vis"/>
    <s v="Dumaguete"/>
    <s v="TOC-VIS-EVIS-BOH/DUM"/>
    <s v="SUN"/>
    <n v="123.30698"/>
    <n v="9.3042599999999993"/>
    <s v="Bldg"/>
    <x v="1"/>
    <s v="Inhouse A"/>
    <x v="3"/>
    <s v="MW"/>
    <s v="Macro"/>
    <s v="Lowland"/>
    <s v="none"/>
    <s v="0830-1730"/>
    <s v="Bldg/House Roof Top"/>
    <s v="Cal, Anthony Sherwin Longkines"/>
    <m/>
  </r>
  <r>
    <s v="V3746"/>
    <s v="SUN"/>
    <x v="5"/>
    <s v="DGE004"/>
    <s v="DGE004"/>
    <s v="SUN-Dumaguete City-Bantayan"/>
    <s v="Bantayan"/>
    <s v="Dumaguete City"/>
    <s v="NEGROS ORIENTAL"/>
    <s v="Jimenez Lot, Brgy. Bantayan, Dumaguete City, Negros oriental"/>
    <n v="7"/>
    <s v="Vis"/>
    <s v="Dumaguete"/>
    <s v="TOC-VIS-EVIS-BOH/DUM"/>
    <s v="SUN"/>
    <n v="123.305781"/>
    <n v="9.3297609999999995"/>
    <s v="Lot"/>
    <x v="1"/>
    <s v="Inhouse A"/>
    <x v="3"/>
    <s v="MW"/>
    <s v="Macro"/>
    <s v="Lowland"/>
    <s v="none"/>
    <s v="24 hrs."/>
    <s v="none"/>
    <s v="Cal, Anthony Sherwin Longkines"/>
    <m/>
  </r>
  <r>
    <s v="V3748"/>
    <s v="SMART"/>
    <x v="5"/>
    <s v="DGE822"/>
    <s v="V3748"/>
    <s v="SUN-Dumaguete City-Tabuctubig"/>
    <s v="Banilad"/>
    <s v="Dumaguete City"/>
    <s v="NEGROS ORIENTAL"/>
    <s v="Purok Bayanihan, Brgy. Banilad, Dumaguete City, Negros Oriental"/>
    <n v="7"/>
    <s v="Vis"/>
    <s v="Dumaguete"/>
    <s v="TOC-VIS-EVIS-BOH/DUM"/>
    <s v="SUN"/>
    <n v="123.29386100000001"/>
    <n v="9.290972"/>
    <s v="Lot"/>
    <x v="1"/>
    <s v="Inhouse A"/>
    <x v="3"/>
    <s v="MW"/>
    <s v="Macro"/>
    <s v="Lowland"/>
    <s v="none"/>
    <s v="24 hrs."/>
    <s v="none"/>
    <s v="Cal, Anthony Sherwin Longkines"/>
    <m/>
  </r>
  <r>
    <s v="V3749"/>
    <s v="SMART"/>
    <x v="5"/>
    <s v="DGE823"/>
    <s v="V3749"/>
    <s v="SUN-Dumaguete City-Poblacion No. 5 1 "/>
    <s v="Poblacion 1"/>
    <s v="Dumaguete City"/>
    <s v="NEGROS ORIENTAL"/>
    <s v="Poblacion No. 1 (Barangay 1), Dumaguete City, Negros Oriental"/>
    <n v="7"/>
    <s v="Vis"/>
    <s v="Dumaguete"/>
    <s v="TOC-VIS-EVIS-BOH/DUM"/>
    <s v="SUN"/>
    <n v="123.285476"/>
    <n v="9.3126999999999995"/>
    <s v="Lot"/>
    <x v="1"/>
    <s v="Inhouse A"/>
    <x v="3"/>
    <s v="MW"/>
    <s v="Macro"/>
    <s v="Lowland"/>
    <s v="none"/>
    <s v="24 hrs."/>
    <s v="none"/>
    <s v="Cal, Anthony Sherwin Longkines"/>
    <m/>
  </r>
  <r>
    <s v="V3750"/>
    <s v="SMART"/>
    <x v="5"/>
    <s v="DGE904"/>
    <s v="V3750"/>
    <s v="SUN-Dumaguete City-Poblacion No. 5 2"/>
    <m/>
    <s v="Dumaguete City"/>
    <s v="NEGROS ORIENTAL"/>
    <s v="Banderas BLDG Siliman Ave., Dumaguete City"/>
    <n v="7"/>
    <s v="Vis"/>
    <s v="Dumaguete"/>
    <s v="TOC-VIS-EVIS-BOH/DUM"/>
    <s v="SUN"/>
    <n v="123.30495000000001"/>
    <n v="9.3102479999999996"/>
    <s v="Bldg"/>
    <x v="1"/>
    <s v="Inhouse A"/>
    <x v="3"/>
    <s v="MW"/>
    <s v="Macro"/>
    <s v="Lowland"/>
    <s v="none"/>
    <s v="0830-1730"/>
    <s v="Bldg/House Roof Top"/>
    <s v="Cal, Anthony Sherwin Longkines"/>
    <m/>
  </r>
  <r>
    <s v="V4330"/>
    <s v="SMART"/>
    <x v="5"/>
    <s v="SBY821"/>
    <s v="V4330"/>
    <s v="Bohol Sagbayan"/>
    <s v="Poblacion"/>
    <s v="Sagbayan (Borja)"/>
    <s v="BOHOL"/>
    <s v="Sagbayan Municipal Hall, Barangay Poblacion, Sagbayan, Bohol"/>
    <n v="7"/>
    <s v="Vis"/>
    <s v="Bohol"/>
    <s v="TOC-VIS-EVIS-BOH/DUM"/>
    <s v="SUN"/>
    <n v="124.09307098388599"/>
    <n v="9.9124698638915998"/>
    <s v="Lot"/>
    <x v="1"/>
    <s v="Standby"/>
    <x v="3"/>
    <s v="MW"/>
    <s v="Macro"/>
    <s v="Lowland"/>
    <s v="none"/>
    <s v="24 hrs."/>
    <s v="Insurgent"/>
    <s v="Gica, Frederick Hontanosas"/>
    <m/>
  </r>
  <r>
    <s v="V4386"/>
    <s v="SMART"/>
    <x v="5"/>
    <s v="AYU701"/>
    <s v="V4386"/>
    <s v="SUN - AYUNGON"/>
    <s v="Poblacion"/>
    <s v="Ayungon"/>
    <s v="NEGROS ORIENTAL"/>
    <s v="Poblacion, Ayungon, Negros Oriental"/>
    <n v="7"/>
    <s v="Vis"/>
    <s v="Dumaguete"/>
    <s v="TOC-VIS-EVIS-BOH/DUM"/>
    <s v="SUN"/>
    <n v="123.14019"/>
    <n v="9.859"/>
    <s v="Lot"/>
    <x v="1"/>
    <s v="Inhouse A"/>
    <x v="3"/>
    <s v="MW"/>
    <s v="Macro"/>
    <s v="Lowland"/>
    <s v="none"/>
    <s v="24 hrs."/>
    <s v="none"/>
    <s v="Cueco, Ralph Elmerson Dioresma"/>
    <m/>
  </r>
  <r>
    <s v="V4388"/>
    <s v="SMART"/>
    <x v="5"/>
    <s v="BSA821"/>
    <s v="V4388"/>
    <s v="SUN-Basay-Nagbo-alao"/>
    <m/>
    <s v="Basay"/>
    <s v="NEGROS ORIENTAL"/>
    <s v="Nagbo-alao, Basay, Negros Oriental"/>
    <n v="7"/>
    <s v="Vis"/>
    <s v="Dumaguete"/>
    <s v="TOC-VIS-EVIS-BOH/DUM"/>
    <s v="SUN"/>
    <n v="122.64149"/>
    <n v="9.4099500000000003"/>
    <s v="Lot"/>
    <x v="1"/>
    <s v="Standby"/>
    <x v="3"/>
    <s v="MW"/>
    <s v="Macro"/>
    <s v="Lowland"/>
    <s v="none"/>
    <s v="24 hrs."/>
    <s v="none"/>
    <s v="Ampong, Karl Vilmo Tangon"/>
    <m/>
  </r>
  <r>
    <s v="V5079"/>
    <s v="SMART"/>
    <x v="5"/>
    <m/>
    <s v="V5079"/>
    <s v="Dauin-San Miguel"/>
    <s v="Bulak"/>
    <s v="Dauin"/>
    <s v="NEGROS ORIENTAL"/>
    <s v="Brgy. Bulak, Dauin, Negros Oriental"/>
    <n v="7"/>
    <s v="Vis"/>
    <s v="Dumaguete"/>
    <s v="TOC-VIS-EVIS-BOH/DUM"/>
    <s v="SMART"/>
    <n v="123.27865"/>
    <n v="9.2099416670000007"/>
    <s v="Lot"/>
    <x v="1"/>
    <s v="Inhouse B"/>
    <x v="3"/>
    <s v="MW"/>
    <s v="Macro"/>
    <s v="Lowland"/>
    <s v="none"/>
    <s v="24 hrs."/>
    <s v="none"/>
    <s v="Ampong, Karl Vilmo Tangon"/>
    <m/>
  </r>
  <r>
    <s v="V5092"/>
    <s v="SMART"/>
    <x v="5"/>
    <m/>
    <s v="V5092"/>
    <s v="Loboc-Upper Bonbon - Brgy Candabong- Loboc Bohol"/>
    <s v="Upper Bonbon"/>
    <s v="Loboc"/>
    <s v="BOHOL"/>
    <s v="Brgy. Upper Bonbon,Loboc,Bohol"/>
    <n v="7"/>
    <s v="Vis"/>
    <s v="Bohol"/>
    <s v="TOC-VIS-EVIS-BOH/DUM"/>
    <s v="SMART"/>
    <n v="124.07"/>
    <n v="9.6646388900000009"/>
    <s v="Lot"/>
    <x v="1"/>
    <s v="Inhouse B"/>
    <x v="3"/>
    <s v="MW"/>
    <s v="Macro"/>
    <s v="Lowland"/>
    <s v="none"/>
    <s v="24 hrs."/>
    <s v="none"/>
    <s v="Gica, Frederick Hontanosas"/>
    <m/>
  </r>
  <r>
    <s v="V5134"/>
    <s v="SMART"/>
    <x v="5"/>
    <m/>
    <s v="V5134"/>
    <s v="TAGBILARAN AIRPORT"/>
    <m/>
    <s v="Tagbilaran City"/>
    <s v="BOHOL"/>
    <s v="Airport Road,Cogon District,Tagbilaran City,Bohol"/>
    <n v="7"/>
    <s v="Vis"/>
    <s v="Bohol"/>
    <s v="TOC-VIS-EVIS-BOH/DUM"/>
    <s v="SMART"/>
    <n v="123.85313889"/>
    <n v="9.6529733699999998"/>
    <s v="Bldg"/>
    <x v="1"/>
    <s v="Inhouse B"/>
    <x v="3"/>
    <s v="MW"/>
    <s v="Macro"/>
    <s v="Lowland"/>
    <s v="none"/>
    <s v="0800H-1800H"/>
    <s v="Bldg/House Roof Top"/>
    <s v="Galdo, Gerald Zapatos"/>
    <m/>
  </r>
  <r>
    <s v="V5183"/>
    <s v="SMART"/>
    <x v="5"/>
    <m/>
    <s v="V5183"/>
    <s v="San Roque (Cabulao)- Mabini"/>
    <s v="San Roque"/>
    <s v="Mabini"/>
    <s v="BOHOL"/>
    <s v="Brgy San Roque,  Mabini, Bohol"/>
    <n v="7"/>
    <s v="Vis"/>
    <s v="Bohol"/>
    <s v="TOC-VIS-EVIS-BOH/DUM"/>
    <s v="SMART"/>
    <n v="124.523536682128"/>
    <n v="9.9064102172851491"/>
    <s v="Lot"/>
    <x v="1"/>
    <s v="Inhouse B"/>
    <x v="3"/>
    <s v="MW"/>
    <s v="Macro"/>
    <s v="Lowland"/>
    <s v="none"/>
    <s v="24 hrs."/>
    <s v="none"/>
    <s v="Jaropojop, Roneil Sagadal"/>
    <m/>
  </r>
  <r>
    <s v="V5184"/>
    <s v="SMART"/>
    <x v="5"/>
    <m/>
    <s v="V5184"/>
    <s v="Bagacay- Talibon"/>
    <s v="Bagacay"/>
    <s v="Talibon"/>
    <s v="BOHOL"/>
    <s v="Sitio Kauswagan, Brgy Bagacay Talibon Bohol"/>
    <n v="7"/>
    <s v="Vis"/>
    <s v="Bohol"/>
    <s v="TOC-VIS-EVIS-BOH/DUM"/>
    <s v="SMART"/>
    <n v="124.24617767333901"/>
    <n v="10.153920173645"/>
    <s v="Lot"/>
    <x v="1"/>
    <s v="Inhouse B"/>
    <x v="3"/>
    <s v="MW"/>
    <s v="Macro"/>
    <s v="Lowland"/>
    <s v="none"/>
    <s v="24 hrs."/>
    <s v="Insurgent"/>
    <s v="Gica, Frederick Hontanosas"/>
    <m/>
  </r>
  <r>
    <s v="V5248"/>
    <s v="SMART"/>
    <x v="5"/>
    <m/>
    <s v="V5248"/>
    <s v="Guihulngan-Hilaitan"/>
    <s v="Hilaitan"/>
    <s v="Guihulngan"/>
    <s v="NEGROS ORIENTAL"/>
    <s v="Brgy Hilaitan, Guihulingan, Negros Orriental"/>
    <n v="7"/>
    <s v="Vis"/>
    <s v="Dumaguete"/>
    <s v="TOC-VIS-EVIS-BOH/DUM"/>
    <s v="SMART"/>
    <n v="123.322303771972"/>
    <n v="10.251079559326101"/>
    <s v="Lot"/>
    <x v="1"/>
    <s v="Inhouse B"/>
    <x v="3"/>
    <s v="MW"/>
    <s v="Macro"/>
    <s v="Highland"/>
    <s v="none"/>
    <s v="0830-1730"/>
    <s v="Insurgent"/>
    <s v="Cueco, Ralph Elmerson Dioresma"/>
    <m/>
  </r>
  <r>
    <s v="V5252"/>
    <s v="SMART"/>
    <x v="5"/>
    <m/>
    <s v="V5252"/>
    <s v="Enrique Villanueva-Poblacion"/>
    <s v="Poblacion"/>
    <s v="Enrique Villanueva"/>
    <s v="SIQUIJOR"/>
    <s v="Poblacion, Enrique Villanueva, Siquijor"/>
    <n v="7"/>
    <s v="Vis"/>
    <s v="Dumaguete"/>
    <s v="TOC-VIS-EVIS-BOH/DUM"/>
    <s v="SMART"/>
    <n v="123.64209747314401"/>
    <n v="9.2754497528076101"/>
    <s v="Lot"/>
    <x v="1"/>
    <s v="Inhouse B"/>
    <x v="3"/>
    <s v="MW"/>
    <s v="Macro"/>
    <s v="Extreme"/>
    <s v="none"/>
    <s v="24 hrs."/>
    <s v="none"/>
    <s v="Ampong, Karl Vilmo Tangon"/>
    <m/>
  </r>
  <r>
    <s v="V5291"/>
    <s v="SMART"/>
    <x v="5"/>
    <m/>
    <s v="V5291"/>
    <s v="Mansasa- Tagbilaran"/>
    <s v="Bool"/>
    <s v="Tagbilaran City"/>
    <s v="BOHOL"/>
    <s v="Angalo St., Road Brgy Bool Tagbilaran City,Bohol"/>
    <n v="7"/>
    <s v="Vis"/>
    <s v="Bohol"/>
    <s v="TOC-VIS-EVIS-BOH/DUM"/>
    <s v="SMART"/>
    <n v="123.873092651367"/>
    <n v="9.6337099075317294"/>
    <s v="Lot"/>
    <x v="1"/>
    <s v="Inhouse B"/>
    <x v="3"/>
    <s v="MW"/>
    <s v="Macro"/>
    <s v="Lowland"/>
    <s v="none"/>
    <s v="24 hrs."/>
    <s v="none"/>
    <s v="Galdo, Gerald Zapatos"/>
    <m/>
  </r>
  <r>
    <s v="V5292"/>
    <s v="SMART"/>
    <x v="5"/>
    <m/>
    <s v="V5292"/>
    <s v="Biabas- Ubay"/>
    <m/>
    <s v="Ubay"/>
    <s v="BOHOL"/>
    <s v="San Vicente, Biabas, Ubay, Bohol"/>
    <n v="7"/>
    <s v="Vis"/>
    <s v="Bohol"/>
    <s v="TOC-VIS-EVIS-BOH/DUM"/>
    <s v="SMART"/>
    <n v="124.51457214355401"/>
    <n v="9.9898996353149396"/>
    <s v="Lot"/>
    <x v="1"/>
    <s v="Standby"/>
    <x v="3"/>
    <s v="MW"/>
    <s v="Macro"/>
    <s v="Highland"/>
    <s v="none"/>
    <s v="0830H-1700H"/>
    <s v="none"/>
    <s v="Jaropojop, Roneil Sagadal"/>
    <m/>
  </r>
  <r>
    <s v="V5293"/>
    <s v="SMART"/>
    <x v="5"/>
    <s v="TON701"/>
    <s v="V5293"/>
    <s v="Sun Tubigon Pandan-Brgy Pandan Tubigon Bohol "/>
    <m/>
    <s v="Tubigon"/>
    <s v="BOHOL"/>
    <s v="Pandan, Tubigon, Bohol"/>
    <n v="7"/>
    <s v="Vis"/>
    <s v="Bohol"/>
    <s v="TOC-VIS-EVIS-BOH/DUM"/>
    <s v="SUN"/>
    <n v="123.9278"/>
    <n v="9.9209099999999992"/>
    <s v="Lot"/>
    <x v="1"/>
    <s v="Inhouse A"/>
    <x v="3"/>
    <s v="MW"/>
    <s v="Macro"/>
    <s v="Lowland"/>
    <s v="none"/>
    <s v="24 hrs."/>
    <s v="none"/>
    <s v="Romerde, Marino Rollorata"/>
    <m/>
  </r>
  <r>
    <s v="V5317"/>
    <s v="SMART"/>
    <x v="5"/>
    <m/>
    <s v="V5317"/>
    <s v="Candabong- Anda"/>
    <s v="Candabong"/>
    <s v="Anda"/>
    <s v="BOHOL"/>
    <s v="Brgy. Candabong, Anda, Bohol"/>
    <n v="7"/>
    <s v="Vis"/>
    <s v="Bohol"/>
    <s v="TOC-VIS-EVIS-BOH/DUM"/>
    <s v="SMART"/>
    <n v="124.52746999999999"/>
    <n v="9.7284199999999998"/>
    <s v="Lot"/>
    <x v="1"/>
    <s v="Inhouse B"/>
    <x v="3"/>
    <s v="MW"/>
    <s v="Macro"/>
    <s v="Lowland"/>
    <s v="none"/>
    <s v="24 hrs."/>
    <s v="none"/>
    <s v="Galdo, Gerald Zapatos"/>
    <m/>
  </r>
  <r>
    <s v="V5880"/>
    <s v="SMART"/>
    <x v="5"/>
    <s v="V0160"/>
    <s v="V5880"/>
    <s v="SUN - XROBDUMAGUETE"/>
    <s v="Banilad"/>
    <s v="Dumaguete City"/>
    <s v="NEGROS ORIENTAL"/>
    <s v="Banilad, Dumaguete City, Negros Oriental"/>
    <n v="7"/>
    <s v="Vis"/>
    <s v="Dumaguete"/>
    <s v="TOC-VIS-EVIS-BOH/DUM"/>
    <s v="SUN"/>
    <n v="123.30200000000001"/>
    <n v="9.2982499999999995"/>
    <s v="Bldg"/>
    <x v="1"/>
    <s v="Inhouse A"/>
    <x v="3"/>
    <s v="MW"/>
    <s v="PICO"/>
    <s v="Lowland"/>
    <s v="none"/>
    <s v="0830-1730"/>
    <s v="Bldg/House Roof Top"/>
    <s v="Cal, Anthony Sherwin Longkines"/>
    <m/>
  </r>
  <r>
    <s v="v6603"/>
    <s v="SMART"/>
    <x v="5"/>
    <m/>
    <m/>
    <s v="Alturas Mall IBS"/>
    <s v="Poblacion 1"/>
    <s v="Tagbilaran City"/>
    <s v="BOHOL"/>
    <s v="Alturas Mall Building, Tagbilaran City, Bohol"/>
    <n v="7"/>
    <s v="Vis"/>
    <s v="Bohol"/>
    <s v="TOC-VIS-EVIS-BOH/DUM"/>
    <s v="SMART"/>
    <s v="123.51.21.67"/>
    <s v="9.38.36.04"/>
    <s v="Bldg"/>
    <x v="1"/>
    <s v="Inhouse A"/>
    <x v="3"/>
    <s v="MW"/>
    <s v="PICO"/>
    <s v="Lowland"/>
    <s v="none"/>
    <s v="none"/>
    <s v="Office Hours"/>
    <s v="Galdo, Gerald Zapatos"/>
    <m/>
  </r>
  <r>
    <s v="Z82"/>
    <s v="SMART"/>
    <x v="5"/>
    <m/>
    <s v="Z82"/>
    <s v="Bohol Quality Mall Picosite"/>
    <m/>
    <s v="Tagbilaran City"/>
    <s v="BOHOL"/>
    <s v="Ingles Sst. Cor. Gallares St.,"/>
    <n v="7"/>
    <s v="Vis"/>
    <s v="Bohol"/>
    <s v="TOC-VIS-EVIS-BOH/DUM"/>
    <s v="SMART"/>
    <n v="123.85447692871"/>
    <n v="9.6419296264648402"/>
    <s v="Bldg"/>
    <x v="1"/>
    <s v="Inhouse A"/>
    <x v="3"/>
    <s v="MW"/>
    <s v="PICO"/>
    <s v="Lowland"/>
    <s v="none"/>
    <s v="0800H-1800H"/>
    <s v="Bldg/House Roof Top"/>
    <s v="Gica, Frederick Hontanosas"/>
    <m/>
  </r>
  <r>
    <n v="-2021"/>
    <s v="SUN"/>
    <x v="6"/>
    <s v="03NNG506TA"/>
    <s v="Relay"/>
    <s v="NAGA2X RS SUN"/>
    <s v="Brgy Nula-Tula"/>
    <s v="Tacloban City"/>
    <s v="LEYTE"/>
    <s v="basper nulatula, leyte"/>
    <n v="8"/>
    <s v="Vis"/>
    <s v="Tacloban"/>
    <s v="TOC-VIS-EVIS-LEYTE"/>
    <s v="SUN"/>
    <s v="124°57'58.69&quot;E"/>
    <s v=" 11°14'37.54&quot;N"/>
    <s v="Lot"/>
    <x v="0"/>
    <s v="Off-Grid"/>
    <x v="3"/>
    <s v="MW"/>
    <s v="na"/>
    <s v="Extreme"/>
    <s v="none"/>
    <s v="none"/>
    <s v="none"/>
    <s v="Camillo, Julito Mendez"/>
    <m/>
  </r>
  <r>
    <n v="800"/>
    <s v="SMART"/>
    <x v="6"/>
    <m/>
    <n v="800"/>
    <s v="Baybay 1"/>
    <s v="Poblacion Zone"/>
    <s v="Baybay"/>
    <s v="LEYTE"/>
    <s v="Poblacion Zone 23, Baybay City, Leyte"/>
    <n v="8"/>
    <s v="Vis"/>
    <s v="Ormoc"/>
    <s v="TOC-VIS-EVIS-LEYTE"/>
    <s v="SMART"/>
    <n v="124.807044"/>
    <n v="10.663599"/>
    <s v="Lot"/>
    <x v="1"/>
    <s v="Standby"/>
    <x v="3"/>
    <s v="MW"/>
    <s v="Macro"/>
    <s v="Lowland"/>
    <s v="none"/>
    <s v="24 Hrs "/>
    <s v="none"/>
    <s v="Cabrera, Arniel Pesalbon"/>
    <m/>
  </r>
  <r>
    <n v="860"/>
    <s v="SMART"/>
    <x v="6"/>
    <m/>
    <n v="860"/>
    <s v="Tacloban 2"/>
    <s v="Poblacion"/>
    <s v="Tacloban City"/>
    <s v="LEYTE"/>
    <s v="M.H. Del Pilar St. near cor. Burgos St. Poblacion,Tacloban City,Leyte"/>
    <n v="8"/>
    <s v="Vis"/>
    <s v="Tacloban"/>
    <s v="TOC-VIS-EVIS-LEYTE"/>
    <s v="SMART"/>
    <n v="125.002708435058"/>
    <n v="11.2399501800537"/>
    <s v="Lot"/>
    <x v="1"/>
    <s v="Standby"/>
    <x v="3"/>
    <s v="MW"/>
    <s v="Macro"/>
    <s v="Lowland"/>
    <s v="none"/>
    <s v="none"/>
    <s v="none"/>
    <s v="Crisostomo, Regie Escuña"/>
    <m/>
  </r>
  <r>
    <n v="882"/>
    <s v="SMART"/>
    <x v="6"/>
    <m/>
    <n v="882"/>
    <s v="Ormoc 3 (Alta Vista)"/>
    <s v="Alta Vista"/>
    <s v="Ormoc"/>
    <s v="LEYTE"/>
    <s v="Brgy. Alta Vista, Ormoc City"/>
    <n v="8"/>
    <s v="Vis"/>
    <s v="Ormoc"/>
    <s v="TOC-VIS-EVIS-LEYTE"/>
    <s v="SMART"/>
    <n v="124.6144333"/>
    <n v="11.00821972"/>
    <s v="Lot"/>
    <x v="1"/>
    <s v="Standby"/>
    <x v="3"/>
    <s v="MW"/>
    <s v="Macro"/>
    <s v="Lowland"/>
    <s v="None"/>
    <s v="24 Hrs"/>
    <s v="none"/>
    <s v="Pomarejo, Ramon Caguioa"/>
    <m/>
  </r>
  <r>
    <n v="3325"/>
    <s v="SMART"/>
    <x v="6"/>
    <m/>
    <n v="3325"/>
    <s v="Pilar - Cebu  "/>
    <m/>
    <s v="Pilar"/>
    <s v="CEBU"/>
    <s v="Ambils Residence, Brgy. Upper Poblacion, Pilar, Cebu "/>
    <n v="8"/>
    <s v="Vis"/>
    <s v="Ormoc"/>
    <s v="TOC-VIS-EVIS-LEYTE"/>
    <s v="SMART"/>
    <n v="124.564147949218"/>
    <n v="10.8079299926757"/>
    <s v="Lot"/>
    <x v="1"/>
    <s v="Standby"/>
    <x v="3"/>
    <s v="MW"/>
    <s v="Macro"/>
    <s v="Extreme"/>
    <s v="Island/boat trip once a day "/>
    <s v="24 Hrs"/>
    <s v="island site/Boat Availability"/>
    <s v="Cabrera, Arniel Pesalbon"/>
    <m/>
  </r>
  <r>
    <n v="3333"/>
    <s v="SMART"/>
    <x v="6"/>
    <m/>
    <n v="3333"/>
    <s v="Giporlos"/>
    <s v="Poblacion 3"/>
    <s v="Giporlos"/>
    <s v="EASTERN SAMAR"/>
    <s v="Brgy 3 Poblacion, Giporlos, Eastern Samar"/>
    <n v="8"/>
    <s v="Vis"/>
    <s v="Tacloban"/>
    <s v="TOC-VIS-EVIS-LEYTE"/>
    <s v="SMART"/>
    <n v="125.4480362"/>
    <n v="11.12077045"/>
    <s v="Lot"/>
    <x v="1"/>
    <s v="Standby"/>
    <x v="3"/>
    <s v="MW"/>
    <s v="Macro"/>
    <s v="Lowland"/>
    <s v="none"/>
    <s v="none"/>
    <s v="none"/>
    <s v="Crisostomo, Regie Escuña"/>
    <m/>
  </r>
  <r>
    <n v="3334"/>
    <s v="SMART"/>
    <x v="6"/>
    <m/>
    <n v="3334"/>
    <s v="Lawaan"/>
    <s v="Poblacion 9"/>
    <s v="Lawaan"/>
    <s v="EASTERN SAMAR"/>
    <s v="Narra St. Barangay 9 Poblacion, Lawaan, Eastern Samar"/>
    <n v="8"/>
    <s v="Vis"/>
    <s v="Tacloban"/>
    <s v="TOC-VIS-EVIS-LEYTE"/>
    <s v="SMART"/>
    <n v="125.30193328857401"/>
    <n v="11.1413803100585"/>
    <s v="Lot"/>
    <x v="1"/>
    <s v="Standby"/>
    <x v="3"/>
    <s v="MW"/>
    <s v="Macro"/>
    <s v="Lowland"/>
    <s v="none"/>
    <s v="none"/>
    <s v="none"/>
    <s v="Camillo, Julito Mendez"/>
    <m/>
  </r>
  <r>
    <n v="3343"/>
    <s v="SMART"/>
    <x v="6"/>
    <m/>
    <n v="3343"/>
    <s v="Pastrana"/>
    <s v="Arabunog"/>
    <s v="Pastrana"/>
    <s v="LEYTE"/>
    <s v="Brgy Arabunog, Pastrana, Leyte"/>
    <n v="8"/>
    <s v="Vis"/>
    <s v="Tacloban"/>
    <s v="TOC-VIS-EVIS-LEYTE"/>
    <s v="SMART"/>
    <n v="124.88678741455"/>
    <n v="11.132630348205501"/>
    <s v="Lot"/>
    <x v="1"/>
    <s v="Standby"/>
    <x v="3"/>
    <s v="MW"/>
    <s v="Macro"/>
    <s v="Lowland"/>
    <s v="none"/>
    <s v="none"/>
    <s v="none"/>
    <s v="Orceo, ian Philip Lim"/>
    <m/>
  </r>
  <r>
    <n v="3344"/>
    <s v="SMART"/>
    <x v="6"/>
    <m/>
    <n v="3344"/>
    <s v="Tacloban 7"/>
    <s v="Kaibaan"/>
    <s v="Tacloban City"/>
    <s v="LEYTE"/>
    <s v="Barangay Kaibaan, Tacloban City, Leyte"/>
    <n v="8"/>
    <s v="Vis"/>
    <s v="Tacloban"/>
    <s v="TOC-VIS-EVIS-LEYTE"/>
    <s v="SMART"/>
    <n v="124.99049377441401"/>
    <n v="11.203310012817299"/>
    <s v="Lot"/>
    <x v="1"/>
    <s v="Standby"/>
    <x v="3"/>
    <s v="MW"/>
    <s v="Macro"/>
    <s v="Lowland"/>
    <s v="none"/>
    <s v="none"/>
    <s v="none"/>
    <s v="Crisostomo, Regie Escuña"/>
    <m/>
  </r>
  <r>
    <n v="3345"/>
    <s v="SMART"/>
    <x v="6"/>
    <m/>
    <n v="3345"/>
    <s v="Tacloban 8"/>
    <n v="88"/>
    <s v="Tacloban City"/>
    <s v="LEYTE"/>
    <s v="Brgy. 88, San Jose, Tacloban City"/>
    <n v="8"/>
    <s v="Vis"/>
    <s v="Tacloban"/>
    <s v="TOC-VIS-EVIS-LEYTE"/>
    <s v="SMART"/>
    <n v="125.023712158203"/>
    <n v="11.2161798477172"/>
    <s v="Lot"/>
    <x v="1"/>
    <s v="Standby"/>
    <x v="3"/>
    <s v="MW"/>
    <s v="Macro"/>
    <s v="Lowland"/>
    <s v="none"/>
    <s v="none"/>
    <s v="none"/>
    <s v="Crisostomo, Regie Escuña"/>
    <m/>
  </r>
  <r>
    <n v="3368"/>
    <s v="SMART"/>
    <x v="6"/>
    <m/>
    <n v="3368"/>
    <s v="Bontoc"/>
    <s v="Poblacion"/>
    <s v="Bontoc"/>
    <s v="SOUTHERN LEYTE"/>
    <s v="Brgy Poblacion, Bontoc, Southern Leyte"/>
    <n v="8"/>
    <s v="Vis"/>
    <s v="Maasin"/>
    <s v="TOC-VIS-EVIS-LEYTE"/>
    <s v="SMART"/>
    <n v="124.971961975097"/>
    <n v="10.3502101898193"/>
    <s v="Lot"/>
    <x v="1"/>
    <s v="Standby"/>
    <x v="3"/>
    <s v="MW"/>
    <s v="Macro"/>
    <s v="Lowland"/>
    <s v="none"/>
    <s v="none"/>
    <s v="none"/>
    <s v="Dacut, Felson U."/>
    <m/>
  </r>
  <r>
    <n v="3369"/>
    <s v="SMART"/>
    <x v="6"/>
    <m/>
    <n v="3369"/>
    <s v="Macrohon"/>
    <s v="Poblacion"/>
    <s v="Macrohon"/>
    <s v="SOUTHERN LEYTE"/>
    <s v="National road, Brgy Poblacion, Macrohon Southern Leyte"/>
    <n v="8"/>
    <s v="Vis"/>
    <s v="Maasin"/>
    <s v="TOC-VIS-EVIS-LEYTE"/>
    <s v="SMART"/>
    <n v="124.94084167480401"/>
    <n v="10.078339576721101"/>
    <s v="Lot"/>
    <x v="1"/>
    <s v="Standby"/>
    <x v="3"/>
    <s v="MW"/>
    <s v="Macro"/>
    <s v="Lowland"/>
    <s v="none"/>
    <s v="none"/>
    <s v="none"/>
    <s v="Bedania, Darwin Cisneros"/>
    <m/>
  </r>
  <r>
    <n v="3371"/>
    <s v="SMART"/>
    <x v="6"/>
    <m/>
    <n v="3371"/>
    <s v="Libagon"/>
    <s v="Hubas"/>
    <s v="Libagon"/>
    <s v="SOUTHERN LEYTE"/>
    <s v="Brgy hubas, libagon, southern leyte"/>
    <n v="8"/>
    <s v="Vis"/>
    <s v="Maasin"/>
    <s v="TOC-VIS-EVIS-LEYTE"/>
    <s v="SMART"/>
    <n v="125.054321289062"/>
    <n v="10.294460296630801"/>
    <s v="Lot"/>
    <x v="1"/>
    <s v="Standby"/>
    <x v="3"/>
    <s v="MW"/>
    <s v="Macro"/>
    <s v="Lowland"/>
    <s v="none"/>
    <s v="none"/>
    <s v="none"/>
    <s v="Bedania, Darwin Cisneros"/>
    <m/>
  </r>
  <r>
    <n v="3375"/>
    <s v="SMART"/>
    <x v="6"/>
    <m/>
    <n v="3375"/>
    <s v="Palo 2"/>
    <s v="Libertad"/>
    <s v="Palo"/>
    <s v="LEYTE"/>
    <s v="Brgy. Libertad, Palo, Leyte"/>
    <n v="8"/>
    <s v="Vis"/>
    <s v="Tacloban"/>
    <s v="TOC-VIS-EVIS-LEYTE"/>
    <s v="SMART"/>
    <n v="124.972351074218"/>
    <n v="11.1635398864746"/>
    <s v="Lot"/>
    <x v="1"/>
    <s v="Off-Grid"/>
    <x v="3"/>
    <s v="MW"/>
    <s v="Macro"/>
    <s v="Highland"/>
    <s v="none"/>
    <s v="none"/>
    <s v="none"/>
    <s v="Camillo, Julito Mendez"/>
    <m/>
  </r>
  <r>
    <n v="3376"/>
    <s v="SMART"/>
    <x v="6"/>
    <m/>
    <n v="3376"/>
    <s v="San Francisco"/>
    <s v="Ubos"/>
    <s v="San Francisco"/>
    <s v="SOUTHERN LEYTE"/>
    <s v="Brgy Ubos, San Francisco, Southern Leyte"/>
    <n v="8"/>
    <s v="Vis"/>
    <s v="Maasin"/>
    <s v="TOC-VIS-EVIS-LEYTE"/>
    <s v="SMART"/>
    <n v="125.15582275390599"/>
    <n v="10.058839797973601"/>
    <s v="Lot"/>
    <x v="1"/>
    <s v="Standby"/>
    <x v="3"/>
    <s v="MW"/>
    <s v="Macro"/>
    <s v="Highland"/>
    <s v="none"/>
    <s v="none"/>
    <s v="none"/>
    <s v="Dacut, Felson U."/>
    <m/>
  </r>
  <r>
    <n v="3377"/>
    <s v="SMART"/>
    <x v="6"/>
    <m/>
    <n v="3377"/>
    <s v="Sta. Rita"/>
    <s v="Poblacion"/>
    <s v="Sta. Rita"/>
    <s v="SAMAR (WESTERN SAMAR)"/>
    <s v="Brgy. Poblacion, Sta. Rita, Western Samar"/>
    <n v="8"/>
    <s v="Vis"/>
    <s v="Tacloban"/>
    <s v="TOC-VIS-EVIS-LEYTE"/>
    <s v="SMART"/>
    <n v="124.94654079999999"/>
    <n v="11.4512701"/>
    <s v="Lot"/>
    <x v="1"/>
    <s v="Standby"/>
    <x v="3"/>
    <s v="MW"/>
    <s v="Macro"/>
    <s v="Lowland"/>
    <s v="none"/>
    <s v="none"/>
    <s v="none"/>
    <s v="Camillo, Julito Mendez"/>
    <m/>
  </r>
  <r>
    <n v="3395"/>
    <s v="SMART"/>
    <x v="6"/>
    <m/>
    <n v="3395"/>
    <s v="Silago"/>
    <s v="Poblacion"/>
    <s v="Silago"/>
    <s v="SOUTHERN LEYTE"/>
    <s v="Brgy Poblacion, District 1, Silago, Southern Leyte"/>
    <n v="8"/>
    <s v="Vis"/>
    <s v="Tacloban"/>
    <s v="TOC-VIS-EVIS-LEYTE"/>
    <s v="SMART"/>
    <n v="125.163681030273"/>
    <n v="10.5259799957275"/>
    <s v="Lot"/>
    <x v="1"/>
    <s v="Standby"/>
    <x v="3"/>
    <s v="MW"/>
    <s v="Macro"/>
    <s v="Lowland"/>
    <s v="none"/>
    <s v="none"/>
    <s v="none"/>
    <s v="Orceo, ian Philip Lim"/>
    <m/>
  </r>
  <r>
    <n v="4203"/>
    <s v="SMART"/>
    <x v="6"/>
    <m/>
    <n v="4203"/>
    <s v="Tanauan"/>
    <s v="Poblacion"/>
    <s v="Tanauan"/>
    <s v="LEYTE"/>
    <s v="Sto. Niño st. Brgy. Poblacion, Tanauan, Leyte"/>
    <n v="8"/>
    <s v="Vis"/>
    <s v="Tacloban"/>
    <s v="TOC-VIS-EVIS-LEYTE"/>
    <s v="SMART"/>
    <n v="125.0186234"/>
    <n v="11.10501957"/>
    <s v="Lot"/>
    <x v="1"/>
    <s v="Standby"/>
    <x v="3"/>
    <s v="MW"/>
    <s v="Macro"/>
    <s v="Lowland"/>
    <s v="none"/>
    <s v="none"/>
    <s v="none"/>
    <s v="Crisostomo, Regie Escuña"/>
    <m/>
  </r>
  <r>
    <n v="4204"/>
    <s v="SMART"/>
    <x v="6"/>
    <m/>
    <n v="4204"/>
    <s v="Babatngon"/>
    <s v="Poblacion"/>
    <s v="Babatngon"/>
    <s v="LEYTE"/>
    <s v="Sto Nino St. cor Celio St, Brgy Poblacion, Babatngon, Leyte"/>
    <n v="8"/>
    <s v="Vis"/>
    <s v="Tacloban"/>
    <s v="TOC-VIS-EVIS-LEYTE"/>
    <s v="SMART"/>
    <n v="124.845291137695"/>
    <n v="11.4245300292968"/>
    <s v="Lot"/>
    <x v="1"/>
    <s v="Standby"/>
    <x v="3"/>
    <s v="MW"/>
    <s v="Macro"/>
    <s v="Lowland"/>
    <s v="none"/>
    <s v="none"/>
    <s v="none"/>
    <s v="Camillo, Julito Mendez"/>
    <m/>
  </r>
  <r>
    <n v="4205"/>
    <s v="SMART"/>
    <x v="6"/>
    <m/>
    <n v="4205"/>
    <s v="Basey"/>
    <s v="Poblacion"/>
    <s v="Basey"/>
    <s v="SAMAR (WESTERN SAMAR)"/>
    <s v="Lawa-an (Pob.), Basey, Samar (Western Samar)"/>
    <n v="8"/>
    <s v="Vis"/>
    <s v="Tacloban"/>
    <s v="TOC-VIS-EVIS-LEYTE"/>
    <s v="SMART"/>
    <n v="125.06597900390599"/>
    <n v="11.2801399230957"/>
    <s v="Lot"/>
    <x v="1"/>
    <s v="Standby"/>
    <x v="3"/>
    <s v="MW"/>
    <s v="Macro"/>
    <s v="Highland"/>
    <s v="none"/>
    <s v="none"/>
    <s v="none"/>
    <s v="Camillo, Julito Mendez"/>
    <m/>
  </r>
  <r>
    <n v="4257"/>
    <s v="SMART"/>
    <x v="6"/>
    <m/>
    <n v="4257"/>
    <s v="MacArthur"/>
    <s v="Disctrict 2"/>
    <s v="MacArthur"/>
    <s v="LEYTE"/>
    <s v="Romualdez St. Brgy District 2, Mac Arthur, Leyte"/>
    <n v="8"/>
    <s v="Vis"/>
    <s v="Tacloban"/>
    <s v="TOC-VIS-EVIS-LEYTE"/>
    <s v="SMART"/>
    <n v="124.9977875"/>
    <n v="10.83689976"/>
    <s v="Lot"/>
    <x v="1"/>
    <s v="Standby"/>
    <x v="3"/>
    <s v="MW"/>
    <s v="Macro"/>
    <s v="Lowland"/>
    <s v="none"/>
    <s v="none"/>
    <s v="none"/>
    <s v="Orceo, Ian Philip Lim"/>
    <m/>
  </r>
  <r>
    <n v="4264"/>
    <s v="SMART"/>
    <x v="6"/>
    <m/>
    <n v="4264"/>
    <s v="Alang - Alang"/>
    <s v="Poblacion"/>
    <s v="Alang - Alang"/>
    <s v="LEYTE"/>
    <s v="National Road, Brgy Poblacion, Alang Alang, Leyte"/>
    <n v="8"/>
    <s v="Vis"/>
    <s v="Tacloban"/>
    <s v="TOC-VIS-EVIS-LEYTE"/>
    <s v="SMART"/>
    <n v="124.841758728027"/>
    <n v="11.2087297439575"/>
    <s v="Lot"/>
    <x v="1"/>
    <s v="Standby"/>
    <x v="3"/>
    <s v="MW"/>
    <s v="Macro"/>
    <s v="Lowland"/>
    <s v="none"/>
    <s v="none"/>
    <s v="none"/>
    <s v="Camillo, Julito Mendez"/>
    <m/>
  </r>
  <r>
    <n v="4268"/>
    <s v="SMART"/>
    <x v="6"/>
    <m/>
    <n v="4268"/>
    <s v="Tabango BTS"/>
    <s v="Poblacion"/>
    <s v="Tabango"/>
    <s v="LEYTE"/>
    <s v="Brgy Poblacion, Tabango, Leyte"/>
    <n v="8"/>
    <s v="Vis"/>
    <s v="Ormoc"/>
    <s v="TOC-VIS-EVIS-LEYTE"/>
    <s v="SMART"/>
    <n v="124.3736267"/>
    <n v="11.309809680000001"/>
    <s v="Lot"/>
    <x v="1"/>
    <s v="Standby"/>
    <x v="3"/>
    <s v="MW"/>
    <s v="Macro"/>
    <s v="Highland"/>
    <s v="None"/>
    <s v="24 Hrs"/>
    <s v="none"/>
    <s v="Pomarejo, Ramon Caguioa"/>
    <m/>
  </r>
  <r>
    <n v="4269"/>
    <s v="SMART"/>
    <x v="6"/>
    <m/>
    <n v="4269"/>
    <s v="Sta. Fe"/>
    <s v="Poblacion Zone 1"/>
    <s v="Sta.Fe"/>
    <s v="LEYTE"/>
    <s v="Zone 1 (Pob.), Santa Fe, Leyte"/>
    <n v="8"/>
    <s v="Vis"/>
    <s v="Tacloban"/>
    <s v="TOC-VIS-EVIS-LEYTE"/>
    <s v="SMART"/>
    <n v="124.913566589355"/>
    <n v="11.182649612426699"/>
    <s v="Lot"/>
    <x v="1"/>
    <s v="Standby"/>
    <x v="3"/>
    <s v="MW"/>
    <s v="Macro"/>
    <s v="Lowland"/>
    <s v="none"/>
    <s v="none"/>
    <s v="none"/>
    <s v="Camillo, Julito Mendez"/>
    <m/>
  </r>
  <r>
    <n v="4271"/>
    <s v="SMART"/>
    <x v="6"/>
    <m/>
    <n v="4271"/>
    <s v="San Isidro"/>
    <s v="Bawod"/>
    <s v="San Isidro"/>
    <s v="LEYTE"/>
    <s v="Brgy Bawod, San Isidro, Leyte"/>
    <n v="8"/>
    <s v="Vis"/>
    <s v="Ormoc"/>
    <s v="TOC-VIS-EVIS-LEYTE"/>
    <s v="SMART"/>
    <n v="124.35133399999999"/>
    <n v="11.394242"/>
    <s v="Lot"/>
    <x v="1"/>
    <s v="Standby"/>
    <x v="3"/>
    <s v="MW"/>
    <s v="Macro"/>
    <s v="Highland"/>
    <s v="Hard to reach during typhoon /Mountain"/>
    <s v="24 Hrs"/>
    <s v="none"/>
    <s v="Pomarejo, Ramon Caguioa"/>
    <m/>
  </r>
  <r>
    <n v="4272"/>
    <s v="SMART"/>
    <x v="6"/>
    <m/>
    <n v="4272"/>
    <s v="Merida"/>
    <s v="Poblacion"/>
    <s v="Merida"/>
    <s v="LEYTE"/>
    <s v="Sitio Tinago, Brgy Poblacion, Merida, Leyte"/>
    <n v="8"/>
    <s v="Vis"/>
    <s v="Ormoc"/>
    <s v="TOC-VIS-EVIS-LEYTE"/>
    <s v="SMART"/>
    <n v="124.534851074218"/>
    <n v="10.907010078430099"/>
    <s v="Lot"/>
    <x v="1"/>
    <s v="Standby"/>
    <x v="3"/>
    <s v="MW"/>
    <s v="Macro"/>
    <s v="Highland"/>
    <s v="None"/>
    <s v="24 Hrs"/>
    <s v="none"/>
    <s v="Pomarejo, Ramon Caguioa"/>
    <m/>
  </r>
  <r>
    <n v="4273"/>
    <s v="SMART"/>
    <x v="6"/>
    <m/>
    <n v="4273"/>
    <s v="St. Bernard"/>
    <s v="Poblacion"/>
    <s v="St. Bernard"/>
    <s v="SOUTHERN LEYTE"/>
    <s v="Brgy Poblacion, Saint Bernard, Southern Leyte"/>
    <n v="8"/>
    <s v="Vis"/>
    <s v="Maasin"/>
    <s v="TOC-VIS-EVIS-LEYTE"/>
    <s v="SMART"/>
    <n v="125.139343261718"/>
    <n v="10.279939651489199"/>
    <s v="Lot"/>
    <x v="1"/>
    <s v="Standby"/>
    <x v="3"/>
    <s v="MW"/>
    <s v="Macro"/>
    <s v="Lowland"/>
    <s v="none"/>
    <s v="none"/>
    <s v="none"/>
    <s v="Bedania, Darwin Cisneros"/>
    <m/>
  </r>
  <r>
    <n v="4274"/>
    <s v="SMART"/>
    <x v="6"/>
    <m/>
    <n v="4274"/>
    <s v="Liloan"/>
    <s v="Poblacion"/>
    <s v="Liloan"/>
    <s v="SOUTHERN LEYTE"/>
    <s v="Mabini St. Brgy Poblacion, Liloan, Southern Leyte"/>
    <n v="8"/>
    <s v="Vis"/>
    <s v="Maasin"/>
    <s v="TOC-VIS-EVIS-LEYTE"/>
    <s v="SMART"/>
    <n v="125.11695098876901"/>
    <n v="10.1573896408081"/>
    <s v="Lot"/>
    <x v="1"/>
    <s v="Standby"/>
    <x v="3"/>
    <s v="MW"/>
    <s v="Macro"/>
    <s v="Highland"/>
    <s v="none"/>
    <s v="none"/>
    <s v="none"/>
    <s v="Dacut, Felson U."/>
    <m/>
  </r>
  <r>
    <n v="4320"/>
    <s v="SMART"/>
    <x v="6"/>
    <m/>
    <n v="4320"/>
    <s v="Culaba"/>
    <s v="Poblacioin"/>
    <s v="Culaba"/>
    <s v="BILIRAN"/>
    <s v="Brgy Poblacion, Culaba, Biliran"/>
    <n v="8"/>
    <s v="Vis"/>
    <s v="Ormoc"/>
    <s v="TOC-VIS-EVIS-LEYTE"/>
    <s v="SMART"/>
    <n v="124.539680480957"/>
    <n v="11.6542301177978"/>
    <s v="Lot"/>
    <x v="1"/>
    <s v="Standby"/>
    <x v="3"/>
    <s v="MW"/>
    <s v="Macro"/>
    <s v="Highland"/>
    <s v="Hard to reach during typhoon  "/>
    <s v="24 Hrs"/>
    <s v="none"/>
    <s v="Cabrera, Arniel Pesalbon"/>
    <m/>
  </r>
  <r>
    <n v="4322"/>
    <s v="SMART"/>
    <x v="6"/>
    <m/>
    <n v="4322"/>
    <s v="Cabucgayan"/>
    <s v="Libertad"/>
    <s v="Cabucgayan"/>
    <s v="BILIRAN"/>
    <s v="Brgy Libertad, Cabucgayan, Biliran"/>
    <n v="8"/>
    <s v="Vis"/>
    <s v="Ormoc"/>
    <s v="TOC-VIS-EVIS-LEYTE"/>
    <s v="SMART"/>
    <n v="124.57820890000001"/>
    <n v="11.47675037"/>
    <s v="Lot"/>
    <x v="1"/>
    <s v="Standby"/>
    <x v="3"/>
    <s v="MW"/>
    <s v="Macro"/>
    <s v="Lowland"/>
    <s v="Hard to reach during typhoon  "/>
    <s v="24 Hrs "/>
    <s v="none"/>
    <s v="Cabrera, Arniel Pesalbon"/>
    <m/>
  </r>
  <r>
    <n v="4323"/>
    <s v="SMART"/>
    <x v="6"/>
    <m/>
    <n v="4323"/>
    <s v="Caibiran"/>
    <s v="Manlabang"/>
    <s v="Caibiran"/>
    <s v="BILIRAN"/>
    <s v="Brgy Manlabang, Sitio Paraiso, Caibiran, Biliran"/>
    <n v="8"/>
    <s v="Vis"/>
    <s v="Ormoc"/>
    <s v="TOC-VIS-EVIS-LEYTE"/>
    <s v="SMART"/>
    <n v="124.57731628417901"/>
    <n v="11.5595703125"/>
    <s v="Lot"/>
    <x v="1"/>
    <s v="Standby"/>
    <x v="3"/>
    <s v="MW"/>
    <s v="Macro"/>
    <s v="Highland"/>
    <s v="Hard to reach during typhoon  "/>
    <s v="24 Hrs "/>
    <s v="none"/>
    <s v="Cabrera, Arniel Pesalbon"/>
    <m/>
  </r>
  <r>
    <n v="4345"/>
    <s v="SMART"/>
    <x v="6"/>
    <m/>
    <n v="4345"/>
    <s v="Balangiga"/>
    <s v="Poblacion 3"/>
    <s v="Balangiga"/>
    <s v="EASTERN SAMAR"/>
    <s v="Brgy. 3 Poblacion, Balingiga, Eastern Samar"/>
    <n v="8"/>
    <s v="Vis"/>
    <s v="Tacloban"/>
    <s v="TOC-VIS-EVIS-LEYTE"/>
    <s v="SMART"/>
    <n v="125.389762878417"/>
    <n v="11.1085395812988"/>
    <s v="Lot"/>
    <x v="1"/>
    <s v="Standby"/>
    <x v="3"/>
    <s v="MW"/>
    <s v="Macro"/>
    <s v="Lowland"/>
    <s v="none"/>
    <s v="none"/>
    <s v="none"/>
    <s v="Orceo, ian Philip Lim"/>
    <m/>
  </r>
  <r>
    <n v="4359"/>
    <s v="SMART"/>
    <x v="6"/>
    <m/>
    <n v="4359"/>
    <s v="Barugo"/>
    <s v="Poblacion"/>
    <s v="Barugo"/>
    <s v="LEYTE"/>
    <s v="Peñaranda St. Brgy Poblacion District 4, Barugo, Leyte"/>
    <n v="8"/>
    <s v="Vis"/>
    <s v="Tacloban"/>
    <s v="TOC-VIS-EVIS-LEYTE"/>
    <s v="SMART"/>
    <n v="124.7392578125"/>
    <n v="11.3213701248168"/>
    <s v="Lot"/>
    <x v="1"/>
    <s v="Inhouse A"/>
    <x v="3"/>
    <s v="MW"/>
    <s v="Macro"/>
    <s v="Lowland"/>
    <s v="none"/>
    <s v="none"/>
    <s v="none"/>
    <s v="Crisostomo, Regie Escuña"/>
    <m/>
  </r>
  <r>
    <n v="4360"/>
    <s v="SMART"/>
    <x v="6"/>
    <m/>
    <n v="4360"/>
    <s v="Dagami"/>
    <s v="Cabariwan"/>
    <s v="Dagami"/>
    <s v="LEYTE"/>
    <s v="Brgy. Cabariwan, Dagami, Leyte"/>
    <n v="8"/>
    <s v="Vis"/>
    <s v="Tacloban"/>
    <s v="TOC-VIS-EVIS-LEYTE"/>
    <s v="SMART"/>
    <n v="124.90464780000001"/>
    <n v="11.064080239999999"/>
    <s v="Lot"/>
    <x v="1"/>
    <s v="Standby"/>
    <x v="3"/>
    <s v="MW"/>
    <s v="Macro"/>
    <s v="Lowland"/>
    <s v="none"/>
    <s v="none"/>
    <s v="none"/>
    <s v="Camillo, Julito Mendez"/>
    <m/>
  </r>
  <r>
    <n v="4363"/>
    <s v="SMART"/>
    <x v="6"/>
    <m/>
    <n v="4363"/>
    <s v="Julita"/>
    <m/>
    <s v="Julita"/>
    <s v="LEYTE"/>
    <s v="National road, District IV, Julita, Leyte"/>
    <n v="8"/>
    <s v="Vis"/>
    <s v="Tacloban"/>
    <s v="TOC-VIS-EVIS-LEYTE"/>
    <s v="SMART"/>
    <n v="124.9672394"/>
    <n v="10.97245026"/>
    <s v="Lot"/>
    <x v="1"/>
    <s v="Standby"/>
    <x v="3"/>
    <s v="MW"/>
    <s v="Macro"/>
    <s v="Lowland"/>
    <s v="none"/>
    <s v="none"/>
    <s v="none"/>
    <s v="Camillo, Julito Mendez"/>
    <m/>
  </r>
  <r>
    <n v="4364"/>
    <s v="SMART"/>
    <x v="6"/>
    <m/>
    <n v="4364"/>
    <s v="Mahaplag"/>
    <s v="Poblacion"/>
    <s v="Mahaplag"/>
    <s v="LEYTE"/>
    <s v="Rizal St. Brgy Poblacion, Mahaplag, Leyte"/>
    <n v="8"/>
    <s v="Vis"/>
    <s v="Tacloban"/>
    <s v="TOC-VIS-EVIS-LEYTE"/>
    <s v="SMART"/>
    <n v="124.9637604"/>
    <n v="10.60472012"/>
    <s v="Lot"/>
    <x v="1"/>
    <s v="Standby"/>
    <x v="3"/>
    <s v="MW"/>
    <s v="Macro"/>
    <s v="Lowland"/>
    <s v="none"/>
    <s v="none"/>
    <s v="none"/>
    <s v="Orceo, Ian Philip Lim"/>
    <m/>
  </r>
  <r>
    <n v="4365"/>
    <s v="SMART"/>
    <x v="6"/>
    <m/>
    <n v="4365"/>
    <s v="Matag-ob"/>
    <s v="San Guillermo"/>
    <s v="Matag-ob"/>
    <s v="LEYTE"/>
    <s v="Brgy San Guillermo, Matag-ob, Leyte"/>
    <n v="8"/>
    <s v="Vis"/>
    <s v="Ormoc"/>
    <s v="TOC-VIS-EVIS-LEYTE"/>
    <s v="SMART"/>
    <n v="124.4691162"/>
    <n v="11.14945984"/>
    <s v="Lot"/>
    <x v="1"/>
    <s v="Standby"/>
    <x v="3"/>
    <s v="MW"/>
    <s v="Macro"/>
    <s v="Lowland"/>
    <s v="None"/>
    <s v="24 Hrs "/>
    <s v="none"/>
    <s v="Cabrera, Arniel Pesalbon"/>
    <m/>
  </r>
  <r>
    <n v="4366"/>
    <s v="SMART"/>
    <x v="6"/>
    <m/>
    <n v="4366"/>
    <s v="Matalom"/>
    <s v="Poblacion"/>
    <s v="Matalom"/>
    <s v="LEYTE"/>
    <s v="Brgy Poblacion, Matalom, Leyte"/>
    <n v="8"/>
    <s v="Vis"/>
    <s v="Maasin"/>
    <s v="TOC-VIS-EVIS-LEYTE"/>
    <s v="SMART"/>
    <n v="124.785232543945"/>
    <n v="10.276989936828601"/>
    <s v="Lot"/>
    <x v="1"/>
    <s v="Standby"/>
    <x v="3"/>
    <s v="MW"/>
    <s v="Macro"/>
    <s v="Lowland"/>
    <s v="none"/>
    <s v="none"/>
    <s v="none"/>
    <s v="Bedania, Darwin Cisneros"/>
    <m/>
  </r>
  <r>
    <n v="4367"/>
    <s v="SMART"/>
    <x v="6"/>
    <m/>
    <n v="4367"/>
    <s v="Mayorga"/>
    <s v="Poblacion"/>
    <s v="Mayorga"/>
    <s v="LEYTE"/>
    <s v="Brgy Poblacion, Mayorga, Leyte"/>
    <n v="8"/>
    <s v="Vis"/>
    <s v="Tacloban"/>
    <s v="TOC-VIS-EVIS-LEYTE"/>
    <s v="SMART"/>
    <n v="125.00692749023401"/>
    <n v="10.9030303955078"/>
    <s v="Lot"/>
    <x v="1"/>
    <s v="Standby"/>
    <x v="3"/>
    <s v="MW"/>
    <s v="Macro"/>
    <s v="Lowland"/>
    <s v="none"/>
    <s v="none"/>
    <s v="none"/>
    <s v="Orceo, ian Philip Lim"/>
    <m/>
  </r>
  <r>
    <n v="4368"/>
    <s v="SMART"/>
    <x v="6"/>
    <m/>
    <s v="TACLOBAN "/>
    <s v="San Miguel"/>
    <s v="Libtong"/>
    <s v="San Miguel"/>
    <s v="LEYTE"/>
    <s v="Real St., Brgy. Libtong, San Miguel, Leyte"/>
    <n v="8"/>
    <s v="Vis"/>
    <s v="Tacloban"/>
    <s v="TOC-VIS-EVIS-LEYTE"/>
    <s v="SMART"/>
    <s v="124°49'55.96&quot;E"/>
    <s v=" 11°17'29.70&quot;N"/>
    <s v="Lot"/>
    <x v="1"/>
    <s v="Standby"/>
    <x v="3"/>
    <s v="MW"/>
    <s v="Macro"/>
    <s v="Lowland"/>
    <s v="none"/>
    <s v="none"/>
    <s v="none"/>
    <s v="Camillo, Julito Mendez"/>
    <m/>
  </r>
  <r>
    <n v="4371"/>
    <s v="SMART"/>
    <x v="6"/>
    <m/>
    <n v="4371"/>
    <s v="Tunga"/>
    <s v="San Roque"/>
    <s v="Tunga"/>
    <s v="LEYTE"/>
    <s v="Brgy San Roque, Tunga, Leyte"/>
    <n v="8"/>
    <s v="Vis"/>
    <s v="Tacloban"/>
    <s v="TOC-VIS-EVIS-LEYTE"/>
    <s v="SMART"/>
    <n v="124.74923706054599"/>
    <n v="11.250069618225"/>
    <s v="Lot"/>
    <x v="1"/>
    <s v="Inhouse A"/>
    <x v="3"/>
    <s v="MW"/>
    <s v="Macro"/>
    <s v="Lowland"/>
    <s v="none"/>
    <s v="none"/>
    <s v="none"/>
    <s v="Crisostomo, Regie Escuña"/>
    <m/>
  </r>
  <r>
    <n v="5413"/>
    <s v="SMART"/>
    <x v="6"/>
    <m/>
    <n v="5413"/>
    <s v="Almeria"/>
    <s v="Poblacion"/>
    <s v="Almeria"/>
    <s v="BILIRAN"/>
    <s v="Del Bano St., Brgy. Poblacion, Almeria, Biliran"/>
    <n v="8"/>
    <s v="Vis"/>
    <s v="Ormoc"/>
    <s v="TOC-VIS-EVIS-LEYTE"/>
    <s v="SMART"/>
    <n v="124.38146209999999"/>
    <n v="11.619859699999999"/>
    <s v="Lot"/>
    <x v="1"/>
    <s v="Standby"/>
    <x v="3"/>
    <s v="MW"/>
    <s v="Macro"/>
    <s v="Lowland"/>
    <s v="Hard to reach during typhoon  "/>
    <s v="24 Hrs"/>
    <s v="none"/>
    <s v="Pomarejo, Ramon Caguioa"/>
    <m/>
  </r>
  <r>
    <n v="5839"/>
    <s v="SMART"/>
    <x v="6"/>
    <m/>
    <n v="5839"/>
    <s v="Tacloban Downtown"/>
    <m/>
    <s v="Tacloban City"/>
    <s v="LEYTE"/>
    <s v="6th floor Rovic Bldg. Zamora St., Tacloban City"/>
    <n v="8"/>
    <s v="Vis"/>
    <s v="Tacloban"/>
    <s v="TOC-VIS-EVIS-LEYTE"/>
    <s v="SMART"/>
    <n v="125.00286869999999"/>
    <n v="11.244250299999999"/>
    <s v="Bldg"/>
    <x v="1"/>
    <s v="Inhouse B"/>
    <x v="3"/>
    <s v="MW"/>
    <s v="Macro"/>
    <s v="Lowland"/>
    <s v="Mall hours"/>
    <s v="6PM-9AM"/>
    <s v="Bldg/House Roof Top"/>
    <s v="Orceo, Ian Philip Lim"/>
    <m/>
  </r>
  <r>
    <n v="5870"/>
    <s v="SMART"/>
    <x v="6"/>
    <m/>
    <n v="5839"/>
    <s v="Baybay 2 - Lito Quirong"/>
    <s v="Lahug"/>
    <s v="Baybay"/>
    <s v="LEYTE"/>
    <s v="6th floor Rovic Bldg. Zamora St., Tacloban City"/>
    <n v="8"/>
    <s v="Vis"/>
    <s v="Ormoc"/>
    <s v="TOC-VIS-EVIS-LEYTE"/>
    <s v="SMART"/>
    <n v="125.00286869999999"/>
    <n v="11.244250299999999"/>
    <s v="Bldg"/>
    <x v="1"/>
    <s v="Standby"/>
    <x v="3"/>
    <s v="MW"/>
    <s v="Macro"/>
    <s v="Lowland"/>
    <s v="None"/>
    <s v="24 Hrs "/>
    <s v="none"/>
    <s v="Cabrera, Arniel Pesalbon"/>
    <m/>
  </r>
  <r>
    <n v="5882"/>
    <s v="SMART"/>
    <x v="6"/>
    <m/>
    <n v="5882"/>
    <s v="Marabut RS"/>
    <s v="Amambucale"/>
    <s v="Marabut"/>
    <s v="SAMAR (WESTERN SAMAR)"/>
    <s v="Brgy. Amambucale, Marabut, Western Samar"/>
    <n v="8"/>
    <s v="Vis"/>
    <s v="Tacloban"/>
    <s v="TOC-VIS-EVIS-LEYTE"/>
    <s v="SMART"/>
    <n v="125.23036956787099"/>
    <n v="11.1024103164672"/>
    <s v="Lot"/>
    <x v="1"/>
    <s v="Off-Grid"/>
    <x v="3"/>
    <s v="MW"/>
    <s v="Macro"/>
    <s v="Highland"/>
    <s v="none"/>
    <s v="none"/>
    <s v="none"/>
    <s v="Camillo, Julito Mendez"/>
    <m/>
  </r>
  <r>
    <n v="5887"/>
    <s v="SMART"/>
    <x v="6"/>
    <m/>
    <n v="5887"/>
    <s v="Tacloban VnG"/>
    <s v="Brgy. 109"/>
    <s v="Tacloban City"/>
    <s v="LEYTE"/>
    <s v="V&amp;G Subdivision, Tacloban City, Leyte"/>
    <n v="8"/>
    <s v="Vis"/>
    <s v="Tacloban"/>
    <s v="TOC-VIS-EVIS-LEYTE"/>
    <s v="SMART"/>
    <n v="124.9993973"/>
    <n v="11.20493031"/>
    <s v="Lot"/>
    <x v="1"/>
    <s v="Off-Grid"/>
    <x v="3"/>
    <s v="MW"/>
    <s v="Macro"/>
    <s v="Lowland"/>
    <s v="none"/>
    <s v="none"/>
    <s v="none"/>
    <s v="Camillo, Julito Mendez"/>
    <m/>
  </r>
  <r>
    <s v="F15"/>
    <s v="SMART"/>
    <x v="6"/>
    <m/>
    <s v="F15"/>
    <s v="Leyte, Leyte"/>
    <s v="Pobalcion"/>
    <s v="Leyte"/>
    <s v="LEYTE"/>
    <s v="Brgy. Poblacion Leyte, Leyte"/>
    <n v="8"/>
    <s v="Vis"/>
    <s v="Tacloban"/>
    <s v="TOC-VIS-EVIS-LEYTE"/>
    <s v="SMART"/>
    <n v="124.4884567"/>
    <n v="11.37763977"/>
    <s v="Lot"/>
    <x v="1"/>
    <s v="Standby"/>
    <x v="3"/>
    <s v="MW"/>
    <s v="Macro"/>
    <s v="Highland"/>
    <s v="None"/>
    <s v="24 Hrs "/>
    <s v="none"/>
    <s v="Cabrera, Arniel Pesalbon"/>
    <m/>
  </r>
  <r>
    <s v="F19"/>
    <s v="SMART"/>
    <x v="6"/>
    <m/>
    <s v="F19"/>
    <s v="Albuera - Tinag-an"/>
    <s v="Mahayag"/>
    <s v="Albuera"/>
    <s v="LEYTE"/>
    <s v="Beside Lutherans Church, Brgy. Mahayag, Albuera, Leyte"/>
    <n v="8"/>
    <s v="Vis"/>
    <s v="Ormoc"/>
    <s v="TOC-VIS-EVIS-LEYTE"/>
    <s v="SMART"/>
    <n v="124.7421799"/>
    <n v="10.851039889999999"/>
    <s v="Lot"/>
    <x v="1"/>
    <s v="Standby"/>
    <x v="3"/>
    <s v="MW"/>
    <s v="Macro"/>
    <s v="Lowland"/>
    <s v="none"/>
    <s v="24 Hrs "/>
    <s v="none"/>
    <s v="Cabrera, Arniel Pesalbon"/>
    <m/>
  </r>
  <r>
    <s v="F42"/>
    <s v="SMART"/>
    <x v="6"/>
    <m/>
    <s v="F42"/>
    <s v="Villaba"/>
    <s v="Poblacion"/>
    <s v="Villaba"/>
    <s v="LEYTE"/>
    <s v="National road, Brgy Poblacion, Villaba, Leyte"/>
    <n v="8"/>
    <s v="Vis"/>
    <s v="Ormoc"/>
    <s v="TOC-VIS-EVIS-LEYTE"/>
    <s v="SMART"/>
    <n v="124.390874"/>
    <n v="11.214292"/>
    <s v="Lot"/>
    <x v="1"/>
    <s v="Standby"/>
    <x v="3"/>
    <s v="MW"/>
    <s v="Macro"/>
    <s v="Highland"/>
    <s v="Hard to reach during typhoon  "/>
    <s v="24 Hrs "/>
    <s v="none"/>
    <s v="Cabrera, Arniel Pesalbon"/>
    <m/>
  </r>
  <r>
    <s v="F43"/>
    <s v="SMART"/>
    <x v="6"/>
    <m/>
    <s v="F43"/>
    <s v="Abuyog"/>
    <s v="Poblacion"/>
    <s v="Abuyog"/>
    <s v="LEYTE"/>
    <s v="Avenida Rizal St. Brgy Poblacion, Abuyog, Leyte"/>
    <n v="8"/>
    <s v="Vis"/>
    <s v="Tacloban"/>
    <s v="TOC-VIS-EVIS-LEYTE"/>
    <s v="SMART"/>
    <n v="125.01226043701099"/>
    <n v="10.747460365295399"/>
    <s v="Lot"/>
    <x v="1"/>
    <s v="Standby"/>
    <x v="3"/>
    <s v="MW"/>
    <s v="Macro"/>
    <s v="Lowland"/>
    <s v="none"/>
    <s v="none"/>
    <s v="none"/>
    <s v="Orceo, ian Philip Lim"/>
    <m/>
  </r>
  <r>
    <s v="F57"/>
    <s v="SMART"/>
    <x v="6"/>
    <m/>
    <s v="F57"/>
    <s v="Maasin 2"/>
    <s v="Asuncion"/>
    <s v="Maasin"/>
    <s v="SOUTHERN LEYTE"/>
    <s v="Brgy Asuncion, Maasin City, Southern Leyte"/>
    <n v="8"/>
    <s v="Vis"/>
    <s v="Maasin"/>
    <s v="TOC-VIS-EVIS-LEYTE"/>
    <s v="SMART"/>
    <n v="124.862426757812"/>
    <n v="10.129920005798301"/>
    <s v="Lot"/>
    <x v="1"/>
    <s v="Standby"/>
    <x v="3"/>
    <s v="MW"/>
    <s v="Macro"/>
    <s v="Lowland"/>
    <s v="none"/>
    <s v="none"/>
    <s v="none"/>
    <s v="Dacut, Felson U."/>
    <m/>
  </r>
  <r>
    <s v="F80"/>
    <s v="SMART"/>
    <x v="6"/>
    <m/>
    <s v="F80"/>
    <s v="Albuera"/>
    <s v="Poblacion"/>
    <s v="Albuera"/>
    <s v="LEYTE"/>
    <s v="National road, Brgy Poblacion, Albuera, Leyte"/>
    <n v="8"/>
    <s v="Vis"/>
    <s v="Ormoc"/>
    <s v="TOC-VIS-EVIS-LEYTE"/>
    <s v="SMART"/>
    <n v="124.6927872"/>
    <n v="10.922809600000001"/>
    <s v="Lot"/>
    <x v="1"/>
    <s v="Standby"/>
    <x v="3"/>
    <s v="MW"/>
    <s v="Macro"/>
    <s v="Lowland"/>
    <s v="None"/>
    <s v="24 Hrs"/>
    <s v="none"/>
    <s v="Pomarejo, Ramon Caguioa"/>
    <m/>
  </r>
  <r>
    <s v="F82"/>
    <s v="SMART"/>
    <x v="6"/>
    <m/>
    <s v="F82"/>
    <s v="Kananga"/>
    <m/>
    <s v="Kananga"/>
    <s v="LEYTE"/>
    <s v="Sitio Derek, Kananga, Leyte"/>
    <n v="8"/>
    <s v="Vis"/>
    <s v="Tacloban"/>
    <s v="TOC-VIS-EVIS-LEYTE"/>
    <s v="SMART"/>
    <n v="124.547790527343"/>
    <n v="11.1931495666503"/>
    <s v="Lot"/>
    <x v="1"/>
    <s v="Standby"/>
    <x v="3"/>
    <s v="MW"/>
    <s v="Macro"/>
    <s v="Highland"/>
    <s v="Hard to reach during typhoon /Mountain"/>
    <s v="24 Hrs"/>
    <s v="none"/>
    <s v="Pomarejo, Ramon Caguioa"/>
    <m/>
  </r>
  <r>
    <s v="F84"/>
    <s v="SMART"/>
    <x v="6"/>
    <m/>
    <s v="F84"/>
    <s v="Tacloban 5"/>
    <m/>
    <s v="Tacloban City"/>
    <s v="LEYTE"/>
    <s v="Dr Banez St., Fatima Village, Brgy 77Beñezville, Tacloban City"/>
    <n v="8"/>
    <s v="Vis"/>
    <s v="Tacloban"/>
    <s v="TOC-VIS-EVIS-LEYTE"/>
    <s v="SMART"/>
    <n v="125.01039886474599"/>
    <n v="11.2075996398925"/>
    <s v="Lot"/>
    <x v="1"/>
    <s v="Standby"/>
    <x v="3"/>
    <s v="MW"/>
    <s v="Macro"/>
    <s v="Lowland"/>
    <s v="none"/>
    <s v="none"/>
    <s v="none"/>
    <s v="Orceo, ian Philip Lim"/>
    <m/>
  </r>
  <r>
    <s v="F86"/>
    <s v="SMART"/>
    <x v="6"/>
    <m/>
    <s v="F86"/>
    <s v="Tacloban 4"/>
    <s v="Manlurip"/>
    <s v="Tacloban City"/>
    <s v="LEYTE"/>
    <s v="Brgy. Manlurip, San Jose, Tacloban City"/>
    <n v="8"/>
    <s v="Vis"/>
    <s v="Tacloban"/>
    <s v="TOC-VIS-EVIS-LEYTE"/>
    <s v="SMART"/>
    <n v="125.01367950439401"/>
    <n v="11.1939897537231"/>
    <s v="Lot"/>
    <x v="1"/>
    <s v="Standby"/>
    <x v="3"/>
    <s v="MW"/>
    <s v="Macro"/>
    <s v="Highland"/>
    <s v="none"/>
    <s v="none"/>
    <s v="none"/>
    <s v="Crisostomo, Regie Escuña"/>
    <m/>
  </r>
  <r>
    <s v="I25"/>
    <s v="SMART"/>
    <x v="6"/>
    <m/>
    <s v="I25"/>
    <s v="SLSU Tomas Oppus"/>
    <s v="San Isidro"/>
    <s v="Tomas Oppus"/>
    <s v="SOUTHERN LEYTE"/>
    <s v="SLSU Compound, Brgy. San Isidro, Tomas Oppus, Southern Leyte"/>
    <n v="8"/>
    <s v="Vis"/>
    <s v="Maasin"/>
    <s v="TOC-VIS-EVIS-LEYTE"/>
    <s v="SMART"/>
    <n v="124.98503875732401"/>
    <n v="10.247249603271401"/>
    <s v="Lot"/>
    <x v="1"/>
    <s v="Standby"/>
    <x v="3"/>
    <s v="MW"/>
    <s v="Macro"/>
    <s v="Lowland"/>
    <s v="none"/>
    <s v="none"/>
    <s v="none"/>
    <s v="Dacut, Felson U."/>
    <m/>
  </r>
  <r>
    <s v="J33"/>
    <s v="SMART"/>
    <x v="6"/>
    <m/>
    <s v="J33"/>
    <s v="Palompon - San Isidro"/>
    <s v="San Isidro"/>
    <s v="Palompon"/>
    <s v="LEYTE"/>
    <s v="Brgy San Isidro, Palompon Leyte"/>
    <n v="8"/>
    <s v="Vis"/>
    <s v="Ormoc"/>
    <s v="TOC-VIS-EVIS-LEYTE"/>
    <s v="SMART"/>
    <n v="124.387962341308"/>
    <n v="11.060299873351999"/>
    <s v="Lot"/>
    <x v="1"/>
    <s v="Standby"/>
    <x v="3"/>
    <s v="MW"/>
    <s v="Macro"/>
    <s v="Highland"/>
    <s v="None"/>
    <s v="24 Hrs"/>
    <s v="none"/>
    <s v="Pomarejo, Ramon Caguioa"/>
    <m/>
  </r>
  <r>
    <s v="J36"/>
    <s v="SMART"/>
    <x v="6"/>
    <m/>
    <s v="J36"/>
    <s v="Cabulihan"/>
    <s v="Cabulihan"/>
    <s v="Maasin"/>
    <s v="SOUTHERN LEYTE"/>
    <s v="Mt. Bulod Bulod Brgy. Cabulihan, Maasin City"/>
    <n v="8"/>
    <s v="Vis"/>
    <s v="Maasin"/>
    <s v="TOC-VIS-EVIS-LEYTE"/>
    <s v="SMART"/>
    <n v="124.771476745605"/>
    <n v="10.156109809875399"/>
    <s v="Lot"/>
    <x v="1"/>
    <s v="Standby"/>
    <x v="3"/>
    <s v="MW"/>
    <s v="Macro"/>
    <s v="Highland"/>
    <s v="none"/>
    <s v="none"/>
    <s v="none"/>
    <s v="Dacut, Felson U."/>
    <m/>
  </r>
  <r>
    <s v="J58"/>
    <s v="SMART"/>
    <x v="6"/>
    <m/>
    <s v="J58"/>
    <s v="Sta. Rita - Tominamos"/>
    <s v="Tominamos"/>
    <s v="Sta. Rita"/>
    <s v="SAMAR (WESTERN SAMAR)"/>
    <s v="Brgy Tominamos, Santa Rita, Western Samar"/>
    <n v="8"/>
    <s v="Vis"/>
    <s v="Tacloban"/>
    <s v="TOC-VIS-EVIS-LEYTE"/>
    <s v="SMART"/>
    <n v="125.020011901855"/>
    <n v="11.4492998123168"/>
    <s v="Lot"/>
    <x v="1"/>
    <s v="Standby"/>
    <x v="3"/>
    <s v="MW"/>
    <s v="Macro"/>
    <s v="Highland"/>
    <s v="none"/>
    <s v="none"/>
    <s v="none"/>
    <s v="Crisostomo, Regie Escuña"/>
    <m/>
  </r>
  <r>
    <s v="J90"/>
    <s v="SMART"/>
    <x v="6"/>
    <m/>
    <s v="J90"/>
    <s v="Ormoc Telecenter Insite"/>
    <m/>
    <s v="Ormoc"/>
    <s v="LEYTE"/>
    <s v="Sixto Pongos Bldg., Aviles St., Ormoc City, Leyte"/>
    <n v="8"/>
    <s v="Vis"/>
    <s v="Ormoc"/>
    <s v="TOC-VIS-EVIS-LEYTE"/>
    <s v="SMART"/>
    <n v="124.608428955078"/>
    <n v="11.005550384521401"/>
    <s v="Lot"/>
    <x v="1"/>
    <s v="Standby"/>
    <x v="3"/>
    <s v="MW"/>
    <s v="PICO"/>
    <s v="Lowland "/>
    <s v="Smart Store "/>
    <s v="9:00-18:00"/>
    <s v="Bldg/House Roof Top"/>
    <s v="Pomarejo, Ramon Caguioa"/>
    <m/>
  </r>
  <r>
    <s v="L26"/>
    <s v="SMART"/>
    <x v="6"/>
    <m/>
    <s v="L26"/>
    <s v="Gaisano Ormoc Picosite"/>
    <m/>
    <s v="Ormoc"/>
    <s v="LEYTE"/>
    <s v="Gaisano Ormoc, Ormoc City, Leyte"/>
    <n v="8"/>
    <s v="Vis"/>
    <s v="Ormoc"/>
    <s v="TOC-VIS-EVIS-LEYTE"/>
    <s v="SMART"/>
    <n v="124.60768127441401"/>
    <n v="11.007329940795801"/>
    <s v="Bldg"/>
    <x v="1"/>
    <s v="Inhouse A"/>
    <x v="3"/>
    <s v="MW"/>
    <s v="PICO"/>
    <s v="Lowland "/>
    <s v="Inside Mall with requires work permit and access pass"/>
    <s v="Mall Hour "/>
    <s v="Bldg/House Roof Top"/>
    <s v="Cabrera, Arniel Pesalbon"/>
    <m/>
  </r>
  <r>
    <s v="U60"/>
    <s v="SMART"/>
    <x v="6"/>
    <m/>
    <s v="U60"/>
    <s v="Babatngon - Rizal"/>
    <s v="Tagasan"/>
    <s v="Babatngon"/>
    <s v="LEYTE"/>
    <s v="Brgy Tagasan (Nursery), Babatngon, Leyte"/>
    <n v="8"/>
    <s v="Vis"/>
    <s v="Tacloban"/>
    <s v="TOC-VIS-EVIS-LEYTE"/>
    <s v="SMART"/>
    <n v="124.924743652343"/>
    <n v="11.3864698410034"/>
    <s v="Lot"/>
    <x v="1"/>
    <s v="Off-Grid"/>
    <x v="3"/>
    <s v="MW"/>
    <s v="Macro"/>
    <s v="Highland"/>
    <s v="none"/>
    <s v="none"/>
    <s v="none"/>
    <s v="Camillo, Julito Mendez"/>
    <m/>
  </r>
  <r>
    <s v="V0019"/>
    <s v="SMART"/>
    <x v="6"/>
    <m/>
    <s v="V0019"/>
    <s v="Tabon - Tabon"/>
    <s v="McArthur"/>
    <s v="Tabon - Tabon"/>
    <s v="LEYTE"/>
    <s v="Brgy. McArthur, Tabontabon, Leyte"/>
    <n v="8"/>
    <s v="Vis"/>
    <s v="Tacloban"/>
    <s v="TOC-VIS-EVIS-LEYTE"/>
    <s v="SMART"/>
    <n v="124.9662933"/>
    <n v="11.042360309999999"/>
    <s v="Lot"/>
    <x v="1"/>
    <s v="Standby"/>
    <x v="3"/>
    <s v="MW"/>
    <s v="Macro"/>
    <s v="Lowland"/>
    <s v="none"/>
    <s v="none"/>
    <s v="none"/>
    <s v="Crisostomo, Regie Escuña"/>
    <m/>
  </r>
  <r>
    <s v="V0033"/>
    <s v="SMART"/>
    <x v="6"/>
    <m/>
    <s v="V0033"/>
    <s v="Pintuyan"/>
    <s v="Sta Cruz"/>
    <s v="Pintuyan"/>
    <s v="SOUTHERN LEYTE"/>
    <s v="Brgy. Sta Cruz, Pintuyan, Southern Leyte"/>
    <n v="8"/>
    <s v="Vis"/>
    <s v="Maasin"/>
    <s v="TOC-VIS-EVIS-LEYTE"/>
    <s v="SMART"/>
    <n v="125.253448486328"/>
    <n v="9.9469900131225497"/>
    <s v="Lot"/>
    <x v="1"/>
    <s v="Standby"/>
    <x v="3"/>
    <s v="MW"/>
    <s v="Macro"/>
    <s v="Lowland"/>
    <s v="none"/>
    <s v="none"/>
    <s v="none"/>
    <s v="Bedania, Darwin Cisneros"/>
    <m/>
  </r>
  <r>
    <s v="V0070"/>
    <s v="SMART"/>
    <x v="6"/>
    <m/>
    <s v="V0070"/>
    <s v="Maripipi"/>
    <m/>
    <s v="Maripipi"/>
    <s v="BILIRAN"/>
    <s v="Biliran-Maripipi"/>
    <n v="8"/>
    <s v="Vis"/>
    <s v="Ormoc"/>
    <s v="TOC-VIS-EVIS-LEYTE"/>
    <s v="SMART"/>
    <n v="124.34738159179599"/>
    <n v="11.776249885559"/>
    <s v="Lot"/>
    <x v="1"/>
    <s v="Off-Grid"/>
    <x v="3"/>
    <s v="MW"/>
    <s v="Macro"/>
    <s v="Extreme"/>
    <s v="Island/by boat "/>
    <s v="24 Hrs"/>
    <s v="island site/Boat Availability"/>
    <s v="Pomarejo, Ramon Caguioa"/>
    <m/>
  </r>
  <r>
    <s v="V1541"/>
    <s v="SMART"/>
    <x v="6"/>
    <s v="CRG701"/>
    <s v="V1541"/>
    <s v="Carigara - Ponong"/>
    <s v="Ponong"/>
    <s v="Carigara"/>
    <s v="LEYTE"/>
    <s v="Brgy. Ponong,Carigara,Leyte"/>
    <n v="8"/>
    <s v="Vis"/>
    <s v="Tacloban"/>
    <s v="TOC-VIS-EVIS-LEYTE"/>
    <s v="SUN"/>
    <n v="124.68513"/>
    <n v="11.302630000000001"/>
    <s v="Lot"/>
    <x v="1"/>
    <s v="Standby"/>
    <x v="3"/>
    <s v="MW"/>
    <s v="Macro"/>
    <s v="Lowland"/>
    <s v="none"/>
    <s v="none"/>
    <s v="none"/>
    <s v="Orceo, ian Philip Lim"/>
    <m/>
  </r>
  <r>
    <s v="V1583"/>
    <s v="SUN"/>
    <x v="6"/>
    <n v="-1399"/>
    <s v="F83"/>
    <s v="Jaro"/>
    <s v="Poblacion"/>
    <s v="Jaro"/>
    <s v="LEYTE"/>
    <s v="District I (Pob.), Jaro, Leyte"/>
    <n v="8"/>
    <s v="Vis"/>
    <s v="Tacloban"/>
    <s v="TOC-VIS-EVIS-LEYTE"/>
    <s v="SMART"/>
    <n v="124.781837463378"/>
    <n v="11.187310218811"/>
    <s v="Lot"/>
    <x v="1"/>
    <s v="Standby"/>
    <x v="3"/>
    <s v="MW"/>
    <s v="Macro"/>
    <s v="Lowland"/>
    <s v="none"/>
    <s v="none"/>
    <s v="none"/>
    <s v="Camillo, Julito Mendez"/>
    <m/>
  </r>
  <r>
    <s v="V1976"/>
    <s v="SMART"/>
    <x v="6"/>
    <m/>
    <s v="V1976"/>
    <s v="Tacloban Airport"/>
    <m/>
    <s v="Tacloban City"/>
    <s v="LEYTE"/>
    <s v="PNP Prov HQ,Tacloban Airport,Leyte"/>
    <n v="8"/>
    <s v="Vis"/>
    <s v="Tacloban"/>
    <s v="TOC-VIS-EVIS-LEYTE"/>
    <s v="SMART"/>
    <n v="125.02519226074"/>
    <n v="11.227299690245999"/>
    <s v="Lot"/>
    <x v="1"/>
    <s v="Standby"/>
    <x v="3"/>
    <s v="MW"/>
    <s v="Macro"/>
    <s v="Lowland"/>
    <s v="none"/>
    <s v="none"/>
    <s v="none"/>
    <s v="Crisostomo, Regie Escuña"/>
    <m/>
  </r>
  <r>
    <s v="v3342"/>
    <s v="SUN"/>
    <x v="6"/>
    <s v="OMC704"/>
    <s v="OMC704"/>
    <s v="Ormoc 5, IPIL "/>
    <s v="Ipil"/>
    <s v="Ormoc"/>
    <m/>
    <s v="Brgy Ipil, Ormoc City, Leyte"/>
    <n v="8"/>
    <s v="Vis"/>
    <s v="Ormoc"/>
    <s v="TOC-VIS-EVIS-LEYTE"/>
    <s v="SUN"/>
    <n v="124.63214000000001"/>
    <n v="10.97814"/>
    <s v="Lot"/>
    <x v="1"/>
    <s v="Standby"/>
    <x v="3"/>
    <s v="MW"/>
    <s v="Macro"/>
    <s v="Lowland"/>
    <s v="None"/>
    <s v="24 Hrs "/>
    <s v="none"/>
    <s v="Cabrera, Arniel Pesalbon"/>
    <m/>
  </r>
  <r>
    <s v="V3346"/>
    <s v="SMART"/>
    <x v="6"/>
    <s v="TLS821"/>
    <s v="V3346"/>
    <s v="Tolosa"/>
    <s v="Olot"/>
    <s v="Tolosa"/>
    <s v="LEYTE"/>
    <s v="Brgy. Olot, Tolosa, Leyte"/>
    <n v="8"/>
    <s v="Vis"/>
    <s v="Tacloban"/>
    <s v="TOC-VIS-EVIS-LEYTE"/>
    <s v="SUN"/>
    <n v="125.03425"/>
    <n v="11.067083"/>
    <s v="Lot"/>
    <x v="1"/>
    <s v="Standby"/>
    <x v="3"/>
    <s v="MW"/>
    <s v="Macro"/>
    <s v="Lowland"/>
    <s v="none"/>
    <s v="none"/>
    <s v="none"/>
    <s v="Crisostomo, Regie Escuña"/>
    <m/>
  </r>
  <r>
    <s v="V3566"/>
    <s v="SMART"/>
    <x v="6"/>
    <m/>
    <s v="V3566"/>
    <s v="Baybay 1 - VISCA"/>
    <s v="Guadalupe"/>
    <s v="Baybay"/>
    <s v="LEYTE"/>
    <s v="Brgy. Guadalupe, VISCA, Baybay City"/>
    <n v="8"/>
    <s v="Vis"/>
    <s v="Ormoc"/>
    <s v="TOC-VIS-EVIS-LEYTE"/>
    <s v="SMART"/>
    <m/>
    <m/>
    <s v="Lot"/>
    <x v="1"/>
    <s v="Standby"/>
    <x v="3"/>
    <s v="MW"/>
    <s v="Macro"/>
    <s v="Highland"/>
    <s v="Inside School Campus "/>
    <s v="Day time "/>
    <s v="Depressed Area"/>
    <s v="Cabrera, Arniel Pesalbon"/>
    <m/>
  </r>
  <r>
    <s v="V3598"/>
    <s v="SMART"/>
    <x v="6"/>
    <s v="TAC821"/>
    <s v="V3598"/>
    <s v="SUN Tacloban - Brgy. 56 Real"/>
    <n v="56"/>
    <s v="Tacloban City"/>
    <s v="LEYTE"/>
    <s v="Brgy. 56, Pirecohon St., Cor. Real St., Tacloban City"/>
    <n v="8"/>
    <s v="Vis"/>
    <s v="Tacloban"/>
    <s v="TOC-VIS-EVIS-LEYTE"/>
    <s v="SUN"/>
    <n v="125.00203"/>
    <n v="11.23188"/>
    <s v="Bldg"/>
    <x v="1"/>
    <s v="Inhouse A"/>
    <x v="3"/>
    <s v="MW"/>
    <s v="Macro"/>
    <s v="Highland"/>
    <s v="none"/>
    <s v="6PM-6AM"/>
    <s v="Bldg/House Roof Top"/>
    <s v="Orceo, ian Philip Lim"/>
    <m/>
  </r>
  <r>
    <s v="v3600"/>
    <s v="SMART"/>
    <x v="6"/>
    <m/>
    <s v="V3600"/>
    <s v="Calubian SUN "/>
    <s v="Poblacion"/>
    <s v="Calubian"/>
    <s v="LEYTE"/>
    <s v="Brgy Poblacion, Calubian, Leyte"/>
    <n v="8"/>
    <s v="Vis"/>
    <s v="Ormoc"/>
    <s v="TOC-VIS-EVIS-LEYTE"/>
    <s v="SMART"/>
    <n v="124.42768100000001"/>
    <n v="11.446439740000001"/>
    <s v="Lot"/>
    <x v="1"/>
    <s v="Standby"/>
    <x v="3"/>
    <s v="MW"/>
    <s v="Macro"/>
    <s v="Lowland"/>
    <s v="Hard to reach during typhoon  "/>
    <s v="24 Hrs"/>
    <s v="none"/>
    <s v="Pomarejo, Ramon Caguioa"/>
    <m/>
  </r>
  <r>
    <s v="V3601"/>
    <s v="SMART"/>
    <x v="6"/>
    <s v="HIL821"/>
    <s v="V3601"/>
    <s v="Sun Hilongos"/>
    <m/>
    <s v="Hilongos"/>
    <s v="LEYTE"/>
    <s v="RV Fulache St., Hilongos, Leyte"/>
    <n v="8"/>
    <s v="Vis"/>
    <s v="Maasin"/>
    <s v="TOC-VIS-EVIS-LEYTE"/>
    <s v="SUN"/>
    <n v="124.74691"/>
    <n v="10.37928"/>
    <s v="Lot"/>
    <x v="1"/>
    <s v="Inhouse A"/>
    <x v="3"/>
    <s v="MW"/>
    <s v="Macro"/>
    <s v="Lowland"/>
    <s v="none"/>
    <s v="none"/>
    <s v="none"/>
    <s v="Bedania, Darwin Cisneros"/>
    <m/>
  </r>
  <r>
    <s v="V3603"/>
    <s v="SUN"/>
    <x v="6"/>
    <s v="LYT821"/>
    <s v="LYT821"/>
    <s v="Sun Leyte Poblacion"/>
    <s v="Poblacion"/>
    <s v="Leyte "/>
    <m/>
    <s v="Poblacion, Leyte"/>
    <n v="8"/>
    <s v="Vis"/>
    <s v="Tacloban"/>
    <s v="TOC-VIS-EVIS-LEYTE"/>
    <s v="SUN"/>
    <n v="124.48853"/>
    <n v="11.3697"/>
    <s v="Lot"/>
    <x v="1"/>
    <s v="Inhouse A"/>
    <x v="3"/>
    <s v="MW"/>
    <s v="Macro"/>
    <s v="Lowland"/>
    <s v="None"/>
    <s v="24 Hrs"/>
    <s v="none"/>
    <s v="Cabrera, Arniel Pesalbon"/>
    <m/>
  </r>
  <r>
    <s v="v3606"/>
    <s v="SMART"/>
    <x v="6"/>
    <s v="OMC001"/>
    <s v="V3606"/>
    <s v="Ormoc 1 Yap Property "/>
    <s v="Algeria"/>
    <s v="Ormoc"/>
    <s v="LEYTE"/>
    <s v="Brgy. Algeria, Rizal St. Extn. Ormoc City, Leyte"/>
    <n v="8"/>
    <s v="Vis"/>
    <s v="Ormoc"/>
    <s v="TOC-VIS-EVIS-LEYTE"/>
    <s v="SUN"/>
    <n v="124.607822"/>
    <n v="11.013833999999999"/>
    <s v="Lot"/>
    <x v="1"/>
    <s v="Standby"/>
    <x v="3"/>
    <s v="MW"/>
    <s v="Macro"/>
    <s v="Lowland"/>
    <s v="None"/>
    <s v="24 Hrs"/>
    <s v="none"/>
    <s v="Pomarejo, Ramon Caguioa"/>
    <m/>
  </r>
  <r>
    <s v="V3607"/>
    <s v="SUN"/>
    <x v="6"/>
    <s v="OMC701 "/>
    <m/>
    <s v="Sun Ormoc San Pablo"/>
    <m/>
    <s v="Ormoc"/>
    <m/>
    <m/>
    <n v="8"/>
    <s v="Vis"/>
    <s v="Ormoc"/>
    <s v="TOC-VIS-EVIS-LEYTE"/>
    <s v="SUN"/>
    <m/>
    <m/>
    <s v="Lot"/>
    <x v="1"/>
    <s v="Inhouse A"/>
    <x v="3"/>
    <s v="MW"/>
    <s v="Macro"/>
    <s v="Lowland"/>
    <s v="None"/>
    <s v="24 Hrs"/>
    <s v="none"/>
    <s v="Pomarejo, Ramon Caguioa"/>
    <m/>
  </r>
  <r>
    <s v="V3608"/>
    <s v="SMART"/>
    <x v="6"/>
    <s v="OMC702"/>
    <s v="V3608"/>
    <s v="Ormoc 4-Can adieng "/>
    <s v="Can-adieng"/>
    <s v="Ormoc"/>
    <s v="LEYTE"/>
    <s v="Brgy. Can-adieng, Ormoc, Leyte"/>
    <n v="8"/>
    <s v="Vis"/>
    <s v="Ormoc"/>
    <s v="TOC-VIS-EVIS-LEYTE"/>
    <s v="SUN"/>
    <n v="124.61893999999999"/>
    <n v="11.004799999999999"/>
    <s v="Lot"/>
    <x v="1"/>
    <s v="Inhouse A"/>
    <x v="3"/>
    <s v="MW"/>
    <s v="Macro"/>
    <s v="Lowland"/>
    <s v="None"/>
    <s v="24 Hrs"/>
    <s v="none"/>
    <s v="Pomarejo, Ramon Caguioa"/>
    <m/>
  </r>
  <r>
    <s v="V3610"/>
    <s v="SMART"/>
    <x v="6"/>
    <s v="TAC001"/>
    <s v="V3610"/>
    <s v="SUN Tacloban - Brgy. 84 Manlurip"/>
    <s v="San Jose 84"/>
    <s v="Tacloban City"/>
    <s v="LEYTE"/>
    <s v="Carlobos Property, Manlurip Highway, Brgy 84 San Jose, Tacloban"/>
    <n v="8"/>
    <s v="Vis"/>
    <s v="Tacloban"/>
    <s v="TOC-VIS-EVIS-LEYTE"/>
    <s v="SUN"/>
    <n v="125.01957299999999"/>
    <n v="11.200426999999999"/>
    <s v="Lot"/>
    <x v="1"/>
    <s v="Standby"/>
    <x v="3"/>
    <s v="MW"/>
    <s v="Macro"/>
    <s v="Lowland"/>
    <s v="none"/>
    <s v="none"/>
    <s v="none"/>
    <s v="Orceo, ian Philip Lim"/>
    <m/>
  </r>
  <r>
    <s v="V3611"/>
    <s v="SMART"/>
    <x v="6"/>
    <s v="TAC002"/>
    <s v="V3611"/>
    <s v="SUN Tacloban - Brgy. 96 Calanipawan"/>
    <s v="Calanipawan 96"/>
    <s v="Tacloban City"/>
    <s v="LEYTE"/>
    <s v="Barangay 96 (Calanipawan), Tacloban City, Leyte"/>
    <n v="8"/>
    <s v="Vis"/>
    <s v="Tacloban"/>
    <s v="TOC-VIS-EVIS-LEYTE"/>
    <s v="SUN"/>
    <n v="125.00046"/>
    <n v="11.212847999999999"/>
    <s v="Lot"/>
    <x v="1"/>
    <s v="Inhouse A"/>
    <x v="3"/>
    <s v="MW"/>
    <s v="Macro"/>
    <s v="Lowland"/>
    <s v="none"/>
    <s v="none"/>
    <s v="none"/>
    <s v="Crisostomo, Regie Escuña"/>
    <m/>
  </r>
  <r>
    <s v="V3613"/>
    <s v="SMART"/>
    <x v="6"/>
    <s v="TAC822"/>
    <s v="V3613"/>
    <s v="SUN Tacloban - Brgy. 74 Nulatula"/>
    <m/>
    <m/>
    <s v="LEYTE"/>
    <m/>
    <n v="8"/>
    <s v="Vis"/>
    <s v="Tacloban"/>
    <s v="TOC-VIS-EVIS-LEYTE"/>
    <m/>
    <m/>
    <m/>
    <s v="Lot"/>
    <x v="1"/>
    <s v="Inhouse B"/>
    <x v="3"/>
    <s v="MW"/>
    <s v="Macro"/>
    <s v="Lowland"/>
    <e v="#N/A"/>
    <e v="#N/A"/>
    <e v="#N/A"/>
    <s v="Camillo, Julito Mendez"/>
    <m/>
  </r>
  <r>
    <s v="V3614"/>
    <s v="SMART"/>
    <x v="6"/>
    <s v="TAC823"/>
    <s v="V3614"/>
    <s v="SUN Tacloban - Brgy. 59-A Sampaguita"/>
    <s v="Poblacion"/>
    <s v="Tacloban City"/>
    <s v="LEYTE"/>
    <s v="Poblacion, Leyte, Leyte"/>
    <n v="8"/>
    <s v="Vis"/>
    <s v="Tacloban"/>
    <s v="TOC-VIS-EVIS-LEYTE"/>
    <s v="SUN"/>
    <n v="124.99963"/>
    <n v="11.224320000000001"/>
    <s v="Lot"/>
    <x v="1"/>
    <s v="Standby"/>
    <x v="3"/>
    <s v="MW"/>
    <s v="Macro"/>
    <s v="Lowland"/>
    <s v="none"/>
    <s v="none"/>
    <s v="none"/>
    <s v="Orceo, ian Philip Lim"/>
    <m/>
  </r>
  <r>
    <s v="V3615"/>
    <s v="SMART"/>
    <x v="6"/>
    <s v="TAC824"/>
    <s v="V3615"/>
    <s v="SUN Tacloban - Brgy. 82 Marasbaras"/>
    <n v="82"/>
    <s v="Tacloban City"/>
    <s v="LEYTE"/>
    <s v="Ramon Laohoo Fernandez Lot, Brgy 82, Marasbaras, Tacloban City, Leyte"/>
    <n v="8"/>
    <s v="Vis"/>
    <s v="Tacloban"/>
    <s v="TOC-VIS-EVIS-LEYTE"/>
    <s v="SUN"/>
    <n v="125.00561"/>
    <n v="11.19333"/>
    <s v="Lot"/>
    <x v="1"/>
    <s v="Off-Grid"/>
    <x v="3"/>
    <s v="MW"/>
    <s v="Macro"/>
    <s v="Highland"/>
    <s v="none"/>
    <s v="none"/>
    <s v="none"/>
    <s v="Camillo, Julito Mendez"/>
    <m/>
  </r>
  <r>
    <s v="V3617"/>
    <s v="SMART"/>
    <x v="6"/>
    <s v="TAC829"/>
    <s v="V3617"/>
    <s v="SUN Tacloban - UP"/>
    <n v="59"/>
    <s v="Tacloban City"/>
    <s v="LEYTE"/>
    <s v="Barangay 59, Tacloban City, Leyte"/>
    <n v="8"/>
    <s v="Vis"/>
    <s v="Tacloban"/>
    <s v="TOC-VIS-EVIS-LEYTE"/>
    <s v="SUN"/>
    <n v="121.00958"/>
    <n v="11.247170000000001"/>
    <s v="Lot"/>
    <x v="1"/>
    <s v="Inhouse A"/>
    <x v="3"/>
    <s v="MW"/>
    <s v="Macro"/>
    <s v="Lowland"/>
    <n v="0"/>
    <n v="0"/>
    <n v="0"/>
    <s v="Orceo, ian Philip Lim"/>
    <m/>
  </r>
  <r>
    <s v="V3670"/>
    <s v="SMART"/>
    <x v="6"/>
    <s v="LBN821"/>
    <s v="V3670"/>
    <s v="Sun Libagon"/>
    <s v="Talisay"/>
    <s v="Libagon"/>
    <s v="SOUTHERN LEYTE"/>
    <s v="Brgy. Talisay, Libagon, Southern Leyte"/>
    <n v="8"/>
    <s v="Vis"/>
    <s v="Maasin"/>
    <s v="TOC-VIS-EVIS-LEYTE"/>
    <s v="SUN"/>
    <n v="125.05016000000001"/>
    <n v="10.299429999999999"/>
    <s v="Lot"/>
    <x v="1"/>
    <s v="Standby"/>
    <x v="3"/>
    <s v="MW"/>
    <s v="Macro"/>
    <s v="Lowland"/>
    <s v="none"/>
    <s v="none"/>
    <s v="none"/>
    <s v="Bedania, Darwin Cisneros"/>
    <m/>
  </r>
  <r>
    <s v="V3673"/>
    <s v="SMART"/>
    <x v="6"/>
    <s v="LIS821"/>
    <s v="V3673"/>
    <s v="Sun Liloan"/>
    <m/>
    <m/>
    <s v="SOUTHERN LEYTE"/>
    <s v="Brgy. San Roque, Liloan, Leyte"/>
    <n v="8"/>
    <s v="Vis"/>
    <s v="Maasin"/>
    <s v="TOC-VIS-EVIS-LEYTE"/>
    <m/>
    <n v="125.00197199999999"/>
    <n v="10.161167000000001"/>
    <s v="Lot"/>
    <x v="1"/>
    <s v="Standby"/>
    <x v="3"/>
    <s v="MW"/>
    <s v="Macro"/>
    <s v="Lowland"/>
    <s v="none"/>
    <s v="none"/>
    <s v="none"/>
    <s v="Dacut, Felson U."/>
    <m/>
  </r>
  <r>
    <s v="V3674"/>
    <s v="SMART"/>
    <x v="6"/>
    <s v="MLT821"/>
    <s v="V3674"/>
    <s v="Sun Malitbog"/>
    <s v="San Antonio"/>
    <s v="Malitbog"/>
    <s v="SOUTHERN LEYTE"/>
    <s v="Brgy San Antoni, Malitbog, Southern Leyte"/>
    <n v="8"/>
    <s v="Vis"/>
    <s v="Maasin"/>
    <s v="TOC-VIS-EVIS-LEYTE"/>
    <s v="SUN"/>
    <n v="125.00197199999999"/>
    <n v="10.161167000000001"/>
    <s v="Lot"/>
    <x v="1"/>
    <s v="Standby"/>
    <x v="3"/>
    <s v="MW"/>
    <s v="Macro"/>
    <s v="Lowland"/>
    <s v="none"/>
    <s v="none"/>
    <s v="none"/>
    <s v="Dacut, Felson U."/>
    <m/>
  </r>
  <r>
    <s v="V3705"/>
    <s v="SUN"/>
    <x v="6"/>
    <s v="OMC822"/>
    <s v="OMC822"/>
    <s v="Ormoc Sun Combado"/>
    <m/>
    <s v="Ormoc"/>
    <m/>
    <m/>
    <n v="8"/>
    <s v="Vis"/>
    <s v="Ormoc"/>
    <s v="TOC-VIS-EVIS-LEYTE"/>
    <s v="SUN"/>
    <n v="124.59910000000001"/>
    <n v="11.025399999999999"/>
    <s v="Lot"/>
    <x v="1"/>
    <s v="Inhouse A"/>
    <x v="3"/>
    <s v="MW"/>
    <s v="Macro"/>
    <s v="Lowland"/>
    <s v="None"/>
    <s v="24 Hrs"/>
    <s v="none"/>
    <s v="Cabrera, Arniel Pesalbon"/>
    <m/>
  </r>
  <r>
    <s v="V4265"/>
    <s v="SMART"/>
    <x v="6"/>
    <s v="Yes"/>
    <s v="V4265"/>
    <s v="Tacloban 6"/>
    <s v="Diit 99"/>
    <s v="Tacloban City"/>
    <s v="LEYTE"/>
    <s v="Barangay 99 (Diit), Tacloban City, Leyte"/>
    <n v="8"/>
    <s v="Vis"/>
    <s v="Tacloban"/>
    <s v="TOC-VIS-EVIS-LEYTE"/>
    <s v="SMART"/>
    <n v="124.96756739999999"/>
    <n v="11.26309013"/>
    <s v="Lot"/>
    <x v="1"/>
    <s v="Standby"/>
    <x v="3"/>
    <s v="MW"/>
    <s v="Macro"/>
    <s v="Lowland"/>
    <s v="none"/>
    <s v="none"/>
    <s v="none"/>
    <s v="Orceo, ian Philip Lim"/>
    <m/>
  </r>
  <r>
    <s v="V5180"/>
    <s v="SMART"/>
    <x v="6"/>
    <m/>
    <s v="V5180"/>
    <s v="Tucdao"/>
    <s v="Tucdao"/>
    <s v="Kawayan"/>
    <s v="BILIRAN"/>
    <s v="National Highway, Brgy Tucdao, Kawayan, Biliran"/>
    <n v="8"/>
    <s v="Vis"/>
    <s v="Ormoc"/>
    <s v="TOC-VIS-EVIS-LEYTE"/>
    <s v="SMART"/>
    <n v="124.467849731445"/>
    <n v="11.701729774475"/>
    <s v="Lot"/>
    <x v="1"/>
    <s v="Inhouse B"/>
    <x v="3"/>
    <s v="MW"/>
    <s v="Macro"/>
    <s v="Lowland"/>
    <s v="Hard to reach during typhoon  "/>
    <s v="24 Hrs"/>
    <s v="none"/>
    <s v="Cabrera, Arniel Pesalbon"/>
    <m/>
  </r>
  <r>
    <s v="V5218"/>
    <s v="SMART"/>
    <x v="6"/>
    <m/>
    <s v="V5218"/>
    <s v="Plaridel "/>
    <s v="Plaridel"/>
    <s v="Baybay"/>
    <s v="LEYTE"/>
    <s v="Baragay Plaridel, baybay City"/>
    <n v="8"/>
    <s v="Vis"/>
    <s v="Ormoc"/>
    <s v="TOC-VIS-EVIS-LEYTE"/>
    <s v="SMART"/>
    <n v="124.7644272"/>
    <n v="10.56338978"/>
    <s v="Lot"/>
    <x v="1"/>
    <s v="Standby"/>
    <x v="3"/>
    <s v="MW"/>
    <s v="Macro"/>
    <s v="Lowland"/>
    <s v="None"/>
    <s v="24 Hrs"/>
    <s v="none"/>
    <s v="Cabrera, Arniel Pesalbon"/>
    <m/>
  </r>
  <r>
    <s v="V5219"/>
    <s v="SMART"/>
    <x v="6"/>
    <m/>
    <s v="V5219"/>
    <s v="Puertobello"/>
    <s v="Puerto Bello"/>
    <s v="Merida"/>
    <s v="LEYTE"/>
    <s v="Brgy. Puerto Bello, Merida, Leyte"/>
    <n v="8"/>
    <s v="Vis"/>
    <s v="Ormoc"/>
    <s v="TOC-VIS-EVIS-LEYTE"/>
    <s v="SMART"/>
    <n v="124.5314331"/>
    <n v="10.986419679999999"/>
    <s v="Lot"/>
    <x v="1"/>
    <s v="Standby"/>
    <x v="3"/>
    <s v="MW"/>
    <s v="Macro"/>
    <s v="Lowland"/>
    <s v="None"/>
    <s v="24 Hrs"/>
    <s v="none"/>
    <s v="Pomarejo, Ramon Caguioa"/>
    <m/>
  </r>
  <r>
    <s v="V5220"/>
    <s v="SMART"/>
    <x v="6"/>
    <m/>
    <s v="V5220"/>
    <s v="Tolosa San - Roque"/>
    <s v="San Roque"/>
    <s v="Tolosa"/>
    <s v="LEYTE"/>
    <s v="Zone 7, Brgy San Roque, Tolosa, Leyte"/>
    <n v="8"/>
    <s v="Vis"/>
    <s v="Tacloban"/>
    <s v="TOC-VIS-EVIS-LEYTE"/>
    <s v="SMART"/>
    <n v="125.03526309999999"/>
    <n v="11.008890149999999"/>
    <s v="Lot"/>
    <x v="1"/>
    <s v="Inhouse B"/>
    <x v="3"/>
    <s v="MW"/>
    <s v="Macro"/>
    <s v="Lowland"/>
    <s v="none"/>
    <s v="none"/>
    <s v="none"/>
    <s v="Camillo, Julito Mendez"/>
    <m/>
  </r>
  <r>
    <s v="v5221"/>
    <s v="SMART"/>
    <x v="6"/>
    <s v="ISB822"/>
    <s v="V5221"/>
    <s v="Matlang"/>
    <s v="Matlang"/>
    <s v="Isabel"/>
    <s v="LEYTE"/>
    <s v="Brgy. Matlang,Isabel,Leyte"/>
    <n v="8"/>
    <s v="Vis"/>
    <s v="Ormoc"/>
    <s v="TOC-VIS-EVIS-LEYTE"/>
    <s v="SUN"/>
    <n v="124.4572778"/>
    <n v="10.888666669999999"/>
    <s v="Lot"/>
    <x v="1"/>
    <s v="Standby"/>
    <x v="3"/>
    <s v="MW"/>
    <s v="Macro"/>
    <s v="Lowland"/>
    <s v="None"/>
    <s v="24 Hrs"/>
    <s v="none"/>
    <s v="Pomarejo, Ramon Caguioa"/>
    <m/>
  </r>
  <r>
    <s v="V5222"/>
    <s v="SMART"/>
    <x v="6"/>
    <m/>
    <s v="V5222"/>
    <s v="Benolho"/>
    <s v="Benolco"/>
    <s v="Ormoc"/>
    <s v="LEYTE"/>
    <s v="Brgy Benolco, Albuerra Leyte"/>
    <n v="8"/>
    <s v="Vis"/>
    <s v="Ormoc"/>
    <s v="TOC-VIS-EVIS-LEYTE"/>
    <s v="SMART"/>
    <n v="124.6656189"/>
    <n v="10.95044994"/>
    <s v="Lot"/>
    <x v="1"/>
    <s v="Standby"/>
    <x v="3"/>
    <s v="MW"/>
    <s v="Macro"/>
    <s v="Lowland"/>
    <s v="None"/>
    <s v="24 Hrs"/>
    <s v="none"/>
    <s v="Pomarejo, Ramon Caguioa"/>
    <m/>
  </r>
  <r>
    <s v="V5223"/>
    <s v="SMART"/>
    <x v="6"/>
    <m/>
    <s v="V5223"/>
    <s v="MacArthur - Palale"/>
    <s v="Palale"/>
    <s v="MacArthur"/>
    <s v="LEYTE"/>
    <s v="Brgy  Palale, Mac Arthur, Leyte"/>
    <n v="8"/>
    <s v="Vis"/>
    <s v="Tacloban"/>
    <s v="TOC-VIS-EVIS-LEYTE"/>
    <s v="SMART"/>
    <n v="124.935897827148"/>
    <n v="10.823040008544901"/>
    <s v="Lot"/>
    <x v="1"/>
    <s v="Inhouse B"/>
    <x v="3"/>
    <s v="MW"/>
    <s v="Macro"/>
    <s v="Lowland"/>
    <s v="none"/>
    <s v="none"/>
    <s v="none"/>
    <s v="Camillo, Julito Mendez"/>
    <m/>
  </r>
  <r>
    <s v="v5224"/>
    <s v="SMART"/>
    <x v="6"/>
    <m/>
    <s v="V5224"/>
    <s v="Sto.Rosario"/>
    <m/>
    <s v="Matag-ob"/>
    <s v="LEYTE"/>
    <s v="Libungan-Matag-ob-Palompon Road, Matag-ob,Leyte "/>
    <n v="8"/>
    <s v="Vis"/>
    <s v="Ormoc"/>
    <s v="TOC-VIS-EVIS-LEYTE"/>
    <s v="SMART"/>
    <n v="124.4956284"/>
    <n v="11.170319559999999"/>
    <s v="Lot"/>
    <x v="1"/>
    <s v="Inhouse B"/>
    <x v="3"/>
    <s v="MW"/>
    <s v="Macro"/>
    <s v="Lowland"/>
    <s v="Remote area"/>
    <s v="24 Hrs"/>
    <s v="none"/>
    <s v="Cabrera, Arniel Pesalbon"/>
    <m/>
  </r>
  <r>
    <s v="V5225"/>
    <s v="SMART"/>
    <x v="6"/>
    <m/>
    <s v="V5225"/>
    <s v="San Miguel - Sta. Cruz"/>
    <s v="Sta Cruz"/>
    <s v="San Miguel"/>
    <s v="LEYTE"/>
    <s v="Brgy. Sta Cruz, San Miguel, Leyte"/>
    <n v="8"/>
    <s v="Vis"/>
    <s v="Tacloban"/>
    <s v="TOC-VIS-EVIS-LEYTE"/>
    <s v="SMART"/>
    <n v="124.8037109"/>
    <n v="11.38037014"/>
    <s v="Lot"/>
    <x v="1"/>
    <s v="Inhouse B"/>
    <x v="3"/>
    <s v="MW"/>
    <s v="Macro"/>
    <s v="Lowland"/>
    <s v="none"/>
    <s v="none"/>
    <s v="none"/>
    <s v="Crisostomo, Regie Escuña"/>
    <m/>
  </r>
  <r>
    <s v="V5226"/>
    <s v="SMART"/>
    <x v="6"/>
    <m/>
    <s v="V5226"/>
    <s v="Milagro"/>
    <s v="Milagro"/>
    <s v="Ormoc"/>
    <s v="LEYTE"/>
    <s v="Purok III Brgy. Milagro, Ormoc City"/>
    <n v="8"/>
    <s v="Vis"/>
    <s v="Ormoc"/>
    <s v="TOC-VIS-EVIS-LEYTE"/>
    <s v="SMART"/>
    <n v="124.65282000000001"/>
    <n v="11.092300399999999"/>
    <s v="Lot"/>
    <x v="1"/>
    <s v="Inhouse B"/>
    <x v="3"/>
    <s v="MW"/>
    <s v="Macro"/>
    <s v="Lowland"/>
    <s v="none"/>
    <s v="24 Hrs"/>
    <s v="none"/>
    <s v="Cabrera, Arniel Pesalbon"/>
    <m/>
  </r>
  <r>
    <s v="V5227"/>
    <s v="SMART"/>
    <x v="6"/>
    <m/>
    <s v="V5227"/>
    <s v="Concepcion"/>
    <s v="Concepcion"/>
    <s v="Ormoc"/>
    <s v="LEYTE"/>
    <s v="Brgy Concepcion, Ormoc City"/>
    <n v="8"/>
    <s v="Vis"/>
    <s v="Ormoc"/>
    <s v="TOC-VIS-EVIS-LEYTE"/>
    <s v="SMART"/>
    <n v="124.589477539062"/>
    <n v="11.088910102844199"/>
    <s v="Lot"/>
    <x v="1"/>
    <s v="Inhouse B"/>
    <x v="3"/>
    <s v="MW"/>
    <s v="Macro"/>
    <s v="Lowland"/>
    <s v="None"/>
    <s v="24 Hrs"/>
    <s v="none"/>
    <s v="Pomarejo, Ramon Caguioa"/>
    <m/>
  </r>
  <r>
    <s v="V5228"/>
    <s v="SMART"/>
    <x v="6"/>
    <m/>
    <s v="V5228"/>
    <s v="Baybay Pob "/>
    <s v="Poblacion"/>
    <s v="Baybay"/>
    <s v="LEYTE"/>
    <s v="A. Bonifacio St.,Brgy. Poblacion,Baybay City,Leyte"/>
    <n v="8"/>
    <s v="Vis"/>
    <s v="Ormoc"/>
    <s v="TOC-VIS-EVIS-LEYTE"/>
    <s v="SMART"/>
    <n v="124.79961111"/>
    <n v="10.677055559999999"/>
    <s v="Bldg"/>
    <x v="1"/>
    <s v="Inhouse A"/>
    <x v="3"/>
    <s v="MW"/>
    <s v="Macro"/>
    <s v="Lowland"/>
    <s v="Private Bldg with owner's CT "/>
    <s v="Day time "/>
    <s v="Bldg/House Roof Top"/>
    <s v="Cabrera, Arniel Pesalbon"/>
    <m/>
  </r>
  <r>
    <s v="V5229"/>
    <s v="SMART"/>
    <x v="6"/>
    <m/>
    <s v="V5229"/>
    <s v="Kilim "/>
    <s v="Killim"/>
    <s v="Kilim"/>
    <s v="LEYTE"/>
    <s v="Brgy,. Killim, Baybay City"/>
    <n v="8"/>
    <s v="Vis"/>
    <s v="Ormoc"/>
    <s v="TOC-VIS-EVIS-LEYTE"/>
    <s v="SMART"/>
    <n v="124.79756930000001"/>
    <n v="10.67838001"/>
    <s v="Lot"/>
    <x v="1"/>
    <s v="Inhouse B"/>
    <x v="3"/>
    <s v="MW"/>
    <s v="Macro"/>
    <s v="Lowland"/>
    <s v="Private compound "/>
    <s v="Day time "/>
    <s v="Depressed Area"/>
    <s v="Cabrera, Arniel Pesalbon"/>
    <m/>
  </r>
  <r>
    <s v="V5230"/>
    <s v="SMART"/>
    <x v="6"/>
    <m/>
    <s v="V5230"/>
    <s v="Libertad "/>
    <s v="Libertad"/>
    <s v="Ormoc"/>
    <s v="LEYTE"/>
    <s v="Brgy. Libertad, Ormoc City"/>
    <n v="8"/>
    <s v="Vis"/>
    <s v="Ormoc"/>
    <s v="TOC-VIS-EVIS-LEYTE"/>
    <s v="SMART"/>
    <n v="124.56812286376901"/>
    <n v="11.0366401672363"/>
    <s v="Lot"/>
    <x v="1"/>
    <s v="Inhouse B"/>
    <x v="3"/>
    <s v="MW"/>
    <s v="Macro"/>
    <s v="Lowland"/>
    <s v="None"/>
    <s v="24 Hrs"/>
    <s v="none"/>
    <s v="Pomarejo, Ramon Caguioa"/>
    <m/>
  </r>
  <r>
    <s v="V5231"/>
    <s v="SMART"/>
    <x v="6"/>
    <m/>
    <s v="V5231"/>
    <s v="Hindang Doos"/>
    <m/>
    <s v="Hindang"/>
    <s v="LEYTE"/>
    <s v="Doos Del Norte, Hindang, Leyte"/>
    <n v="8"/>
    <s v="Vis"/>
    <s v="Maasin"/>
    <s v="TOC-VIS-EVIS-LEYTE"/>
    <s v="SMART"/>
    <n v="124.7329788"/>
    <n v="10.45398045"/>
    <s v="Lot"/>
    <x v="1"/>
    <s v="Standby"/>
    <x v="3"/>
    <s v="MW"/>
    <s v="Macro"/>
    <s v="Lowland"/>
    <s v="none"/>
    <s v="none"/>
    <s v="none"/>
    <s v="Dacut, Felson U."/>
    <m/>
  </r>
  <r>
    <s v="V5253"/>
    <s v="SMART"/>
    <x v="6"/>
    <m/>
    <s v="V5253"/>
    <s v="San Ricardo"/>
    <s v="Poblacion"/>
    <s v="San Ricardo"/>
    <s v="SOUTHERN LEYTE"/>
    <s v="Poblacion, San Ricardo, Southern Leyte"/>
    <n v="8"/>
    <s v="Vis"/>
    <s v="Maasin"/>
    <s v="TOC-VIS-EVIS-LEYTE"/>
    <s v="SMART"/>
    <n v="125.27587"/>
    <n v="9.9136799999999994"/>
    <s v="Lot"/>
    <x v="1"/>
    <s v="Standby"/>
    <x v="3"/>
    <s v="MW"/>
    <s v="Macro"/>
    <s v="Lowland"/>
    <s v="none"/>
    <s v="none"/>
    <s v="none"/>
    <s v="Bedania, Darwin Cisneros"/>
    <m/>
  </r>
  <r>
    <s v="V5254"/>
    <s v="SMART"/>
    <x v="6"/>
    <m/>
    <s v="V5254"/>
    <s v="Silago - Hinatungan"/>
    <s v="Hingatungan"/>
    <s v="Silago"/>
    <s v="SOUTHERN LEYTE"/>
    <s v="Brgy. Hingatungan, Silago, Southern Leyte"/>
    <n v="8"/>
    <s v="Vis"/>
    <s v="Tacloban"/>
    <s v="TOC-VIS-EVIS-LEYTE"/>
    <s v="SMART"/>
    <n v="125.18846130371"/>
    <n v="10.5781097412109"/>
    <s v="Lot"/>
    <x v="1"/>
    <s v="Standby"/>
    <x v="3"/>
    <s v="MW"/>
    <s v="Macro"/>
    <s v="Lowland"/>
    <s v="none"/>
    <s v="none"/>
    <s v="none"/>
    <s v="Crisostomo, Regie Escuña"/>
    <m/>
  </r>
  <r>
    <s v="V5255"/>
    <s v="SMART"/>
    <x v="6"/>
    <m/>
    <s v="V5255"/>
    <s v="Lower Villa"/>
    <s v="Lower Villa Jacinta"/>
    <s v="Macrohon"/>
    <s v="SOUTHERN LEYTE"/>
    <s v="Brgy. Lower Villa Jacinta, Macrohon, Southern Leyte"/>
    <n v="8"/>
    <s v="Vis"/>
    <s v="Maasin"/>
    <s v="TOC-VIS-EVIS-LEYTE"/>
    <s v="SMART"/>
    <n v="124.978828430175"/>
    <n v="10.042039871215801"/>
    <s v="Lot"/>
    <x v="1"/>
    <s v="Standby"/>
    <x v="3"/>
    <s v="MW"/>
    <s v="Macro"/>
    <s v="Lowland"/>
    <s v="none"/>
    <s v="none"/>
    <s v="none"/>
    <s v="Dacut, Felson U."/>
    <m/>
  </r>
  <r>
    <s v="V5257"/>
    <s v="SMART"/>
    <x v="6"/>
    <m/>
    <s v="V5257"/>
    <s v="Cahagnaan"/>
    <s v="Matalom"/>
    <s v="Matalom"/>
    <s v="LEYTE"/>
    <s v="Brgy Matalom, Cahagnaan, Leyte"/>
    <n v="8"/>
    <s v="Vis"/>
    <s v="Maasin"/>
    <s v="TOC-VIS-EVIS-LEYTE"/>
    <s v="SMART"/>
    <n v="124.77043151855401"/>
    <n v="10.206560134887599"/>
    <s v="Lot"/>
    <x v="1"/>
    <s v="Standby"/>
    <x v="3"/>
    <s v="MW"/>
    <s v="Macro"/>
    <s v="Lowland"/>
    <s v="none"/>
    <s v="none"/>
    <s v="none"/>
    <s v="Dacut, Felson U."/>
    <m/>
  </r>
  <r>
    <s v="V5258"/>
    <s v="SMART"/>
    <x v="6"/>
    <m/>
    <s v="V5258"/>
    <s v="Consolacion"/>
    <s v="Consolacion"/>
    <s v="Sogod"/>
    <s v="SOUTHERN LEYTE"/>
    <s v="Brgy. Consolacion, Sogod, Southern Leyte"/>
    <n v="8"/>
    <s v="Vis"/>
    <s v="Maasin"/>
    <s v="TOC-VIS-EVIS-LEYTE"/>
    <s v="SMART"/>
    <n v="125.007843017578"/>
    <n v="10.384090423583901"/>
    <s v="Lot"/>
    <x v="1"/>
    <s v="Standby"/>
    <x v="3"/>
    <s v="MW"/>
    <s v="Macro"/>
    <s v="Lowland"/>
    <s v="none"/>
    <s v="none"/>
    <s v="none"/>
    <s v="Dacut, Felson U."/>
    <m/>
  </r>
  <r>
    <s v="V5290"/>
    <s v="SMART"/>
    <x v="6"/>
    <m/>
    <s v="V5290"/>
    <s v="Balaquid"/>
    <s v="Balaquid"/>
    <s v="Cabucgayan"/>
    <s v="BILIRAN"/>
    <s v="Brgy Balaquid, Cabugcayan"/>
    <n v="8"/>
    <s v="Vis"/>
    <s v="Ormoc"/>
    <s v="TOC-VIS-EVIS-LEYTE"/>
    <s v="SMART"/>
    <n v="124.5286636"/>
    <n v="11.477660180000001"/>
    <s v="Lot"/>
    <x v="1"/>
    <s v="Inhouse B"/>
    <x v="3"/>
    <s v="MW"/>
    <s v="Macro"/>
    <s v="Lowland"/>
    <s v="Hard to reach during typhoon"/>
    <s v="24 Hrs"/>
    <s v="none"/>
    <s v="Pomarejo, Ramon Caguioa"/>
    <m/>
  </r>
  <r>
    <s v="V5294"/>
    <s v="SMART"/>
    <x v="6"/>
    <m/>
    <s v="V5294"/>
    <s v="Ichon"/>
    <s v="Ichon"/>
    <s v="Macrohon"/>
    <s v="SOUTHERN LEYTE"/>
    <s v="Brgy. Ichon, Macrohon, Southern Leyte"/>
    <n v="8"/>
    <s v="Vis"/>
    <s v="Maasin"/>
    <s v="TOC-VIS-EVIS-LEYTE"/>
    <s v="SMART"/>
    <n v="124.89810180664"/>
    <n v="10.111029624938899"/>
    <s v="Lot"/>
    <x v="1"/>
    <s v="Inhouse B"/>
    <x v="3"/>
    <s v="MW"/>
    <s v="Macro"/>
    <s v="Lowland"/>
    <s v="none"/>
    <s v="none"/>
    <s v="none"/>
    <s v="Dacut, Felson U."/>
    <m/>
  </r>
  <r>
    <s v="V5356"/>
    <s v="SMART"/>
    <x v="6"/>
    <m/>
    <s v="V5356"/>
    <s v="Tacloban  Cabalawan"/>
    <s v="Cabalawan"/>
    <s v="Tacloban City"/>
    <s v="LEYTE"/>
    <s v="San Juanico Bridge, Brgy. Cabalawan, Tacloban City"/>
    <n v="8"/>
    <s v="Vis"/>
    <s v="Tacloban"/>
    <s v="TOC-VIS-EVIS-LEYTE"/>
    <s v="SMART"/>
    <n v="124.95690500000001"/>
    <n v="11.293308"/>
    <s v="Lot"/>
    <x v="1"/>
    <s v="Standby"/>
    <x v="3"/>
    <s v="MW"/>
    <s v="Macro"/>
    <s v="Lowland"/>
    <s v="none"/>
    <s v="none"/>
    <s v="none"/>
    <s v="Orceo, ian Philip Lim"/>
    <m/>
  </r>
  <r>
    <s v="V5380"/>
    <s v="SMART"/>
    <x v="6"/>
    <m/>
    <s v="V5380"/>
    <s v="SM SAVEMORE"/>
    <m/>
    <s v="Tacloban City"/>
    <s v="LEYTE"/>
    <s v="Justice Romualdez St., Tacloban City, Leyte"/>
    <n v="8"/>
    <s v="Vis"/>
    <s v="Tacloban"/>
    <s v="TOC-VIS-EVIS-LEYTE"/>
    <s v="SMART"/>
    <m/>
    <m/>
    <s v="Bldg"/>
    <x v="1"/>
    <s v="Inhouse B"/>
    <x v="3"/>
    <s v="MW"/>
    <s v="PICO"/>
    <s v="Highland"/>
    <s v="none"/>
    <s v="6PM-10AM"/>
    <s v="Bldg/House Roof Top"/>
    <s v="Orceo, ian Philip Lim"/>
    <m/>
  </r>
  <r>
    <s v="V5401"/>
    <s v="SMART"/>
    <x v="6"/>
    <m/>
    <s v="V5401"/>
    <s v="Palo Guindapunan"/>
    <s v="Brgy. Guindapunan"/>
    <s v="Palo"/>
    <s v="LEYTE"/>
    <s v="Brgy. Guindapunan, Palo, Leyte"/>
    <n v="8"/>
    <s v="Vis"/>
    <s v="Tacloban"/>
    <s v="TOC-VIS-EVIS-LEYTE"/>
    <s v="SMART"/>
    <s v="124°59'46.18&quot;E"/>
    <s v=" 11°10'0.70&quot;N"/>
    <s v="Lot"/>
    <x v="0"/>
    <s v="Off-Grid"/>
    <x v="3"/>
    <s v="MW"/>
    <s v="Macro"/>
    <s v="Lowland"/>
    <e v="#N/A"/>
    <e v="#N/A"/>
    <e v="#N/A"/>
    <s v="Crisostomo, Regie Escuña"/>
    <m/>
  </r>
  <r>
    <s v="W0039"/>
    <s v="SMART"/>
    <x v="6"/>
    <m/>
    <s v="W0039"/>
    <s v="NL-MEOW-UUI232"/>
    <s v="Brgy Pawing"/>
    <s v="Palo"/>
    <s v="LEYTE"/>
    <s v="Shell Station, Brgy. Pawing, Palo, Leyte"/>
    <n v="8"/>
    <s v="Vis"/>
    <s v="Tacloban"/>
    <s v="TOC-VIS-EVIS-LEYTE"/>
    <s v="SMART"/>
    <s v="125° 0'4.68&quot;E"/>
    <s v=" 11°10'42.99&quot;N"/>
    <s v="Lot"/>
    <x v="1"/>
    <s v="Off-Grid"/>
    <x v="3"/>
    <s v="MW"/>
    <s v="Macro"/>
    <s v="Lowland"/>
    <e v="#N/A"/>
    <e v="#N/A"/>
    <e v="#N/A"/>
    <s v="Orceo, ian Philip Lim"/>
    <m/>
  </r>
  <r>
    <s v="W26"/>
    <s v="SMART"/>
    <x v="6"/>
    <m/>
    <s v="W26"/>
    <s v="Maasin Sorosoro"/>
    <s v="Nasaog"/>
    <s v="Maasin"/>
    <s v="SOUTHERN LEYTE"/>
    <s v="Brgy. Nasaog, Maasin, Leyte"/>
    <n v="8"/>
    <s v="Vis"/>
    <s v="Maasin"/>
    <s v="TOC-VIS-EVIS-LEYTE"/>
    <s v="SMART"/>
    <n v="124.85173034667901"/>
    <n v="10.138480186462401"/>
    <s v="Lot"/>
    <x v="1"/>
    <s v="Standby"/>
    <x v="3"/>
    <s v="MW"/>
    <s v="Macro"/>
    <s v="Highland"/>
    <s v="none"/>
    <s v="none"/>
    <s v="none"/>
    <s v="Bedania, Darwin Cisneros"/>
    <m/>
  </r>
  <r>
    <s v="Z91"/>
    <s v="SMART"/>
    <x v="6"/>
    <m/>
    <s v="Z91"/>
    <s v="Tacloban Gaisano"/>
    <m/>
    <s v="Tacloban City"/>
    <s v="LEYTE"/>
    <s v="Gaisano Mall, cor. Salazar St. and Justice Romualdez St., Tacloban City"/>
    <n v="8"/>
    <s v="Vis"/>
    <s v="Tacloban"/>
    <s v="TOC-VIS-EVIS-LEYTE"/>
    <s v="SMART"/>
    <n v="125.001007080078"/>
    <n v="11.246700286865201"/>
    <s v="Bldg"/>
    <x v="0"/>
    <s v="Pending Restoration"/>
    <x v="3"/>
    <s v="MW"/>
    <s v="na"/>
    <s v="Highland"/>
    <s v="none"/>
    <s v="none"/>
    <s v="none"/>
    <s v="Crisostomo, Regie Escuña"/>
    <m/>
  </r>
  <r>
    <n v="790"/>
    <s v="SMART"/>
    <x v="7"/>
    <m/>
    <n v="790"/>
    <s v="Maulong"/>
    <s v="Maulong"/>
    <s v="Catbalogan City"/>
    <s v="SAMAR (WESTERN SAMAR)"/>
    <s v="Brgy. Maulong, Catbalogan, Western Samar"/>
    <n v="8"/>
    <s v="Vis"/>
    <s v="Catbalogan"/>
    <s v="TOC-VIS-EVIS-SAMAR"/>
    <s v="SMART"/>
    <n v="124.86794279999999"/>
    <n v="11.797780039999999"/>
    <s v="Lot"/>
    <x v="1"/>
    <s v="Standby"/>
    <x v="3"/>
    <s v="MW"/>
    <s v="Macro"/>
    <s v="Highland"/>
    <s v="NPA Infested"/>
    <s v="1800H-0500H"/>
    <s v="Insurgent"/>
    <s v="Leones, Jordan Salamat"/>
    <d v="2016-06-06T00:00:00"/>
  </r>
  <r>
    <n v="792"/>
    <s v="SMART"/>
    <x v="7"/>
    <m/>
    <n v="792"/>
    <s v="Gandara"/>
    <s v="Minda Poblacion"/>
    <s v="Gandara"/>
    <s v="SAMAR (WESTERN SAMAR)"/>
    <s v="Adelfa Diaz Heights, Brgy, Minda Poblacion, Gandara, Western Samar"/>
    <n v="8"/>
    <s v="Vis"/>
    <s v="Catbalogan"/>
    <s v="TOC-VIS-EVIS-SAMAR"/>
    <s v="SMART"/>
    <n v="124.8105164"/>
    <n v="12.0157299"/>
    <s v="Lot"/>
    <x v="1"/>
    <s v="Standby"/>
    <x v="3"/>
    <s v="MW"/>
    <s v="Macro"/>
    <s v="Highland"/>
    <s v="NPA Infested along the route"/>
    <s v="1800H-0500H"/>
    <s v="Insurgent"/>
    <s v="Leones, Jordan Salamat"/>
    <d v="2016-05-31T00:00:00"/>
  </r>
  <r>
    <n v="831"/>
    <s v="SMART"/>
    <x v="7"/>
    <m/>
    <n v="831"/>
    <s v="BORONGAN "/>
    <s v="Poblacion"/>
    <s v="Borongan"/>
    <s v="EASTERN SAMAR"/>
    <s v="near DOTC Tower, Poblacion, Borongan, Eastern Samar"/>
    <n v="8"/>
    <s v="Vis"/>
    <s v="Borongan"/>
    <s v="TOC-VIS-EVIS-SAMAR"/>
    <s v="SMART"/>
    <n v="125.43589780000001"/>
    <n v="11.602410320000001"/>
    <s v="Lot"/>
    <x v="1"/>
    <s v="Standby"/>
    <x v="3"/>
    <s v="MW"/>
    <s v="Macro"/>
    <s v="Lowland"/>
    <s v="none"/>
    <s v="none"/>
    <s v="none"/>
    <s v="Mabini, Eroll Meramonte "/>
    <d v="2016-09-01T00:00:00"/>
  </r>
  <r>
    <n v="3332"/>
    <s v="SMART"/>
    <x v="7"/>
    <m/>
    <n v="3332"/>
    <s v="GENERAL MC ARTHUR "/>
    <s v="Poblacion 5"/>
    <s v="Gen MacArthur"/>
    <s v="EASTERN SAMAR"/>
    <s v="At the back of municipal hall, Barangay 5, Poblacion, General Mac Arthur, Eastern Samar"/>
    <n v="8"/>
    <s v="Vis"/>
    <s v="Borongan"/>
    <s v="TOC-VIS-EVIS-SAMAR"/>
    <s v="SMART"/>
    <n v="125.5393677"/>
    <n v="11.24598026"/>
    <s v="Lot"/>
    <x v="1"/>
    <s v="Standby"/>
    <x v="3"/>
    <s v="MW"/>
    <s v="Macro"/>
    <s v="Lowland"/>
    <s v="NPA Infested"/>
    <s v="1800H-0500H"/>
    <s v="Insurgent"/>
    <s v="Pantin, Chester Ray Quijano"/>
    <d v="2016-08-25T00:00:00"/>
  </r>
  <r>
    <n v="3359"/>
    <s v="SMART"/>
    <x v="7"/>
    <m/>
    <n v="3359"/>
    <s v="Palapag"/>
    <s v="Tinampo"/>
    <s v="Palapag"/>
    <s v="NORTHERN SAMAR"/>
    <s v="Sumuroy Agro Industrial School, Brgy. Timpo, Palapag, Northern Samar"/>
    <n v="8"/>
    <s v="Vis"/>
    <s v="Catarman"/>
    <s v="TOC-VIS-EVIS-SAMAR"/>
    <s v="SMART"/>
    <n v="125.1141281"/>
    <n v="12.5490303"/>
    <s v="Lot"/>
    <x v="1"/>
    <s v="Standby"/>
    <x v="3"/>
    <s v="MW"/>
    <s v="Macro"/>
    <s v="Extreme"/>
    <s v="NPA Infested"/>
    <s v="1800H-0500H"/>
    <s v="Insurgent"/>
    <s v="Pantin, Chester Ray Quijano"/>
    <n v="42614"/>
  </r>
  <r>
    <n v="3361"/>
    <s v="SMART"/>
    <x v="7"/>
    <s v="no"/>
    <n v="3361"/>
    <s v="San Roque"/>
    <s v="Poblacion"/>
    <s v="San Roque"/>
    <s v="NORTHERN SAMAR"/>
    <s v="Barangay Zone I, Poblacion, San Roque, Northern Samar"/>
    <n v="8"/>
    <s v="Vis"/>
    <s v="Catarman"/>
    <s v="TOC-VIS-EVIS-SAMAR"/>
    <s v="SMART"/>
    <n v="124.8752136"/>
    <n v="12.53777981"/>
    <s v="Lot"/>
    <x v="1"/>
    <s v="Standby"/>
    <x v="3"/>
    <s v="MW"/>
    <s v="Macro"/>
    <s v="Lowland"/>
    <s v="NPA Infested"/>
    <s v="1800H-0500H"/>
    <s v="Insurgent"/>
    <s v="Roluna, Carl Anthony T."/>
    <n v="42703"/>
  </r>
  <r>
    <n v="3363"/>
    <s v="SMART"/>
    <x v="7"/>
    <m/>
    <n v="3363"/>
    <s v="Catubig"/>
    <s v="Poblacion 1"/>
    <s v="Catubig"/>
    <s v="NORTHERN SAMAR"/>
    <s v="Poblacion 1, Catubig, Northern Samar"/>
    <n v="8"/>
    <s v="Vis"/>
    <s v="Catarman"/>
    <s v="TOC-VIS-EVIS-SAMAR"/>
    <s v="SMART"/>
    <n v="125.05413059999999"/>
    <n v="12.407540320000001"/>
    <s v="Lot"/>
    <x v="1"/>
    <s v="Standby"/>
    <x v="3"/>
    <s v="MW"/>
    <s v="Macro"/>
    <s v="Highland"/>
    <s v="NPA Infested"/>
    <s v="1800H-0500H"/>
    <s v="Insurgent"/>
    <s v="Roluna, Carl Anthony T."/>
    <d v="2016-09-01T00:00:00"/>
  </r>
  <r>
    <n v="3382"/>
    <s v="SMART"/>
    <x v="7"/>
    <m/>
    <n v="3382"/>
    <s v="Zumarraga"/>
    <s v="Buntay"/>
    <s v="Zumarraga"/>
    <s v="SAMAR (WESTERN SAMAR)"/>
    <s v="Faura St. Brgy. Buntay, Zumarraga, Western Samar"/>
    <n v="8"/>
    <s v="Vis"/>
    <s v="Catbalogan"/>
    <s v="TOC-VIS-EVIS-SAMAR"/>
    <s v="SMART"/>
    <n v="124.8386536"/>
    <n v="11.632679939999999"/>
    <s v="Lot"/>
    <x v="1"/>
    <s v="Standby"/>
    <x v="3"/>
    <s v="MW"/>
    <s v="Macro"/>
    <s v="Extreme"/>
    <s v="NPA Infested"/>
    <s v="1800H-0500H"/>
    <s v="Insurgent"/>
    <s v="Leones, Jordan Salamat"/>
    <n v="42615"/>
  </r>
  <r>
    <n v="4276"/>
    <s v="SMART"/>
    <x v="7"/>
    <m/>
    <n v="4276"/>
    <s v="ORAS, EASTERN SAMAR "/>
    <s v="Tiguib Oras"/>
    <s v="Oras"/>
    <s v="EASTERN SAMAR"/>
    <s v="Brgy. Tiguib Oras, Eastern Samar"/>
    <n v="8"/>
    <s v="Vis"/>
    <s v="Borongan"/>
    <s v="TOC-VIS-EVIS-SAMAR"/>
    <s v="SMART"/>
    <n v="125.44390110000001"/>
    <n v="12.13391972"/>
    <s v="Lot"/>
    <x v="1"/>
    <s v="Standby"/>
    <x v="3"/>
    <s v="MW"/>
    <s v="Macro"/>
    <s v="Highland"/>
    <s v="NPA Infested"/>
    <s v="1800H-0500H"/>
    <s v="Insurgent"/>
    <s v="Pantin, Chester Ray Quijano"/>
    <n v="42614"/>
  </r>
  <r>
    <n v="4340"/>
    <s v="SMART"/>
    <x v="7"/>
    <m/>
    <n v="4340"/>
    <s v="SALCEDO, EASTERN SAMAR "/>
    <s v="Poblacion 12"/>
    <s v="Salcedo"/>
    <s v="EASTERN SAMAR"/>
    <s v="Brgy. 12 Poblacion, Salcedo, Eastern Samar"/>
    <n v="8"/>
    <s v="Vis"/>
    <s v="Borongan"/>
    <s v="TOC-VIS-EVIS-SAMAR"/>
    <s v="SMART"/>
    <n v="125.6635132"/>
    <n v="11.149680139999999"/>
    <s v="Lot"/>
    <x v="1"/>
    <s v="Standby"/>
    <x v="3"/>
    <s v="MW"/>
    <s v="Macro"/>
    <s v="Highland"/>
    <s v="NPA Infested"/>
    <s v="1800H-0500H"/>
    <s v="Insurgent"/>
    <s v="Pantin, Chester Ray Quijano"/>
    <n v="42614"/>
  </r>
  <r>
    <n v="4341"/>
    <s v="SMART"/>
    <x v="7"/>
    <m/>
    <n v="4341"/>
    <s v="LLORENTE "/>
    <s v="Tabok"/>
    <s v="Llorente"/>
    <s v="EASTERN SAMAR"/>
    <s v="Brgy. Tabok, Llorente, Eastern Samar"/>
    <n v="8"/>
    <s v="Vis"/>
    <s v="Borongan"/>
    <s v="TOC-VIS-EVIS-SAMAR"/>
    <s v="SMART"/>
    <n v="125.54412840000001"/>
    <n v="11.41707993"/>
    <s v="Lot"/>
    <x v="1"/>
    <s v="Standby"/>
    <x v="3"/>
    <s v="MW"/>
    <s v="Macro"/>
    <s v="Highland"/>
    <s v="NPA Infested"/>
    <s v="1800H-0500H"/>
    <s v="Insurgent"/>
    <s v="Mabini, Eroll Meramonte "/>
    <n v="42614"/>
  </r>
  <r>
    <n v="4346"/>
    <s v="SMART"/>
    <x v="7"/>
    <m/>
    <n v="4346"/>
    <s v="QUINAPUNDAN "/>
    <s v="Poblacion 1"/>
    <s v="Quinapondan"/>
    <s v="EASTERN SAMAR"/>
    <s v="Brgy. 1 Poblacion, Quipundan, Eastern Samar"/>
    <n v="8"/>
    <s v="Vis"/>
    <s v="Borongan"/>
    <s v="TOC-VIS-EVIS-SAMAR"/>
    <s v="SMART"/>
    <n v="125.52082059999999"/>
    <n v="11.159119609999999"/>
    <s v="Lot"/>
    <x v="1"/>
    <s v="Standby"/>
    <x v="3"/>
    <s v="MW"/>
    <s v="Macro"/>
    <s v="Lowland"/>
    <s v="NPA Infested"/>
    <s v="1800H-0500H"/>
    <s v="Insurgent"/>
    <s v="Mabini, Eroll Meramonte "/>
    <n v="42614"/>
  </r>
  <r>
    <n v="4369"/>
    <s v="SMART"/>
    <x v="7"/>
    <m/>
    <n v="4369"/>
    <s v="Yakal-Catarman"/>
    <s v="Yakal"/>
    <s v="Catarman"/>
    <s v="NORTHERN SAMAR"/>
    <s v="Brgy Yakal, Catarman, Northern Samar"/>
    <n v="8"/>
    <s v="Vis"/>
    <s v="Catarman"/>
    <s v="TOC-VIS-EVIS-SAMAR"/>
    <s v="SMART"/>
    <n v="124.6374893"/>
    <n v="12.49658966"/>
    <s v="Lot"/>
    <x v="1"/>
    <s v="Standby"/>
    <x v="3"/>
    <s v="MW"/>
    <s v="Macro"/>
    <s v="Lowland"/>
    <s v="None"/>
    <s v="None"/>
    <s v="none"/>
    <s v="Briso, Antonio Llaris  Jr."/>
    <n v="42614"/>
  </r>
  <r>
    <n v="5415"/>
    <s v="SMART"/>
    <x v="7"/>
    <m/>
    <n v="5415"/>
    <s v="UEP-Catarman"/>
    <m/>
    <s v="Catarman"/>
    <s v="NORTHERN SAMAR"/>
    <s v="Hillside Drive, Western Divide St., UEP, Catarman, Northern Samar"/>
    <n v="8"/>
    <s v="Vis"/>
    <s v="Catarman"/>
    <s v="TOC-VIS-EVIS-SAMAR"/>
    <s v="SMART"/>
    <n v="124.6629868"/>
    <n v="12.508339879999999"/>
    <s v="Lot"/>
    <x v="1"/>
    <s v="Standby"/>
    <x v="3"/>
    <s v="MW"/>
    <s v="Macro"/>
    <s v="Lowland"/>
    <s v="none"/>
    <s v="Insurgent"/>
    <s v="Night Time"/>
    <s v="Briso, Antonio Llarinas  Jr."/>
    <n v="42667"/>
  </r>
  <r>
    <n v="5846"/>
    <s v="SMART"/>
    <x v="7"/>
    <m/>
    <n v="5846"/>
    <s v="SAN JULIAN "/>
    <s v="Poblacion 1"/>
    <s v="San Julian"/>
    <s v="EASTERN SAMAR"/>
    <s v="Brgy. Uno Poblacion, San Julian, Eastern Samar"/>
    <n v="8"/>
    <s v="Vis"/>
    <s v="Borongan"/>
    <s v="TOC-VIS-EVIS-SAMAR"/>
    <s v="SMART"/>
    <n v="125.4568787"/>
    <n v="11.75430012"/>
    <s v="Lot"/>
    <x v="1"/>
    <s v="Standby"/>
    <x v="3"/>
    <s v="MW"/>
    <s v="Macro"/>
    <s v="Lowland"/>
    <s v="NPA Infested"/>
    <s v="1800H-0500H"/>
    <s v="Insurgent"/>
    <s v="Mabini, Eroll Meramonte "/>
    <n v="42513"/>
  </r>
  <r>
    <s v="v0017"/>
    <s v="SMART"/>
    <x v="7"/>
    <m/>
    <s v="V0017"/>
    <s v="MAYDOLONG "/>
    <s v="Poblacion"/>
    <s v="Maydolong"/>
    <s v="EASTERN SAMAR"/>
    <s v="Brgy Poblacion, Maydolong, Eastern Samar"/>
    <n v="8"/>
    <s v="Vis"/>
    <m/>
    <s v="TOC-VIS-EVIS-SAMAR"/>
    <s v="SMART"/>
    <n v="125.5073166"/>
    <n v="11.500989909999999"/>
    <s v="Lot"/>
    <x v="1"/>
    <s v="Standby"/>
    <x v="3"/>
    <s v="MW"/>
    <s v="Macro"/>
    <s v="Lowland"/>
    <s v="NPA Infested"/>
    <s v="1800H-0500H"/>
    <s v="Insurgent"/>
    <s v="Mabini, Eroll Meramonte "/>
    <n v="42614"/>
  </r>
  <r>
    <s v="v0022"/>
    <s v="SMART"/>
    <x v="7"/>
    <m/>
    <s v="V0022"/>
    <s v="San Isidro"/>
    <s v="Poblacion"/>
    <s v="San Isidro"/>
    <s v="NORTHERN SAMAR"/>
    <s v="Ilo Hill Brgy. Poblacion, San Isidro, Northern Samar"/>
    <n v="8"/>
    <s v="Vis"/>
    <m/>
    <s v="TOC-VIS-EVIS-SAMAR"/>
    <s v="SMART"/>
    <n v="124.331665"/>
    <n v="12.38516712"/>
    <s v="Lot"/>
    <x v="1"/>
    <s v="Inhouse A"/>
    <x v="3"/>
    <s v="MW"/>
    <s v="Macro"/>
    <s v="Highland"/>
    <s v="NPA Infested"/>
    <s v="1800H-0500H"/>
    <s v="Insurgent"/>
    <s v="Briso, Antonio Llaris  Jr."/>
    <n v="42599"/>
  </r>
  <r>
    <s v="V0024"/>
    <s v="SMART"/>
    <x v="7"/>
    <m/>
    <s v="V0024"/>
    <s v="Mapanas"/>
    <s v="Poblacion"/>
    <s v="Mapanas"/>
    <s v="NORTHERN SAMAR"/>
    <s v="Brgy. Poblacion, Mapas, Northern Samar"/>
    <n v="8"/>
    <s v="Vis"/>
    <m/>
    <s v="TOC-VIS-EVIS-SAMAR"/>
    <s v="SMART"/>
    <n v="125.25469207763599"/>
    <n v="12.471030235290501"/>
    <s v="Lot"/>
    <x v="1"/>
    <s v="Off-Grid"/>
    <x v="3"/>
    <s v="MW"/>
    <s v="Macro"/>
    <s v="Extreme"/>
    <s v="NPA Infested"/>
    <s v="1800H-0500H"/>
    <s v="Insurgent"/>
    <s v="Pantin, Chester Ray Quijano"/>
    <m/>
  </r>
  <r>
    <s v="v0027"/>
    <s v="SMART"/>
    <x v="7"/>
    <m/>
    <s v="V0027"/>
    <s v="Lope de Vega"/>
    <s v="Poblacion"/>
    <s v="Lope de Vega"/>
    <s v="NORTHERN SAMAR"/>
    <s v="Brgy. Poblacion, Lope de Vega, Northern Samar"/>
    <n v="8"/>
    <s v="Vis"/>
    <s v="Catarman"/>
    <s v="TOC-VIS-EVIS-SAMAR"/>
    <s v="SMART"/>
    <n v="124.6420517"/>
    <n v="12.28149033"/>
    <s v="Lot"/>
    <x v="1"/>
    <s v="Standby"/>
    <x v="3"/>
    <s v="MW"/>
    <s v="Macro"/>
    <s v="Extreme"/>
    <s v="NPA Infested"/>
    <s v="1800H-0500H"/>
    <s v="Insurgent"/>
    <s v="Briso, Antonio Llaris  Jr."/>
    <d v="2016-08-31T00:00:00"/>
  </r>
  <r>
    <s v="v0029"/>
    <s v="SMART"/>
    <x v="7"/>
    <m/>
    <s v="V0029"/>
    <s v="Rosario"/>
    <s v="Alcero 1"/>
    <s v="Rosario"/>
    <s v="NORTHERN SAMAR"/>
    <s v="Brgy.1 Alcero, Rosario, Northern Samar"/>
    <n v="8"/>
    <s v="Vis"/>
    <s v="Catarman"/>
    <s v="TOC-VIS-EVIS-SAMAR"/>
    <s v="SMART"/>
    <n v="124.42759700000001"/>
    <n v="12.52387047"/>
    <s v="Lot"/>
    <x v="1"/>
    <s v="Inhouse A"/>
    <x v="3"/>
    <s v="MW"/>
    <s v="Macro"/>
    <s v="Highland"/>
    <s v="NPA Infested"/>
    <s v="1800H-0500H"/>
    <s v="Insurgent"/>
    <s v="Briso, Antonio Llaris  Jr."/>
    <n v="42598"/>
  </r>
  <r>
    <s v="V0036"/>
    <s v="SMART"/>
    <x v="7"/>
    <m/>
    <s v="V0036"/>
    <s v="Motiong"/>
    <s v="Poblacion 1"/>
    <s v="Motiong"/>
    <s v="SAMAR (WESTERN SAMAR)"/>
    <s v="Brgy. Poblacion 1, Motiong, Western Samar"/>
    <n v="8"/>
    <s v="Vis"/>
    <m/>
    <s v="TOC-VIS-EVIS-SAMAR"/>
    <s v="SMART"/>
    <n v="125.001708984375"/>
    <n v="11.777580261230399"/>
    <s v="Lot"/>
    <x v="1"/>
    <s v="Inhouse B"/>
    <x v="3"/>
    <s v="MW"/>
    <s v="Macro"/>
    <s v="Highland"/>
    <s v="NPA Infested"/>
    <s v="1800H-0500H"/>
    <s v="Insurgent"/>
    <s v="Nuevo, Ranilo Domayan "/>
    <m/>
  </r>
  <r>
    <s v="V0037"/>
    <s v="SMART"/>
    <x v="7"/>
    <m/>
    <s v="V0037"/>
    <s v="San Jorge"/>
    <s v="Poblacion"/>
    <s v="San Jorge"/>
    <s v="SAMAR (WESTERN SAMAR)"/>
    <s v="Valderama's Lot, Poblacion, San Jorge, Western Samar"/>
    <n v="8"/>
    <s v="Vis"/>
    <m/>
    <s v="TOC-VIS-EVIS-SAMAR"/>
    <s v="SMART"/>
    <n v="124.829132080078"/>
    <n v="11.980210304260201"/>
    <s v="Lot"/>
    <x v="1"/>
    <s v="Inhouse A"/>
    <x v="3"/>
    <s v="MW"/>
    <s v="Macro"/>
    <s v="Lowland"/>
    <s v="NPA Infested along the route"/>
    <s v="1800H-0500H"/>
    <s v="Insurgent"/>
    <s v="Nuevo, Ranilo Domayan "/>
    <m/>
  </r>
  <r>
    <s v="V0038"/>
    <s v="SMART"/>
    <x v="7"/>
    <m/>
    <s v="V0038"/>
    <s v="Pinabacdao"/>
    <s v="Poblacion"/>
    <s v="Pinabacdao"/>
    <s v="SAMAR (WESTERN SAMAR)"/>
    <s v="Barangay Poblacion, Pibacdao, Western Samar"/>
    <n v="8"/>
    <s v="Vis"/>
    <m/>
    <s v="TOC-VIS-EVIS-SAMAR"/>
    <s v="SMART"/>
    <n v="124.984817504882"/>
    <n v="11.609709739685"/>
    <s v="Lot"/>
    <x v="1"/>
    <s v="Standby"/>
    <x v="3"/>
    <s v="MW"/>
    <s v="Macro"/>
    <s v="Lowland"/>
    <s v="NPA Infested"/>
    <s v="1800H-0500H"/>
    <s v="Insurgent"/>
    <s v="Leones, Jordan Salamat"/>
    <m/>
  </r>
  <r>
    <s v="V0045"/>
    <s v="SMART"/>
    <x v="7"/>
    <m/>
    <s v="V0045"/>
    <s v="Matuguinao"/>
    <s v="Manduruto"/>
    <s v="Matuguinao"/>
    <s v="SAMAR (WESTERN SAMAR)"/>
    <s v="Military Detachment, Barangay Manduruto, Matuguio, Western Samar"/>
    <n v="8"/>
    <s v="Vis"/>
    <m/>
    <s v="TOC-VIS-EVIS-SAMAR"/>
    <s v="SMART"/>
    <n v="124.884956359863"/>
    <n v="12.1459503173828"/>
    <s v="Lot"/>
    <x v="1"/>
    <s v="Standby"/>
    <x v="3"/>
    <s v="MW"/>
    <s v="Macro"/>
    <s v="Extreme"/>
    <s v="NPA Infested"/>
    <s v="1800H-0500H"/>
    <s v="Insurgent"/>
    <s v="Nuevo, Ranilo Domayan "/>
    <m/>
  </r>
  <r>
    <s v="V0047"/>
    <s v="SMART"/>
    <x v="7"/>
    <m/>
    <s v="V0047"/>
    <s v="Hinabangan"/>
    <s v="Poblacion"/>
    <s v="Hinabangan"/>
    <s v="SAMAR (WESTERN SAMAR)"/>
    <s v="Gaselo's lot, Barangay Poblacion, Hibangan, Western Samar"/>
    <n v="8"/>
    <s v="Vis"/>
    <m/>
    <s v="TOC-VIS-EVIS-SAMAR"/>
    <s v="SMART"/>
    <n v="125.06182098388599"/>
    <n v="11.7005596160888"/>
    <s v="Lot"/>
    <x v="1"/>
    <s v="Standby"/>
    <x v="3"/>
    <s v="MW"/>
    <s v="Macro"/>
    <s v="Highland"/>
    <s v="NPA Infested"/>
    <s v="1800H-0500H"/>
    <s v="Insurgent"/>
    <s v="Nuevo, Ranilo Domayan "/>
    <m/>
  </r>
  <r>
    <s v="v0062"/>
    <s v="SMART"/>
    <x v="7"/>
    <m/>
    <s v="V0062"/>
    <s v="GUIUAN - CALICOAN "/>
    <s v="Ngolos"/>
    <s v="Guiuan "/>
    <s v="EASTERN SAMAR"/>
    <s v="Brgy. Ngolos, Calicoan, Eastern Samar"/>
    <n v="8"/>
    <s v="Vis"/>
    <s v="Borongan"/>
    <s v="TOC-VIS-EVIS-SAMAR"/>
    <s v="SMART"/>
    <n v="125.819816589355"/>
    <n v="10.960049629211399"/>
    <s v="Lot"/>
    <x v="1"/>
    <s v="Standby"/>
    <x v="3"/>
    <s v="MW"/>
    <s v="Macro"/>
    <s v="Lowland"/>
    <s v="NPA Infested"/>
    <s v="1800H-0500H"/>
    <s v="Insurgent"/>
    <s v="Pantin, Chester Ray Quijano"/>
    <n v="42643"/>
  </r>
  <r>
    <s v="V4227"/>
    <s v="SMART"/>
    <x v="4"/>
    <m/>
    <n v="4227"/>
    <s v="Sun Pandan TP"/>
    <s v="Poblacion"/>
    <s v="Pandan"/>
    <s v="ANTIQUE"/>
    <s v="Barangay Poblacion, Pandan, Antique"/>
    <n v="6"/>
    <s v="Vis"/>
    <s v="Kalibo"/>
    <s v="TOC-VIS-WVIS-ROX/KAL"/>
    <s v="SMART"/>
    <n v="122.095802307128"/>
    <n v="11.719459533691399"/>
    <s v="Lot"/>
    <x v="1"/>
    <s v="Standby"/>
    <x v="3"/>
    <s v="MW"/>
    <s v="Macro"/>
    <s v="Lowland"/>
    <e v="#N/A"/>
    <e v="#N/A"/>
    <e v="#N/A"/>
    <s v="Abapo, Bryan Ian Gayadao"/>
    <m/>
  </r>
  <r>
    <n v="748"/>
    <s v="SMART"/>
    <x v="4"/>
    <m/>
    <n v="748"/>
    <s v="Nabas RS"/>
    <m/>
    <s v="Nabas"/>
    <s v="AKLAN"/>
    <s v="PLDT - Aklan Relay, Mt. Tinagtacan, Nabas, Aklan"/>
    <n v="6"/>
    <s v="Vis"/>
    <s v="Kalibo"/>
    <s v="TOC-VIS-WVIS-ROX/KAL"/>
    <s v="SMART"/>
    <n v="122.017707824707"/>
    <n v="11.863699913024901"/>
    <s v="Lot"/>
    <x v="1"/>
    <s v="Standby"/>
    <x v="3"/>
    <s v="VSAT"/>
    <s v="Macro"/>
    <s v="Highland"/>
    <s v="Critical area"/>
    <s v="6pm-6am"/>
    <s v="Insurgent"/>
    <s v="Barrera, Roel Sumaguio"/>
    <m/>
  </r>
  <r>
    <s v="V5268"/>
    <s v="SMART"/>
    <x v="5"/>
    <s v="TBL903"/>
    <s v="V5268"/>
    <s v="SUN-Tagbilaran City-Tagbilaran Ramiro Hospital - Tagbilaran City"/>
    <s v="Poblacion II"/>
    <s v="Tagbilaran City"/>
    <s v="BOHOL"/>
    <s v="Poblacion II, Tagbilaran City, Bohol"/>
    <n v="7"/>
    <s v="Vis"/>
    <s v="Bohol"/>
    <s v="TOC-VIS-EVIS-BOH/DUM"/>
    <s v="SUN"/>
    <n v="123.853167"/>
    <n v="9.6446170000000002"/>
    <s v="Bldg"/>
    <x v="1"/>
    <s v="Inhouse A"/>
    <x v="3"/>
    <s v="VSAT"/>
    <s v="Macro"/>
    <s v="Lowland"/>
    <s v="none"/>
    <s v="0800H-1800H"/>
    <s v="Bldg/House Roof Top"/>
    <s v="Gica, Frederick Hontanosas"/>
    <m/>
  </r>
  <r>
    <n v="4278"/>
    <s v="SMART"/>
    <x v="7"/>
    <m/>
    <n v="4278"/>
    <s v="Calbiga"/>
    <s v="Malabal"/>
    <s v="Calbiga"/>
    <s v="SAMAR (WESTERN SAMAR)"/>
    <s v="Brgy. Malabal, Calbiga, Western Samar"/>
    <n v="8"/>
    <s v="Vis"/>
    <s v="Catbalogan"/>
    <s v="TOC-VIS-EVIS-SAMAR"/>
    <s v="SMART"/>
    <n v="125.01444239999999"/>
    <n v="11.63344955"/>
    <s v="Lot"/>
    <x v="1"/>
    <s v="Standby"/>
    <x v="3"/>
    <s v="VSAT"/>
    <s v="Macro"/>
    <s v="Lowland"/>
    <s v="NPA Infested"/>
    <s v="1800H-0500H"/>
    <s v="Insurgent"/>
    <s v="Nuevo, Ranilo Domayan "/>
    <n v="42596"/>
  </r>
  <r>
    <n v="5899"/>
    <s v="SMART"/>
    <x v="7"/>
    <m/>
    <n v="5899"/>
    <s v="San Jose de Buan"/>
    <s v="Poblacion"/>
    <s v="San Jose de Buan"/>
    <s v="SAMAR (WESTERN SAMAR)"/>
    <s v="Brgy. Poblacion, San Jose de Buan, Western Samar"/>
    <n v="8"/>
    <s v="Vis"/>
    <s v="Catbalogan"/>
    <s v="TOC-VIS-EVIS-SAMAR"/>
    <s v="SMART"/>
    <n v="125.0246506"/>
    <n v="12.053730010000001"/>
    <s v="Lot"/>
    <x v="1"/>
    <s v="Standby"/>
    <x v="3"/>
    <s v="VSAT"/>
    <s v="Macro"/>
    <s v="Lowland"/>
    <s v="NPA Infested"/>
    <s v="1800H-0500H"/>
    <s v="Insurgent"/>
    <s v="Leones, Jordan Salamat"/>
    <n v="42615"/>
  </r>
  <r>
    <s v="J37"/>
    <s v="SMART"/>
    <x v="7"/>
    <m/>
    <s v="J37"/>
    <s v="Oquindo"/>
    <s v="Bigajo"/>
    <s v="Calbayog City"/>
    <s v="SAMAR (WESTERN SAMAR)"/>
    <s v="Brgy. Bigajo, Calbayog City, Western Samar"/>
    <n v="8"/>
    <s v="Vis"/>
    <s v="Catbalogan"/>
    <s v="TOC-VIS-EVIS-SAMAR"/>
    <s v="SMART"/>
    <n v="124.540451"/>
    <n v="12.129059789999999"/>
    <s v="Lot"/>
    <x v="1"/>
    <s v="Off-Grid"/>
    <x v="3"/>
    <s v="VSAT"/>
    <s v="Macro"/>
    <s v="Highland"/>
    <s v="NPA Infested along the route"/>
    <s v="1800H-0500H"/>
    <s v="Insurgent"/>
    <s v="Nuevo, Ranilo Domayan "/>
    <d v="2016-07-26T00:00:00"/>
  </r>
  <r>
    <s v="v0030"/>
    <s v="SMART"/>
    <x v="7"/>
    <m/>
    <s v="V0030"/>
    <s v="Biri"/>
    <s v="Poblacion"/>
    <s v="Biri"/>
    <s v="NORTHERN SAMAR"/>
    <s v="Brgy. Poblacion, Biri, Northern Samar"/>
    <n v="8"/>
    <s v="Vis"/>
    <m/>
    <s v="TOC-VIS-EVIS-SAMAR"/>
    <s v="SMART"/>
    <n v="124.3724136"/>
    <n v="12.67961025"/>
    <s v="Lot"/>
    <x v="1"/>
    <s v="Off-Grid"/>
    <x v="3"/>
    <s v="VSAT"/>
    <s v="Macro"/>
    <s v="Highland"/>
    <s v="NPA Infested"/>
    <s v="1800H-0500H"/>
    <s v="Insurgent"/>
    <s v="Briso, Antonio Llaris  Jr."/>
    <n v="42614"/>
  </r>
  <r>
    <n v="5168"/>
    <s v="SMART"/>
    <x v="2"/>
    <n v="5168"/>
    <n v="5168"/>
    <s v="CAGAYANCILLO"/>
    <s v="Magsaysay"/>
    <s v="Palawan"/>
    <s v="PALAWAN"/>
    <s v="Brgy Magsaysay, Cagayancillo,  Palawan"/>
    <n v="6"/>
    <s v="Vis"/>
    <s v="Iloilo"/>
    <s v="TOC-VIS-WVIS-ILOILO"/>
    <s v="SMART"/>
    <n v="121.20508580000001"/>
    <n v="9.5924444199999996"/>
    <s v="Lot"/>
    <x v="1"/>
    <s v="Standby"/>
    <x v="3"/>
    <s v="VSAT"/>
    <s v="Macro"/>
    <s v="Highland"/>
    <s v="Boat availability"/>
    <s v="1nonenonenoneH - none5nonenoneH"/>
    <s v="island site/Boat Availability"/>
    <s v="Urbano, Joemarie Aguillon "/>
    <m/>
  </r>
  <r>
    <n v="4317"/>
    <s v="SMART"/>
    <x v="2"/>
    <n v="4317"/>
    <n v="4317"/>
    <s v="VALDERRAMA"/>
    <s v="Binalungan"/>
    <s v="Valderrama"/>
    <s v="ANTIQUE"/>
    <s v="Brgy. Binalungan, Valderama Antique"/>
    <n v="6"/>
    <s v="Vis"/>
    <s v="Iloilo"/>
    <s v="TOC-VIS-WVIS-ILOILO"/>
    <s v="SMART"/>
    <n v="122.5654907"/>
    <n v="10.716389660000001"/>
    <s v="Lot"/>
    <x v="1"/>
    <s v="Inhouse A"/>
    <x v="3"/>
    <s v="VSAT"/>
    <s v="Macro"/>
    <s v="Lowland"/>
    <s v="none"/>
    <s v="none"/>
    <s v="none"/>
    <s v="Urbano, Joemarie Aguillon "/>
    <m/>
  </r>
  <r>
    <n v="3367"/>
    <s v="SMART"/>
    <x v="5"/>
    <m/>
    <n v="3367"/>
    <s v="Maria"/>
    <s v="Poblacion Sur"/>
    <s v="Maria"/>
    <s v="SIQUIJOR"/>
    <s v="Brgy. Poblacion Sur, Maria, Siquijor"/>
    <n v="7"/>
    <s v="Vis"/>
    <s v="Dumaguete"/>
    <s v="TOC-VIS-EVIS-BOH/DUM"/>
    <s v="SMART"/>
    <n v="123.65353"/>
    <n v="9.1973000000000003"/>
    <s v="Lot"/>
    <x v="1"/>
    <s v="Standby"/>
    <x v="3"/>
    <s v="VSAT"/>
    <s v="Macro"/>
    <s v="Extreme"/>
    <s v="none"/>
    <s v="24 hrs."/>
    <s v="none"/>
    <s v="Ampong, Karl Vilmo Tangon"/>
    <m/>
  </r>
  <r>
    <n v="3356"/>
    <s v="SMART"/>
    <x v="7"/>
    <m/>
    <n v="3356"/>
    <s v="Las Navas"/>
    <s v="Poblacion 1"/>
    <s v="Las Navas"/>
    <s v="NORTHERN SAMAR"/>
    <s v="Brgy 1 Poblacion, Las vas, Northern Samar"/>
    <n v="8"/>
    <s v="Vis"/>
    <s v="Catarman"/>
    <s v="TOC-VIS-EVIS-SAMAR"/>
    <s v="SMART"/>
    <n v="125.0287704"/>
    <n v="12.338459970000001"/>
    <s v="Lot"/>
    <x v="1"/>
    <s v="Standby"/>
    <x v="3"/>
    <s v="VSAT"/>
    <s v="Macro"/>
    <s v="Highland"/>
    <s v="NPA Infested"/>
    <s v="1800H-0500H"/>
    <s v="Insurgent"/>
    <s v="Briso, Antonio Llarinas  Jr."/>
    <d v="2016-11-15T00:00:00"/>
  </r>
  <r>
    <s v="G63"/>
    <s v="SMART"/>
    <x v="7"/>
    <m/>
    <s v="G63"/>
    <s v="Gamay RS"/>
    <s v="Dao"/>
    <s v="Gamay"/>
    <s v="NORTHERN SAMAR"/>
    <s v="Brgy Dao, Gamay, Eastern Samar"/>
    <n v="8"/>
    <s v="Vis"/>
    <s v="Catarman"/>
    <s v="TOC-VIS-EVIS-SAMAR"/>
    <s v="SMART"/>
    <n v="125.32843017578099"/>
    <n v="12.403149604797299"/>
    <s v="Lot"/>
    <x v="1"/>
    <s v="Off-Grid"/>
    <x v="3"/>
    <s v="VSAT"/>
    <s v="Macro"/>
    <s v="Extreme"/>
    <s v="NPA Infested"/>
    <s v="1800H-0500H"/>
    <s v="Insurgent"/>
    <s v="Mabini, Eroll Meramonte "/>
    <m/>
  </r>
  <r>
    <s v="V0013"/>
    <s v="SMART"/>
    <x v="7"/>
    <m/>
    <s v="V0013"/>
    <s v="EAST SAMAR - ARTECHE "/>
    <s v="Poblacion"/>
    <s v="Arteche"/>
    <s v="EASTERN SAMAR"/>
    <s v="Brgy. Poblacion, Arteche, Eastern Samar"/>
    <n v="8"/>
    <s v="Vis"/>
    <m/>
    <s v="TOC-VIS-EVIS-SAMAR"/>
    <s v="SMART"/>
    <n v="125.3729019"/>
    <n v="12.27155018"/>
    <s v="Lot"/>
    <x v="1"/>
    <s v="Standby"/>
    <x v="3"/>
    <s v="VSAT"/>
    <s v="Macro"/>
    <s v="Lowland"/>
    <s v="NPA Infested"/>
    <s v="1800H-0500H"/>
    <s v="Insurgent"/>
    <s v="Pantin, Chester Ray Quijano"/>
    <d v="2016-09-01T00:00:00"/>
  </r>
  <r>
    <s v="v0023"/>
    <s v="SMART"/>
    <x v="7"/>
    <m/>
    <s v="V0023"/>
    <s v="Silvino Lobos"/>
    <s v="Poblacion"/>
    <s v="Silvino Lobos"/>
    <s v="NORTHERN SAMAR"/>
    <s v="Brgy. Poblacion, Silvino Lobos, Northern Samar, Samar"/>
    <n v="8"/>
    <s v="Vis"/>
    <m/>
    <s v="TOC-VIS-EVIS-SAMAR"/>
    <s v="SMART"/>
    <n v="124.84552001953099"/>
    <n v="12.322349548339799"/>
    <s v="Bldg"/>
    <x v="1"/>
    <s v="Off-Grid"/>
    <x v="3"/>
    <s v="VSAT"/>
    <s v="Macro"/>
    <s v="Extreme"/>
    <s v="NPA Infested"/>
    <s v="1800H-0500H"/>
    <s v="Insurgent"/>
    <s v="Briso, Antonio Llaris  Jr."/>
    <n v="42646"/>
  </r>
  <r>
    <s v="V0015"/>
    <s v="SMART"/>
    <x v="7"/>
    <m/>
    <s v="V0015"/>
    <s v="EAST SAMAR - JIPAPAD "/>
    <s v="Poblacion"/>
    <s v="Jipapad"/>
    <s v="EASTERN SAMAR"/>
    <s v="Baranggay Poblacion, Jipapad, Eastern Samar"/>
    <n v="8"/>
    <s v="Vis"/>
    <m/>
    <s v="TOC-VIS-EVIS-SAMAR"/>
    <s v="SMART"/>
    <n v="125.2370682"/>
    <n v="12.28429985"/>
    <s v="Lot"/>
    <x v="1"/>
    <s v="Standby"/>
    <x v="3"/>
    <s v="VSAT"/>
    <s v="Macro"/>
    <s v="Extreme"/>
    <s v="NPA Infested"/>
    <s v="1800H-0500H"/>
    <s v="Insurgent"/>
    <s v="Pantin, Chester Ray Quijano"/>
    <d v="2016-09-01T00:00:00"/>
  </r>
  <r>
    <s v="V0016"/>
    <s v="SMART"/>
    <x v="7"/>
    <m/>
    <s v="V0016"/>
    <s v="EAST SAMAR - MASLOG "/>
    <n v="2"/>
    <s v="Maslog"/>
    <s v="EASTERN SAMAR"/>
    <s v="Brgy. 2, Maslog, Eastern Samar, Samar"/>
    <n v="8"/>
    <s v="Vis"/>
    <m/>
    <s v="TOC-VIS-EVIS-SAMAR"/>
    <s v="SMART"/>
    <n v="125.2476273"/>
    <n v="12.158610339999999"/>
    <s v="Lot"/>
    <x v="1"/>
    <s v="Standby"/>
    <x v="3"/>
    <s v="VSAT"/>
    <s v="Macro"/>
    <s v="Extreme"/>
    <s v="NPA Infested"/>
    <s v="1800H-0500H"/>
    <s v="Insurgent"/>
    <s v="Pantin, Chester Ray Quijano"/>
    <d v="2016-09-30T00:00:00"/>
  </r>
  <r>
    <n v="804"/>
    <s v="SMART"/>
    <x v="0"/>
    <m/>
    <n v="804"/>
    <s v="Liloan"/>
    <s v="Calero"/>
    <s v="Cebu City"/>
    <s v="CEBU"/>
    <s v="Brgy. Calero Liloan, Cebu City"/>
    <n v="7"/>
    <s v="Vis"/>
    <s v="Cebu North"/>
    <s v="TOC-VIS-CVIS-NCEBU"/>
    <s v="SMART"/>
    <n v="123.9960098"/>
    <n v="10.368269919999999"/>
    <s v="Lot"/>
    <x v="1"/>
    <s v="Standby"/>
    <x v="4"/>
    <s v="FITL"/>
    <s v="Macro"/>
    <s v="Lowland"/>
    <s v="none"/>
    <s v="none"/>
    <s v="none"/>
    <s v="Vale, Greggy"/>
    <m/>
  </r>
  <r>
    <n v="805"/>
    <s v="SMART"/>
    <x v="0"/>
    <m/>
    <n v="805"/>
    <s v="Danao"/>
    <s v="Sabang"/>
    <s v="Danao City"/>
    <s v="CEBU"/>
    <s v="Sabang, Danao City, Cebu"/>
    <n v="7"/>
    <s v="Vis"/>
    <s v="Cebu North"/>
    <s v="TOC-VIS-CVIS-NCEBU"/>
    <s v="SMART"/>
    <n v="124.02384189999999"/>
    <n v="10.505140300000001"/>
    <s v="Lot"/>
    <x v="1"/>
    <s v="Standby"/>
    <x v="4"/>
    <s v="FITL"/>
    <s v="Macro"/>
    <s v="Lowland"/>
    <s v="none"/>
    <s v="none"/>
    <s v="none"/>
    <s v="Vale, Greggy"/>
    <m/>
  </r>
  <r>
    <n v="812"/>
    <s v="SMART"/>
    <x v="0"/>
    <m/>
    <n v="812"/>
    <s v="Catmon"/>
    <s v="Poblacion"/>
    <s v="Catmon"/>
    <s v="CEBU"/>
    <s v="Brgy.Poblacion, Catmon, Cebu"/>
    <n v="7"/>
    <s v="Vis"/>
    <s v="Cebu North"/>
    <s v="TOC-VIS-CVIS-NCEBU"/>
    <s v="SMART"/>
    <n v="124.01415249999999"/>
    <n v="10.725720409999999"/>
    <s v="Lot"/>
    <x v="1"/>
    <s v="Standby"/>
    <x v="4"/>
    <s v="FITL"/>
    <s v="Macro"/>
    <s v="Lowland"/>
    <s v="none"/>
    <s v="none"/>
    <s v="none"/>
    <s v="Balbuena, Lemuel"/>
    <m/>
  </r>
  <r>
    <n v="820"/>
    <s v="SMART"/>
    <x v="0"/>
    <m/>
    <n v="820"/>
    <s v="Talamban"/>
    <s v="Talamban"/>
    <s v="Cebu City"/>
    <s v="CEBU"/>
    <s v="Sitio Cadajuan, Talamban, Cebu City"/>
    <n v="7"/>
    <s v="Vis"/>
    <s v="Cebu North"/>
    <s v="TOC-VIS-CVIS-NCEBU"/>
    <s v="SMART"/>
    <n v="123.92195890000001"/>
    <n v="10.36410046"/>
    <s v="Lot"/>
    <x v="1"/>
    <s v="Standby"/>
    <x v="4"/>
    <s v="FITL"/>
    <s v="Macro"/>
    <s v="Lowland"/>
    <s v="none"/>
    <s v="none"/>
    <s v="none"/>
    <s v="Aligway, Eric Brian"/>
    <m/>
  </r>
  <r>
    <n v="850"/>
    <s v="SMART"/>
    <x v="0"/>
    <m/>
    <n v="850"/>
    <s v="Consolacion"/>
    <s v="Yati"/>
    <s v="Liloan"/>
    <s v="CEBU"/>
    <s v="North National Road, Brgy.Yati, Liloan, Cebu"/>
    <n v="7"/>
    <s v="Vis"/>
    <s v="Cebu North"/>
    <s v="TOC-VIS-CVIS-NCEBU"/>
    <s v="SMART"/>
    <n v="123.97840119999999"/>
    <n v="10.38704014"/>
    <s v="Lot"/>
    <x v="1"/>
    <s v="Standby"/>
    <x v="4"/>
    <s v="FITL"/>
    <s v="Macro"/>
    <s v="Lowland"/>
    <s v="none"/>
    <s v="none"/>
    <s v="none"/>
    <s v="Ambil, Albert"/>
    <m/>
  </r>
  <r>
    <n v="4288"/>
    <s v="SMART"/>
    <x v="0"/>
    <m/>
    <n v="4288"/>
    <s v="Lugo - Borbon"/>
    <s v="Lugo"/>
    <s v="Borbon"/>
    <s v="CEBU"/>
    <s v="Bgy. Lugo, Borbon, Cebu"/>
    <n v="7"/>
    <s v="Vis"/>
    <s v="Cebu North"/>
    <s v="TOC-VIS-CVIS-NCEBU"/>
    <s v="SMART"/>
    <n v="123.98903660000001"/>
    <n v="10.806269650000001"/>
    <s v="Lot"/>
    <x v="1"/>
    <s v="Standby"/>
    <x v="4"/>
    <s v="FITL"/>
    <s v="Macro"/>
    <s v="Highland"/>
    <s v="Mountain site "/>
    <s v="Night Time"/>
    <s v="Insurgent"/>
    <s v="Balbuena, Lemuel"/>
    <m/>
  </r>
  <r>
    <s v="f50"/>
    <s v="SMART"/>
    <x v="0"/>
    <m/>
    <s v="F50"/>
    <s v="Consolacion 2"/>
    <s v="Nangka"/>
    <s v="Mandaue City"/>
    <s v="CEBU"/>
    <s v="Bgy. Nangka, Consolacion, Mandaue City, Cebu"/>
    <n v="7"/>
    <s v="Vis"/>
    <s v="Cebu North"/>
    <s v="TOC-VIS-CVIS-NCEBU"/>
    <s v="SMART"/>
    <n v="123.9627914"/>
    <n v="10.371549610000001"/>
    <s v="Lot"/>
    <x v="1"/>
    <s v="Standby"/>
    <x v="4"/>
    <s v="FITL"/>
    <s v="Macro"/>
    <s v="Lowland"/>
    <s v="none"/>
    <s v="none"/>
    <s v="none"/>
    <s v="Ambil, Albert"/>
    <m/>
  </r>
  <r>
    <s v="f59"/>
    <s v="SMART"/>
    <x v="0"/>
    <m/>
    <s v="F59"/>
    <s v="Bacayan"/>
    <s v="Bacayan"/>
    <s v="Cebu City"/>
    <s v="CEBU"/>
    <s v="Brgy Bacayan, Cebu City"/>
    <n v="7"/>
    <s v="Vis"/>
    <s v="Cebu North"/>
    <s v="TOC-VIS-CVIS-NCEBU"/>
    <s v="SMART"/>
    <n v="123.91667940000001"/>
    <n v="10.383159640000001"/>
    <s v="Lot"/>
    <x v="1"/>
    <s v="Standby"/>
    <x v="4"/>
    <s v="FITL"/>
    <s v="Macro"/>
    <s v="Lowland"/>
    <s v="none"/>
    <s v="none"/>
    <s v="none"/>
    <s v="Aligway, Eric Brian"/>
    <m/>
  </r>
  <r>
    <s v="f60"/>
    <s v="SMART"/>
    <x v="0"/>
    <m/>
    <s v="F60"/>
    <s v="NH Lamac"/>
    <s v="Lamac"/>
    <s v="Consolacion"/>
    <s v="CEBU"/>
    <s v="Brgy. Lamac, Consolacion, Cebu"/>
    <n v="7"/>
    <s v="Vis"/>
    <s v="Cebu North"/>
    <s v="TOC-VIS-CVIS-NCEBU"/>
    <s v="SMART"/>
    <n v="123.964383"/>
    <n v="10.387877"/>
    <s v="Lot"/>
    <x v="1"/>
    <s v="Standby"/>
    <x v="4"/>
    <s v="FITL"/>
    <s v="Macro"/>
    <s v="Lowland"/>
    <s v="none"/>
    <s v="none"/>
    <s v="none"/>
    <s v="Ambil, Albert"/>
    <m/>
  </r>
  <r>
    <s v="f70"/>
    <s v="SMART"/>
    <x v="0"/>
    <m/>
    <s v="F70"/>
    <s v="Liloan Proper"/>
    <s v="Catarman"/>
    <s v="Liloan"/>
    <s v="CEBU"/>
    <s v="Arañas Riverbend Project, Barangay Catarman, Liloan, Cebu"/>
    <n v="7"/>
    <s v="Vis"/>
    <s v="Cebu North"/>
    <s v="TOC-VIS-CVIS-NCEBU"/>
    <s v="SMART"/>
    <n v="123.9991531"/>
    <n v="10.39517975"/>
    <s v="Lot"/>
    <x v="1"/>
    <s v="Off-Grid"/>
    <x v="4"/>
    <s v="FITL"/>
    <s v="Macro"/>
    <s v="Lowland"/>
    <s v="none"/>
    <s v="none"/>
    <s v="none"/>
    <s v="Vale, Greggy"/>
    <m/>
  </r>
  <r>
    <s v="f71"/>
    <s v="SMART"/>
    <x v="0"/>
    <m/>
    <s v="F71"/>
    <s v="Camotes"/>
    <s v="Monte Allegre"/>
    <s v="San Francisco"/>
    <s v="CEBU"/>
    <s v="Bgy. Monte Allegre, Camotes Island"/>
    <n v="7"/>
    <s v="Vis"/>
    <s v="Cebu North"/>
    <s v="TOC-VIS-CVIS-NCEBU"/>
    <s v="SMART"/>
    <n v="124.3591232"/>
    <n v="10.635990140000001"/>
    <s v="Lot"/>
    <x v="1"/>
    <s v="Standby"/>
    <x v="4"/>
    <s v="FITL"/>
    <s v="Macro"/>
    <s v="Extreme"/>
    <s v="island site / Boat trip dependent"/>
    <s v="access constraint 5pm - 6am"/>
    <s v="island site/Boat Availability"/>
    <s v="Aligway, Eric Brian"/>
    <m/>
  </r>
  <r>
    <s v="f93"/>
    <s v="SMART"/>
    <x v="0"/>
    <m/>
    <s v="F93"/>
    <s v="Canduman"/>
    <s v="Canduman"/>
    <s v="Mandaue City"/>
    <s v="CEBU"/>
    <s v="Don Sergio Suico St., Mandaue City, Cebu"/>
    <n v="7"/>
    <s v="Vis"/>
    <s v="Cebu North"/>
    <s v="TOC-VIS-CVIS-NCEBU"/>
    <s v="SMART"/>
    <n v="123.93464659999999"/>
    <n v="10.36824036"/>
    <s v="Lot"/>
    <x v="1"/>
    <s v="Standby"/>
    <x v="4"/>
    <s v="FITL"/>
    <s v="Macro"/>
    <s v="Lowland"/>
    <s v="none"/>
    <s v="none"/>
    <s v="none"/>
    <s v="Ambil, Albert"/>
    <m/>
  </r>
  <r>
    <s v="v0917"/>
    <s v="SMART"/>
    <x v="0"/>
    <s v="LPU004"/>
    <s v="V0917"/>
    <s v="LAPU-LAPU-04-S (Soong) / SUN-Lapu-Lapu City- Mactan 3"/>
    <s v="Mactan 3"/>
    <s v="Lapu-Lapu City"/>
    <s v="CEBU"/>
    <s v="Brgy Mactan 3, Lapu Lapu City, Cebu"/>
    <n v="7"/>
    <s v="Vis"/>
    <s v="Cebu North"/>
    <s v="TOC-VIS-CVIS-NCEBU"/>
    <s v="SUN"/>
    <n v="124.0028667"/>
    <n v="10.30189167"/>
    <s v="Lot"/>
    <x v="1"/>
    <s v="Standby"/>
    <x v="4"/>
    <s v="FITL"/>
    <s v="Macro"/>
    <s v="Lowland"/>
    <s v="none"/>
    <s v="none"/>
    <s v="none"/>
    <s v="Clave, Eddie"/>
    <m/>
  </r>
  <r>
    <s v="v3494"/>
    <s v="SUN"/>
    <x v="0"/>
    <s v="LPU005"/>
    <s v="LPU005"/>
    <s v="LAPU-LAPU-05 Marigondon"/>
    <s v="Agus"/>
    <s v="Lapu-Lapu City"/>
    <s v="CEBU"/>
    <s v="Nazareno Prop 2, Sitio Ibabaw, Brgy. Agus, lapu-Lapu City"/>
    <n v="7"/>
    <s v="Vis"/>
    <s v="Cebu North"/>
    <s v="TOC-VIS-CVIS-NCEBU"/>
    <s v="SUN"/>
    <n v="123.98011700000001"/>
    <n v="10.283215999999999"/>
    <s v="Lot"/>
    <x v="1"/>
    <s v="Standby"/>
    <x v="4"/>
    <s v="FITL"/>
    <s v="Macro"/>
    <s v="Lowland"/>
    <s v="none"/>
    <s v="none"/>
    <s v="none"/>
    <s v="Clave, Eddie"/>
    <m/>
  </r>
  <r>
    <s v="v3530"/>
    <s v="SMART"/>
    <x v="0"/>
    <s v="DNO701"/>
    <s v="V3530"/>
    <s v="DANAO_801 / SUN-Danao City Suba"/>
    <s v="Poblacion"/>
    <s v="Danao City"/>
    <s v="CEBU"/>
    <s v="Poblacion, Danao City, Cebu"/>
    <n v="7"/>
    <s v="Vis"/>
    <s v="Cebu North"/>
    <s v="TOC-VIS-CVIS-NCEBU"/>
    <s v="SUN"/>
    <n v="124.02782999999999"/>
    <n v="10.523540000000001"/>
    <s v="Lot"/>
    <x v="1"/>
    <s v="Inhouse A"/>
    <x v="4"/>
    <s v="FITL"/>
    <s v="Macro"/>
    <s v="Lowland"/>
    <s v="none"/>
    <s v="none"/>
    <s v="none"/>
    <s v="Vale, Greggy"/>
    <m/>
  </r>
  <r>
    <n v="801"/>
    <s v="SMART"/>
    <x v="1"/>
    <m/>
    <n v="801"/>
    <s v="LUAY"/>
    <m/>
    <s v="TALISAY CITY"/>
    <s v="CEBU"/>
    <s v="Mt. Luay, Camp 7, Minglanilla, Cebu"/>
    <n v="7"/>
    <s v="Vis"/>
    <s v="Cebu South"/>
    <s v="TOC-VIS-CVIS-SCEBU"/>
    <s v="SMART"/>
    <n v="123.7603225708"/>
    <n v="10.3261604309082"/>
    <s v="Lot"/>
    <x v="1"/>
    <s v="Standby"/>
    <x v="4"/>
    <s v="FITL"/>
    <s v="Macro"/>
    <s v="Lowland"/>
    <s v="REQUIRES PERMIT"/>
    <s v="1800-0900H"/>
    <s v="Insurgent"/>
    <s v="Galan, Garry Yap "/>
    <m/>
  </r>
  <r>
    <n v="807"/>
    <s v="SMART"/>
    <x v="1"/>
    <m/>
    <n v="807"/>
    <s v="ARGAO"/>
    <s v="Poblacion"/>
    <s v="ARGAO"/>
    <s v="CEBU"/>
    <s v="#6 A. Luna St., Brgy. Poblacion, Argao, Cebu"/>
    <n v="7"/>
    <s v="Vis"/>
    <s v="Cebu South"/>
    <s v="TOC-VIS-CVIS-SCEBU"/>
    <s v="SMART"/>
    <n v="123.60659027099599"/>
    <n v="9.8818101882934499"/>
    <s v="Lot"/>
    <x v="1"/>
    <s v="Standby"/>
    <x v="4"/>
    <s v="FITL"/>
    <s v="Macro"/>
    <s v="Lowland"/>
    <s v="NONE"/>
    <s v="NONE"/>
    <s v="none"/>
    <s v="Galan, Garry Yap "/>
    <m/>
  </r>
  <r>
    <n v="814"/>
    <s v="SMART"/>
    <x v="1"/>
    <m/>
    <n v="814"/>
    <s v="TOLEDO"/>
    <s v="Luray II"/>
    <s v="TOLEDO CITY"/>
    <s v="CEBU"/>
    <s v="F.Trocio Ext. Rd., Brgy. Luray II, Toledo City, Cebu"/>
    <n v="7"/>
    <s v="Vis"/>
    <s v="Cebu South"/>
    <s v="TOC-VIS-CVIS-SCEBU"/>
    <s v="SMART"/>
    <n v="123.64295959472599"/>
    <n v="10.3821296691894"/>
    <s v="Lot"/>
    <x v="1"/>
    <s v="Standby"/>
    <x v="4"/>
    <s v="FITL"/>
    <s v="Macro"/>
    <s v="Lowland"/>
    <s v="NONE"/>
    <s v="NONE"/>
    <s v="none"/>
    <s v="Agan, Marianito Labus "/>
    <m/>
  </r>
  <r>
    <n v="824"/>
    <s v="SMART"/>
    <x v="1"/>
    <m/>
    <n v="824"/>
    <s v="COLON"/>
    <s v="Ermita"/>
    <s v="CEBU CITY"/>
    <s v="CEBU"/>
    <s v="J. King Building II, 168-170 Magallanes Street, Ermita (Pob), Cebu City"/>
    <n v="7"/>
    <s v="Vis"/>
    <s v="Cebu South"/>
    <s v="TOC-VIS-CVIS-SCEBU"/>
    <s v="SMART"/>
    <n v="123.89836883544901"/>
    <n v="10.2939395904541"/>
    <s v="Bldg"/>
    <x v="1"/>
    <s v="Standby"/>
    <x v="4"/>
    <s v="FITL"/>
    <s v="Macro"/>
    <s v="Lowland"/>
    <s v="NONE"/>
    <s v="NONE"/>
    <s v="Bldg/House Roof Top"/>
    <s v="Genson, Sedfrey C. "/>
    <m/>
  </r>
  <r>
    <n v="840"/>
    <s v="SMART"/>
    <x v="1"/>
    <m/>
    <n v="840"/>
    <s v="BANAWA"/>
    <m/>
    <s v="BANAWA"/>
    <s v="CEBU"/>
    <s v="239 R. Duerte St., Guadalupe, Cebu City"/>
    <n v="7"/>
    <s v="Vis"/>
    <s v="Cebu South"/>
    <s v="TOC-VIS-CVIS-SCEBU"/>
    <s v="SMART"/>
    <n v="123.88392639160099"/>
    <n v="10.3158302307128"/>
    <s v="Lot"/>
    <x v="1"/>
    <s v="Standby"/>
    <x v="4"/>
    <s v="FITL"/>
    <s v="Macro"/>
    <s v="Lowland"/>
    <s v="NONE"/>
    <s v="NONE"/>
    <s v="none"/>
    <s v="Agan, Marianito Labus "/>
    <m/>
  </r>
  <r>
    <n v="841"/>
    <s v="SMART"/>
    <x v="1"/>
    <m/>
    <n v="841"/>
    <s v="SIBONGA"/>
    <s v="Dumolong"/>
    <s v="SIBONGA"/>
    <s v="CEBU"/>
    <s v="National Highway, Brgy. Dumolong, Sibonga, Cebu"/>
    <n v="7"/>
    <s v="Vis"/>
    <s v="Cebu South"/>
    <s v="TOC-VIS-CVIS-SCEBU"/>
    <s v="SMART"/>
    <n v="123.619590759277"/>
    <n v="9.9782400131225497"/>
    <s v="Lot"/>
    <x v="1"/>
    <s v="Standby"/>
    <x v="4"/>
    <s v="FITL"/>
    <s v="Macro"/>
    <s v="Lowland"/>
    <s v="NONE"/>
    <s v="NONE"/>
    <s v="Insurgent"/>
    <s v="Galan, Garry Yap "/>
    <m/>
  </r>
  <r>
    <n v="843"/>
    <s v="SMART"/>
    <x v="1"/>
    <m/>
    <n v="843"/>
    <s v="T PADILLA"/>
    <m/>
    <s v="CEBU CITY"/>
    <s v="CEBU"/>
    <s v="U. Alvida St., T. Padilla, Tejero (Villa Gonzalo), Cebu City"/>
    <n v="7"/>
    <s v="Vis"/>
    <s v="Cebu South"/>
    <s v="TOC-VIS-CVIS-SCEBU"/>
    <s v="SMART"/>
    <n v="123.90801239013599"/>
    <n v="10.3015804290771"/>
    <s v="Lot"/>
    <x v="1"/>
    <s v="Standby"/>
    <x v="4"/>
    <s v="FITL"/>
    <s v="Macro"/>
    <s v="Lowland"/>
    <s v="NONE"/>
    <s v="NONE"/>
    <s v="Depressed Area"/>
    <s v="Genson, Sedfrey C. "/>
    <m/>
  </r>
  <r>
    <n v="852"/>
    <s v="SMART"/>
    <x v="1"/>
    <m/>
    <n v="852"/>
    <s v="BALAMBAN"/>
    <s v="Pondol"/>
    <s v="BALAMBAN"/>
    <s v="CEBU"/>
    <s v="Lot 1259 Brgy Pondol, Balamban Cebu"/>
    <n v="7"/>
    <s v="Vis"/>
    <s v="Cebu South"/>
    <s v="TOC-VIS-CVIS-SCEBU"/>
    <s v="SMART"/>
    <n v="123.70834350585901"/>
    <n v="10.4927101135253"/>
    <s v="Lot"/>
    <x v="1"/>
    <s v="Standby"/>
    <x v="4"/>
    <s v="FITL"/>
    <s v="Macro"/>
    <s v="Lowland"/>
    <s v="NONE"/>
    <s v="NONE"/>
    <s v="none"/>
    <s v="Esaga, Cris Altoveros "/>
    <m/>
  </r>
  <r>
    <n v="856"/>
    <s v="SMART"/>
    <x v="1"/>
    <m/>
    <n v="856"/>
    <s v="NAGA "/>
    <s v="South Poblacion"/>
    <s v="NAGA CITY"/>
    <s v="CEBU"/>
    <s v="Bgy. South Poblacion, Naga City, Cebu"/>
    <n v="7"/>
    <s v="Vis"/>
    <s v="Cebu South"/>
    <s v="TOC-VIS-CVIS-SCEBU"/>
    <s v="SMART"/>
    <n v="123.756210327148"/>
    <n v="10.2011699676513"/>
    <s v="Lot"/>
    <x v="1"/>
    <s v="Standby"/>
    <x v="4"/>
    <s v="FITL"/>
    <s v="Macro"/>
    <s v="Lowland"/>
    <s v="NONE"/>
    <s v="NONE"/>
    <s v="none"/>
    <s v="Luzano, Russell Apig "/>
    <m/>
  </r>
  <r>
    <n v="861"/>
    <s v="SMART"/>
    <x v="1"/>
    <m/>
    <n v="861"/>
    <s v="PARI-AN"/>
    <m/>
    <s v="CEBU CITY"/>
    <s v="CEBU"/>
    <s v="Gaisano Main, Jakosalem St., cor Colon St., Cebu City, Cebu"/>
    <n v="7"/>
    <s v="Vis"/>
    <s v="Cebu South"/>
    <s v="TOC-VIS-CVIS-SCEBU"/>
    <s v="SMART"/>
    <n v="123.90187072753901"/>
    <n v="10.297750473022401"/>
    <s v="Bldg"/>
    <x v="1"/>
    <s v="Inhouse A"/>
    <x v="4"/>
    <s v="FITL"/>
    <s v="Macro"/>
    <s v="Highland"/>
    <s v="BLDG SITE"/>
    <s v="1800-0900H"/>
    <s v="Bldg/House Roof Top"/>
    <s v="Genson, Sedfrey C. "/>
    <m/>
  </r>
  <r>
    <n v="863"/>
    <s v="SMART"/>
    <x v="1"/>
    <m/>
    <n v="863"/>
    <s v="ESPINA"/>
    <m/>
    <s v="CEBU CITY"/>
    <s v="CEBU"/>
    <s v="B. Rodriguez St. cor V. Rama Ave., Cebu City, Cebu"/>
    <n v="7"/>
    <s v="Vis"/>
    <s v="Cebu South"/>
    <s v="TOC-VIS-CVIS-SCEBU"/>
    <s v="SMART"/>
    <n v="123.886962890625"/>
    <n v="10.308159828186"/>
    <s v="Lot"/>
    <x v="1"/>
    <s v="Standby"/>
    <x v="4"/>
    <s v="FITL"/>
    <s v="Macro"/>
    <s v="Lowland"/>
    <s v="NONE"/>
    <s v="NONE"/>
    <s v="none"/>
    <s v="Rosalinda, Ervin Paangay "/>
    <m/>
  </r>
  <r>
    <n v="864"/>
    <s v="SMART"/>
    <x v="1"/>
    <m/>
    <n v="864"/>
    <s v="PAHINA"/>
    <m/>
    <s v="CEBU CITY"/>
    <s v="CEBU"/>
    <s v="University of Cebu, L. Kilat St., Cebu City"/>
    <n v="7"/>
    <s v="Vis"/>
    <s v="Cebu South"/>
    <s v="TOC-VIS-CVIS-SCEBU"/>
    <s v="SMART"/>
    <n v="123.895149230957"/>
    <n v="10.297300338745099"/>
    <s v="Bldg"/>
    <x v="1"/>
    <s v="Inhouse A"/>
    <x v="4"/>
    <s v="FITL"/>
    <s v="Macro"/>
    <s v="Highland"/>
    <s v="NONE"/>
    <s v="2100-0700H"/>
    <s v="Bldg/House Roof Top"/>
    <s v="Rosalinda, Ervin Paangay "/>
    <m/>
  </r>
  <r>
    <n v="876"/>
    <s v="SMART"/>
    <x v="1"/>
    <m/>
    <n v="876"/>
    <s v="SAN FERNANDO"/>
    <m/>
    <s v="SAN FERNANDO"/>
    <s v="CEBU"/>
    <s v="Poblacion North"/>
    <n v="7"/>
    <s v="Vis"/>
    <s v="Cebu South"/>
    <s v="TOC-VIS-CVIS-SCEBU"/>
    <s v="SMART"/>
    <n v="123.708976745605"/>
    <n v="10.165559768676699"/>
    <s v="Lot"/>
    <x v="1"/>
    <s v="Standby"/>
    <x v="4"/>
    <s v="FITL"/>
    <s v="Macro"/>
    <s v="Lowland"/>
    <s v="NONE"/>
    <s v="NONE"/>
    <s v="none"/>
    <s v="Luzano, Russell Apig "/>
    <m/>
  </r>
  <r>
    <n v="888"/>
    <s v="SMART"/>
    <x v="1"/>
    <m/>
    <n v="888"/>
    <s v="URGELLO"/>
    <m/>
    <s v="CEBU CITY"/>
    <s v="CEBU"/>
    <s v="Asuncion St., Sambag II, Cebu City, Cebu"/>
    <n v="7"/>
    <s v="Vis"/>
    <s v="Cebu South"/>
    <s v="TOC-VIS-CVIS-SCEBU"/>
    <s v="SMART"/>
    <n v="123.893379211425"/>
    <n v="10.3045196533203"/>
    <s v="Lot"/>
    <x v="1"/>
    <s v="Standby"/>
    <x v="4"/>
    <s v="FITL"/>
    <s v="Macro"/>
    <s v="Lowland"/>
    <s v="NONE"/>
    <s v="NONE"/>
    <s v="none"/>
    <s v="Rosalinda, Ervin Paangay "/>
    <m/>
  </r>
  <r>
    <n v="4284"/>
    <s v="SMART"/>
    <x v="1"/>
    <m/>
    <n v="4284"/>
    <s v="MATAB-ANG"/>
    <s v="Matab-ang"/>
    <s v="BALAMBAN"/>
    <s v="CEBU"/>
    <s v="Brgy. Matab-ang, Toledo City, Cebu"/>
    <n v="7"/>
    <s v="Vis"/>
    <s v="Cebu South"/>
    <s v="TOC-VIS-CVIS-SCEBU"/>
    <s v="SMART"/>
    <n v="123.674263000488"/>
    <n v="10.4384202957153"/>
    <s v="Lot"/>
    <x v="1"/>
    <s v="Standby"/>
    <x v="4"/>
    <s v="FITL"/>
    <s v="Macro"/>
    <s v="Lowland"/>
    <s v="NONE"/>
    <s v="NONE"/>
    <s v="none"/>
    <s v="Esaga, Cris Altoveros "/>
    <m/>
  </r>
  <r>
    <n v="4287"/>
    <s v="SMART"/>
    <x v="1"/>
    <m/>
    <n v="4287"/>
    <s v="LIPATA- MINGLANILLA"/>
    <s v="Lipata"/>
    <s v="MINGLANILLA"/>
    <s v="CEBU"/>
    <s v="Bgy. Lipata, Minglanilla, Cebu"/>
    <n v="7"/>
    <s v="Vis"/>
    <s v="Cebu South"/>
    <s v="TOC-VIS-CVIS-SCEBU"/>
    <s v="SMART"/>
    <n v="123.805709838867"/>
    <n v="10.257860183715801"/>
    <s v="Lot"/>
    <x v="1"/>
    <s v="Off-Grid"/>
    <x v="4"/>
    <s v="FITL"/>
    <s v="Macro"/>
    <s v="Highland"/>
    <s v="NONE"/>
    <s v="2200-0600H"/>
    <s v="Insurgent"/>
    <s v="Galan, Garry Yap "/>
    <m/>
  </r>
  <r>
    <n v="4297"/>
    <s v="SMART"/>
    <x v="1"/>
    <m/>
    <n v="4297"/>
    <s v="DON BOSCO TECHNICAL COLLEGE- CEBU (SWEEP)"/>
    <m/>
    <s v="CEBU CITY"/>
    <s v="CEBU"/>
    <s v="Pleasant Homes Subd., Punta Princesa Labangon, Cebu City, Cebu"/>
    <n v="7"/>
    <s v="Vis"/>
    <s v="Cebu South"/>
    <s v="TOC-VIS-CVIS-SCEBU"/>
    <s v="SMART"/>
    <n v="123.86342620849599"/>
    <n v="10.297329902648899"/>
    <s v="Bldg"/>
    <x v="1"/>
    <s v="Inhouse A"/>
    <x v="4"/>
    <s v="FITL"/>
    <s v="Macro"/>
    <s v="Lowland"/>
    <s v="BLDG SITE"/>
    <s v="1800-0900H"/>
    <s v="none"/>
    <s v="Fernandez, Ricardo Allanic "/>
    <m/>
  </r>
  <r>
    <n v="4302"/>
    <s v="SMART"/>
    <x v="1"/>
    <m/>
    <n v="4302"/>
    <s v="LABANGON - PILTEL"/>
    <m/>
    <s v="CEBU CITY"/>
    <s v="CEBU"/>
    <s v="Lot 6132-J-4 Bellaville Homes, Salvador St., Labangon, Cebu City"/>
    <n v="7"/>
    <s v="Vis"/>
    <s v="Cebu South"/>
    <s v="TOC-VIS-CVIS-SCEBU"/>
    <s v="SMART"/>
    <n v="123.876708984375"/>
    <n v="10.3039102554321"/>
    <s v="Lot"/>
    <x v="1"/>
    <s v="Standby"/>
    <x v="4"/>
    <s v="FITL"/>
    <s v="Macro"/>
    <s v="Lowland"/>
    <s v="NONE"/>
    <s v="NONE"/>
    <s v="none"/>
    <s v="Agan, Marianito Labus "/>
    <m/>
  </r>
  <r>
    <n v="4303"/>
    <s v="SMART"/>
    <x v="1"/>
    <m/>
    <n v="4303"/>
    <s v="GUADALUPE 2"/>
    <s v="Sapang  Dako"/>
    <s v="CEBU CITY"/>
    <s v="CEBU"/>
    <s v="Clarity St. St. Martin Heights Subd., Brgy. Sapang Dako, Guadalupe, Cebu City"/>
    <n v="7"/>
    <s v="Vis"/>
    <s v="Cebu South"/>
    <s v="TOC-VIS-CVIS-SCEBU"/>
    <s v="SMART"/>
    <n v="123.87490081787099"/>
    <n v="10.3352699279785"/>
    <s v="Lot"/>
    <x v="1"/>
    <s v="Standby"/>
    <x v="4"/>
    <s v="FITL"/>
    <s v="Macro"/>
    <s v="Highland"/>
    <s v="NONE"/>
    <s v="NONE"/>
    <s v="none"/>
    <s v="Esaga, Cris Altoveros "/>
    <m/>
  </r>
  <r>
    <n v="5145"/>
    <s v="SMART"/>
    <x v="1"/>
    <m/>
    <n v="5145"/>
    <s v="ALCANTARA"/>
    <s v="Poblacion"/>
    <s v="ALCANTARA"/>
    <s v="CEBU"/>
    <s v="Brgy Poblacion, Alcantara, Cebu"/>
    <n v="7"/>
    <s v="Vis"/>
    <s v="Cebu South"/>
    <s v="TOC-VIS-CVIS-SCEBU"/>
    <s v="SMART"/>
    <n v="123.403038024902"/>
    <n v="9.9703598022460902"/>
    <s v="Lot"/>
    <x v="1"/>
    <s v="Standby"/>
    <x v="4"/>
    <s v="FITL"/>
    <s v="Macro"/>
    <s v="Lowland"/>
    <s v="NONE"/>
    <s v="NONE"/>
    <s v="none"/>
    <s v="Genson, Sedfrey C. "/>
    <m/>
  </r>
  <r>
    <n v="5883"/>
    <s v="SMART"/>
    <x v="1"/>
    <m/>
    <n v="5883"/>
    <s v="BITO-ON- DUMANJUG"/>
    <s v="Bitoon"/>
    <s v="DUMANJUG"/>
    <s v="CEBU"/>
    <s v="Brgy Bitoon, Damanjug, Cebu"/>
    <n v="7"/>
    <s v="Vis"/>
    <s v="Cebu South"/>
    <s v="TOC-VIS-CVIS-SCEBU"/>
    <s v="SMART"/>
    <n v="123.45432281494099"/>
    <n v="10.0778503417968"/>
    <s v="Lot"/>
    <x v="1"/>
    <s v="Inhouse A"/>
    <x v="4"/>
    <s v="FITL"/>
    <s v="Macro"/>
    <s v="Lowland"/>
    <s v="NONE"/>
    <s v="NONE"/>
    <s v="none"/>
    <s v="Genson, Sedfrey C. "/>
    <m/>
  </r>
  <r>
    <n v="6470"/>
    <s v="SMART"/>
    <x v="1"/>
    <m/>
    <n v="6470"/>
    <s v="TABOAN- CEBU"/>
    <m/>
    <s v="CEBU CITY"/>
    <s v="CEBU"/>
    <s v="Cucina Jonas, C. Padilla St., Taboan, Cebu City"/>
    <n v="7"/>
    <s v="Vis"/>
    <s v="Cebu South"/>
    <s v="TOC-VIS-CVIS-SCEBU"/>
    <s v="SMART"/>
    <n v="123.891479492187"/>
    <n v="10.2939701080322"/>
    <s v="Bldg"/>
    <x v="1"/>
    <s v="Inhouse A"/>
    <x v="4"/>
    <s v="FITL"/>
    <s v="Macro"/>
    <s v="Highland"/>
    <s v="BLDG SITE"/>
    <s v="1800-0700H"/>
    <s v="Bldg/House Roof Top"/>
    <s v="Rosalinda, Ervin Paangay "/>
    <m/>
  </r>
  <r>
    <s v="F25"/>
    <s v="SMART"/>
    <x v="1"/>
    <m/>
    <s v="F25"/>
    <s v="MOALBOAL NIKKI-LODGE"/>
    <s v="Basdiot"/>
    <s v="MOALBOAL"/>
    <s v="CEBU"/>
    <s v="Niki Lodge, Brgy. Basdiot, Moalboal, Cebu"/>
    <n v="7"/>
    <s v="Vis"/>
    <s v="Cebu South"/>
    <s v="TOC-VIS-CVIS-SCEBU"/>
    <s v="SMART"/>
    <n v="123.36686706542901"/>
    <n v="9.9522495269775302"/>
    <s v="Lot"/>
    <x v="1"/>
    <s v="Standby"/>
    <x v="4"/>
    <s v="FITL"/>
    <s v="Macro"/>
    <s v="Lowland"/>
    <s v="NONE"/>
    <s v="NONE"/>
    <s v="none"/>
    <s v="Genson, Sedfrey C. "/>
    <m/>
  </r>
  <r>
    <s v="F64"/>
    <s v="SMART"/>
    <x v="1"/>
    <m/>
    <s v="F64"/>
    <s v="SAN LORENZO"/>
    <s v="Guadalupe"/>
    <s v="CEBU CITY"/>
    <s v="CEBU"/>
    <s v="Forest Hills Subdivision, Bgy. Guadalupe, Cebu City"/>
    <n v="7"/>
    <s v="Vis"/>
    <s v="Cebu South"/>
    <s v="TOC-VIS-CVIS-SCEBU"/>
    <s v="SMART"/>
    <n v="123.878898620605"/>
    <n v="10.3187503814697"/>
    <s v="Lot"/>
    <x v="1"/>
    <s v="Inhouse A"/>
    <x v="4"/>
    <s v="FITL"/>
    <s v="Macro"/>
    <s v="Lowland"/>
    <s v="HOUSE OWNER DEPENDENT"/>
    <s v="DEPENDENT ON HOUSE OWNER AVAILABILITY"/>
    <s v="none"/>
    <s v="Esaga, Cris Altoveros "/>
    <m/>
  </r>
  <r>
    <s v="F91"/>
    <s v="SMART"/>
    <x v="1"/>
    <m/>
    <s v="F91"/>
    <s v="BARILI"/>
    <s v="Candugan"/>
    <s v="BARILI"/>
    <s v="CEBU"/>
    <s v="Bgy. Candugan, Barili, Cebu"/>
    <n v="7"/>
    <s v="Vis"/>
    <s v="Cebu South"/>
    <s v="TOC-VIS-CVIS-SCEBU"/>
    <s v="SMART"/>
    <n v="123.51071166992099"/>
    <n v="10.118760108947701"/>
    <s v="Lot"/>
    <x v="1"/>
    <s v="Standby"/>
    <x v="4"/>
    <s v="FITL"/>
    <s v="Macro"/>
    <s v="Lowland"/>
    <s v="NONE"/>
    <s v="NONE"/>
    <s v="none"/>
    <s v="Cayanong, Joseph Elias Redillas"/>
    <m/>
  </r>
  <r>
    <s v="F96"/>
    <s v="SMART"/>
    <x v="1"/>
    <m/>
    <s v="F96"/>
    <s v="GUADALUPE- CEBU"/>
    <s v="Guadalupe"/>
    <s v="CEBU CITY"/>
    <s v="CEBU"/>
    <s v="V. Rama Ave., Bgy. Guadalupe, Cebu City, Cebu"/>
    <n v="7"/>
    <s v="Vis"/>
    <s v="Cebu South"/>
    <s v="TOC-VIS-CVIS-SCEBU"/>
    <s v="SMART"/>
    <n v="123.879959106445"/>
    <n v="10.326519966125399"/>
    <s v="Lot"/>
    <x v="1"/>
    <s v="Standby"/>
    <x v="4"/>
    <s v="FITL"/>
    <s v="Macro"/>
    <s v="Lowland"/>
    <s v="PRIVATE COMPOUND"/>
    <s v="1800-0700H"/>
    <s v="none"/>
    <s v="Esaga, Cris Altoveros "/>
    <m/>
  </r>
  <r>
    <s v="I22"/>
    <s v="SMART"/>
    <x v="1"/>
    <m/>
    <s v="I22"/>
    <s v="ROBINSON'S CEBU PICOSITE"/>
    <m/>
    <s v="CEBU CITY"/>
    <s v="CEBU"/>
    <s v="Osmeña Circle, Cebu City, Cebu"/>
    <n v="7"/>
    <s v="Vis"/>
    <s v="Cebu South"/>
    <s v="TOC-VIS-CVIS-SCEBU"/>
    <s v="SMART"/>
    <n v="123.894309997558"/>
    <n v="10.3099098205566"/>
    <s v="Bldg"/>
    <x v="1"/>
    <s v="Inhouse A"/>
    <x v="4"/>
    <s v="FITL"/>
    <s v="PICO"/>
    <s v="Lowland"/>
    <s v="BLDG SITE"/>
    <s v="1900-0900H"/>
    <s v="none"/>
    <s v="Cayanong, Joseph Elias Redillas"/>
    <m/>
  </r>
  <r>
    <s v="J50"/>
    <s v="SMART"/>
    <x v="1"/>
    <m/>
    <s v="J50"/>
    <s v="MANTALONGON- BARILI"/>
    <s v="Mantalongon"/>
    <s v="BARILI"/>
    <s v="CEBU"/>
    <s v="Miraflor, Bgry. Mantalongon, Barili, Cebu"/>
    <n v="7"/>
    <s v="Vis"/>
    <s v="Cebu South"/>
    <s v="TOC-VIS-CVIS-SCEBU"/>
    <s v="SMART"/>
    <n v="123.57778930664"/>
    <n v="10.133370399475"/>
    <s v="Lot"/>
    <x v="1"/>
    <s v="Standby"/>
    <x v="4"/>
    <s v="FITL"/>
    <s v="Macro"/>
    <s v="Lowland"/>
    <s v="NONE"/>
    <s v="NONE"/>
    <s v="none"/>
    <s v="Cayanong, Joseph Elias Redillas"/>
    <m/>
  </r>
  <r>
    <s v="K02"/>
    <s v="SMART"/>
    <x v="1"/>
    <m/>
    <s v="K02"/>
    <s v="BULACAO PARDO"/>
    <m/>
    <s v="CEBU CITY"/>
    <s v="CEBU"/>
    <s v="TKC Bldg. N. Bacalso South Expressway, Bulacao, Cebu City"/>
    <n v="7"/>
    <s v="Vis"/>
    <s v="Cebu South"/>
    <s v="TOC-VIS-CVIS-SCEBU"/>
    <s v="SMART"/>
    <n v="123.851959228515"/>
    <n v="10.277190208435"/>
    <s v="Bldg"/>
    <x v="1"/>
    <s v="Inhouse A"/>
    <x v="4"/>
    <s v="FITL"/>
    <s v="Macro"/>
    <s v="Highland"/>
    <s v="BLDG SITE"/>
    <s v="1800-0900H"/>
    <s v="none"/>
    <s v="Fernandez, Ricardo Allanic "/>
    <m/>
  </r>
  <r>
    <s v="V0005"/>
    <s v="SMART"/>
    <x v="1"/>
    <m/>
    <s v="V0005"/>
    <s v="SAN ROQUE RELOC"/>
    <m/>
    <s v="CEBU CITY"/>
    <s v="CEBU"/>
    <s v="Cebu State College of Science &amp; Technology, Cebu City, Cebu"/>
    <n v="7"/>
    <s v="Vis"/>
    <s v="Cebu South"/>
    <s v="TOC-VIS-CVIS-SCEBU"/>
    <s v="SMART"/>
    <n v="123.906379699707"/>
    <n v="10.297300338745099"/>
    <s v="Bldg"/>
    <x v="1"/>
    <s v="Inhouse A"/>
    <x v="4"/>
    <s v="FITL"/>
    <s v="Macro"/>
    <s v="Highland"/>
    <s v="BLDG SITE"/>
    <s v="1800-0700H"/>
    <s v="Bldg/House Roof Top"/>
    <s v="Genson, Sedfrey C. "/>
    <m/>
  </r>
  <r>
    <s v="V0011"/>
    <s v="SMART"/>
    <x v="1"/>
    <m/>
    <s v="Relay"/>
    <s v="MINAG-A RS (LANAYA)"/>
    <m/>
    <s v="CEBU CITY"/>
    <s v="CEBU"/>
    <s v="Mt. Lanaya, Brgy Lo-oc, Malabuyoc"/>
    <n v="7"/>
    <s v="Vis"/>
    <s v="Cebu South"/>
    <s v="TOC-VIS-CVIS-SCEBU"/>
    <s v="SMART"/>
    <n v="123.37245"/>
    <n v="9.7102299999999993"/>
    <s v="Lot"/>
    <x v="1"/>
    <s v="Standby"/>
    <x v="4"/>
    <s v="FITL"/>
    <s v="na"/>
    <s v="Extreme"/>
    <s v="MOUNTAIN SITE"/>
    <s v="1800-0700H"/>
    <s v="Insurgent"/>
    <s v="Luzano, Russell Apig "/>
    <m/>
  </r>
  <r>
    <s v="v0028"/>
    <s v="SMART"/>
    <x v="1"/>
    <m/>
    <s v="Relay"/>
    <s v="PLDT PASSIVE RELAY"/>
    <m/>
    <s v="CEBU CITY"/>
    <s v="CEBU"/>
    <s v="Camp 6, Brgy. Campinsa, Talisay City"/>
    <n v="7"/>
    <s v="Vis"/>
    <s v="Cebu South"/>
    <s v="TOC-VIS-CVIS-SCEBU"/>
    <s v="SMART"/>
    <n v="123.78535599999999"/>
    <n v="10.315969000000001"/>
    <s v="Lot"/>
    <x v="1"/>
    <s v="Standby"/>
    <x v="4"/>
    <s v="FITL"/>
    <s v="na"/>
    <s v="Highland"/>
    <s v="MOUNTAIN SITE"/>
    <s v="1800-0700H"/>
    <s v="Insurgent"/>
    <s v="Servas, Jesse O."/>
    <n v="42654"/>
  </r>
  <r>
    <s v="V0073"/>
    <s v="SMART"/>
    <x v="1"/>
    <m/>
    <s v="V0073"/>
    <s v="KANDIIS RS"/>
    <s v="Mantayupan"/>
    <s v="CEBU CITY"/>
    <s v="CEBU"/>
    <s v="Sitio Kan-undo, Brgy. Mantayupan, Barili, Cebu"/>
    <n v="7"/>
    <s v="Vis"/>
    <s v="Cebu South"/>
    <s v="TOC-VIS-CVIS-SCEBU"/>
    <s v="SMART"/>
    <n v="123.55490112304599"/>
    <n v="10.083040237426699"/>
    <s v="Lot"/>
    <x v="1"/>
    <s v="Standby"/>
    <x v="4"/>
    <s v="FITL"/>
    <s v="Macro"/>
    <s v="Highland"/>
    <s v="MOUNTAIN SITE"/>
    <s v="1800-0700H"/>
    <s v="Insurgent"/>
    <s v="Genson, Sedfrey C. "/>
    <m/>
  </r>
  <r>
    <s v="V3387"/>
    <s v="SUN"/>
    <x v="1"/>
    <s v="STR001"/>
    <s v="STR001"/>
    <s v="SANTANDER-01"/>
    <s v="Poblacion"/>
    <s v="SANTANDER"/>
    <s v="CEBU"/>
    <s v="Brgy. Poblacion Santander Cebu City"/>
    <n v="7"/>
    <s v="Vis"/>
    <s v="Cebu South"/>
    <s v="TOC-VIS-CVIS-SCEBU"/>
    <s v="SUN"/>
    <n v="123.33450000000001"/>
    <n v="9.4199000000000002"/>
    <s v="Lot"/>
    <x v="1"/>
    <s v="Standby"/>
    <x v="4"/>
    <s v="FITL"/>
    <s v="Macro"/>
    <s v="Lowland"/>
    <s v="NONE"/>
    <s v="NONE"/>
    <s v="none"/>
    <s v="Luzano, Russell Apig "/>
    <m/>
  </r>
  <r>
    <n v="722"/>
    <s v="SMART"/>
    <x v="2"/>
    <n v="722"/>
    <n v="722"/>
    <s v="JANIUAY"/>
    <s v="Damo-ong"/>
    <s v="Janiuay"/>
    <s v="ILOILO"/>
    <s v="Brgy. Damo-ong, Janiuay Iloilo"/>
    <n v="6"/>
    <s v="Vis"/>
    <s v="Iloilo"/>
    <s v="TOC-VIS-WVIS-ILOILO"/>
    <s v="SMART"/>
    <n v="122.5156021"/>
    <n v="10.940150259999999"/>
    <s v="Lot"/>
    <x v="1"/>
    <s v="Standby"/>
    <x v="4"/>
    <s v="FITL"/>
    <s v="Macro"/>
    <s v="Lowland"/>
    <s v="none"/>
    <s v="none"/>
    <s v="none"/>
    <s v="Dreo, Salvy Mark Coloso "/>
    <m/>
  </r>
  <r>
    <n v="737"/>
    <s v="SMART"/>
    <x v="2"/>
    <n v="737"/>
    <n v="737"/>
    <s v="ILOILO DOWNTOWN"/>
    <m/>
    <s v="Iloilo City"/>
    <s v="ILOILO"/>
    <s v="Amigo Terrace Hotel cor. Izmart-Delgado St., Danao, Iloilo City, Iloilo"/>
    <n v="6"/>
    <s v="Vis"/>
    <s v="Iloilo"/>
    <s v="TOC-VIS-WVIS-ILOILO"/>
    <s v="SMART"/>
    <n v="122.5688171"/>
    <n v="10.69847012"/>
    <s v="Bldg"/>
    <x v="1"/>
    <s v="Inhouse A"/>
    <x v="4"/>
    <s v="FITL"/>
    <s v="Macro"/>
    <s v="Lowland"/>
    <s v="Permit Required"/>
    <s v="22nonenoneH - none6nonenoneH"/>
    <s v="Bldg/House Roof Top"/>
    <s v="Rivera, Von Ryan Talabero "/>
    <m/>
  </r>
  <r>
    <n v="767"/>
    <s v="SMART"/>
    <x v="2"/>
    <n v="767"/>
    <n v="767"/>
    <s v="SAN MIGUEL"/>
    <s v="Poblacion"/>
    <s v="San Miguel"/>
    <s v="ILOILO"/>
    <s v="Bgy. Poblacion, San Miguel, Iloilo"/>
    <n v="6"/>
    <s v="Vis"/>
    <s v="Iloilo"/>
    <s v="TOC-VIS-WVIS-ILOILO"/>
    <s v="SMART"/>
    <n v="122.46884919999999"/>
    <n v="10.778690340000001"/>
    <s v="Lot"/>
    <x v="1"/>
    <s v="Standby"/>
    <x v="4"/>
    <s v="FITL"/>
    <s v="Macro"/>
    <s v="Lowland"/>
    <s v="none"/>
    <s v="none"/>
    <s v="none"/>
    <s v="Oguis, Jonathan Airel J."/>
    <m/>
  </r>
  <r>
    <n v="4239"/>
    <s v="SMART"/>
    <x v="2"/>
    <n v="4239"/>
    <n v="4239"/>
    <s v="CABATUAN"/>
    <s v="Ayaman"/>
    <s v="Cabatuan"/>
    <s v="ILOILO"/>
    <s v="Sitio Takas, Brgy. Ayaman, Cabatuan, Iloilo"/>
    <n v="6"/>
    <s v="Vis"/>
    <s v="Iloilo"/>
    <s v="TOC-VIS-WVIS-ILOILO"/>
    <s v="SMART"/>
    <n v="122.4815674"/>
    <n v="10.885410309999999"/>
    <s v="Lot"/>
    <x v="1"/>
    <s v="Standby"/>
    <x v="4"/>
    <s v="FITL"/>
    <s v="Macro"/>
    <s v="Lowland"/>
    <s v="none"/>
    <s v="none"/>
    <s v="none"/>
    <s v="Dreo, Salvy Mark Coloso "/>
    <m/>
  </r>
  <r>
    <n v="4245"/>
    <s v="SMART"/>
    <x v="2"/>
    <n v="4245"/>
    <n v="4245"/>
    <s v="ZARRAGA"/>
    <s v="Poblacion"/>
    <s v="Zarraga"/>
    <s v="ILOILO"/>
    <s v="Poblacion Ilawod, Poblacion, Iloilo"/>
    <n v="6"/>
    <s v="Vis"/>
    <s v="Iloilo"/>
    <s v="TOC-VIS-WVIS-ILOILO"/>
    <s v="SMART"/>
    <n v="122.6114578"/>
    <n v="10.824850079999999"/>
    <s v="Lot"/>
    <x v="1"/>
    <s v="Standby"/>
    <x v="4"/>
    <s v="FITL"/>
    <s v="Macro"/>
    <s v="Lowland"/>
    <s v="none"/>
    <s v="none"/>
    <s v="none"/>
    <s v="Nebria, Clifford Barliso "/>
    <m/>
  </r>
  <r>
    <n v="4246"/>
    <s v="SMART"/>
    <x v="2"/>
    <n v="4246"/>
    <n v="4246"/>
    <s v="ANILAO"/>
    <s v="Poblacion"/>
    <s v="Anilao"/>
    <s v="ILOILO"/>
    <s v="Barangay Poblacion, Anilao, Iloilo"/>
    <n v="6"/>
    <s v="Vis"/>
    <s v="Iloilo"/>
    <s v="TOC-VIS-WVIS-ILOILO"/>
    <s v="SMART"/>
    <n v="122.75224300000001"/>
    <n v="10.97511959"/>
    <s v="Lot"/>
    <x v="1"/>
    <s v="Standby"/>
    <x v="4"/>
    <s v="FITL"/>
    <s v="Macro"/>
    <s v="Lowland"/>
    <s v="none"/>
    <s v="none"/>
    <s v="none"/>
    <s v="Biñas, Lemuel Alorsabes "/>
    <m/>
  </r>
  <r>
    <n v="4294"/>
    <s v="SMART"/>
    <x v="2"/>
    <n v="4294"/>
    <n v="4294"/>
    <s v="Iloilo-WVCST"/>
    <s v="La Paz"/>
    <s v="Iloilo City"/>
    <s v="ILOILO"/>
    <s v="WVCST, Burgos St., La Paz, Iloilo City, Iloilo"/>
    <n v="6"/>
    <s v="Vis"/>
    <s v="Iloilo"/>
    <s v="TOC-VIS-WVIS-ILOILO"/>
    <s v="SMART"/>
    <n v="122.5654907"/>
    <n v="10.716389660000001"/>
    <s v="Bldg"/>
    <x v="1"/>
    <s v="Inhouse A"/>
    <x v="4"/>
    <s v="FITL"/>
    <s v="Macro"/>
    <s v="Lowland"/>
    <s v="No access during this time"/>
    <s v="17nonenoneH-1nonenonenoneH"/>
    <s v="Bldg/House Roof Top"/>
    <s v="Detablan, Airam Tañoso "/>
    <m/>
  </r>
  <r>
    <n v="4338"/>
    <s v="SMART"/>
    <x v="2"/>
    <n v="4338"/>
    <n v="4338"/>
    <s v="San Rafael (Narat-an)"/>
    <s v="Narat-an"/>
    <s v="Miagao"/>
    <s v="ILOILO"/>
    <s v="Brgy. Narat-an, Miag-ao, Iloilo"/>
    <n v="6"/>
    <s v="Vis"/>
    <s v="Iloilo"/>
    <s v="TOC-VIS-WVIS-ILOILO"/>
    <s v="SMART"/>
    <n v="122.1717682"/>
    <n v="10.613570210000001"/>
    <s v="Lot"/>
    <x v="1"/>
    <s v="Standby"/>
    <x v="4"/>
    <s v="FITL"/>
    <s v="Macro"/>
    <s v="Lowland"/>
    <s v="none"/>
    <s v="none"/>
    <s v="none"/>
    <s v="Gabawa, Denmark Ydemne "/>
    <m/>
  </r>
  <r>
    <n v="4348"/>
    <s v="SMART"/>
    <x v="2"/>
    <n v="4348"/>
    <n v="4348"/>
    <s v="BANATE"/>
    <m/>
    <s v="Banate"/>
    <s v="ILOILO"/>
    <s v="Carmelo, Banate, Iloilo"/>
    <n v="6"/>
    <s v="Vis"/>
    <s v="Iloilo"/>
    <s v="TOC-VIS-WVIS-ILOILO"/>
    <s v="SMART"/>
    <n v="122.81793209999999"/>
    <n v="11.00403976"/>
    <s v="Lot"/>
    <x v="1"/>
    <s v="Standby"/>
    <x v="4"/>
    <s v="FITL"/>
    <s v="Macro"/>
    <s v="Lowland"/>
    <s v="none"/>
    <s v="none"/>
    <s v="none"/>
    <s v="Biñas, Lemuel Alorsabes "/>
    <m/>
  </r>
  <r>
    <n v="4353"/>
    <s v="SMART"/>
    <x v="2"/>
    <n v="4353"/>
    <n v="4353"/>
    <s v="MINA"/>
    <s v="Poblacion"/>
    <s v="Pototan"/>
    <s v="ILOILO"/>
    <s v="Brgy. Poblacion, Mina Iloilo"/>
    <n v="6"/>
    <s v="Vis"/>
    <s v="Iloilo"/>
    <s v="TOC-VIS-WVIS-ILOILO"/>
    <s v="SMART"/>
    <m/>
    <m/>
    <s v="Lot"/>
    <x v="1"/>
    <s v="Standby"/>
    <x v="4"/>
    <s v="FITL"/>
    <s v="Macro"/>
    <s v="Lowland"/>
    <e v="#N/A"/>
    <e v="#N/A"/>
    <e v="#N/A"/>
    <s v="Nebria, Clifford Barliso "/>
    <m/>
  </r>
  <r>
    <s v="F01"/>
    <s v="SMART"/>
    <x v="2"/>
    <s v="F01"/>
    <s v="F01"/>
    <s v="Iloilo 2 Zamora"/>
    <s v="Sto. Rosario"/>
    <s v="Iloilo City"/>
    <s v="ILOILO"/>
    <s v="Zamora St., Brgy. Sto. Rosario, Iloilo City, Iloilo"/>
    <n v="6"/>
    <s v="Vis"/>
    <s v="Iloilo"/>
    <s v="TOC-VIS-WVIS-ILOILO"/>
    <s v="SMART"/>
    <s v="122°34'31.48&quot;E"/>
    <s v="10°41'35.45&quot;N"/>
    <s v="Bldg"/>
    <x v="1"/>
    <s v="Standby"/>
    <x v="4"/>
    <s v="FITL"/>
    <s v="Macro"/>
    <s v="Lowland"/>
    <s v="No access during this time"/>
    <s v="22nonenoneH-none6nonenoneH"/>
    <s v="Bldg/House Roof Top"/>
    <s v="Detablan, Airam Tañoso "/>
    <m/>
  </r>
  <r>
    <s v="F03"/>
    <s v="SMART"/>
    <x v="2"/>
    <s v="F03"/>
    <s v="F03"/>
    <s v="BAROTAC VIEJO"/>
    <s v="Pobalcioin"/>
    <s v="Barotac Viejo"/>
    <s v="ILOILO"/>
    <s v="Brgy. Poblacion, Varotac Viejo, Iloilo"/>
    <n v="6"/>
    <s v="Vis"/>
    <s v="Iloilo"/>
    <s v="TOC-VIS-WVIS-ILOILO"/>
    <s v="SMART"/>
    <n v="122.8535538"/>
    <n v="11.033120159999999"/>
    <s v="Lot"/>
    <x v="1"/>
    <s v="Standby"/>
    <x v="4"/>
    <s v="FITL"/>
    <s v="Macro"/>
    <s v="Lowland"/>
    <s v="Road critical to travel at Night"/>
    <s v="none6nonenoneH - none5nonenoneH"/>
    <s v="Insurgent"/>
    <s v="Biñas, Lemuel Alorsabes "/>
    <m/>
  </r>
  <r>
    <s v="J15"/>
    <s v="SMART"/>
    <x v="2"/>
    <s v="J15"/>
    <s v="J15"/>
    <s v="TABUC SUBA"/>
    <s v="Buhang Jaro"/>
    <s v="Iloilo City"/>
    <s v="ILOILO"/>
    <s v="Brgy. Buhang Jaro, Iloilo City"/>
    <n v="6"/>
    <s v="Vis"/>
    <s v="Iloilo"/>
    <s v="TOC-VIS-WVIS-ILOILO"/>
    <s v="SMART"/>
    <n v="122.57041169999999"/>
    <n v="10.75140953"/>
    <s v="Lot"/>
    <x v="1"/>
    <s v="Standby"/>
    <x v="4"/>
    <s v="FITL"/>
    <s v="Macro"/>
    <s v="Lowland"/>
    <s v="none"/>
    <s v="none"/>
    <s v="none"/>
    <s v="Nebria, Clifford Barliso "/>
    <m/>
  </r>
  <r>
    <s v="P34"/>
    <s v="SMART"/>
    <x v="2"/>
    <s v="P34"/>
    <s v="P34"/>
    <s v="SM City Iloilo"/>
    <m/>
    <s v="Iloilo City"/>
    <s v="ILOILO"/>
    <s v="Sen. Benigno Aquino Jr. Ave., Mandurriao, Iloilo City"/>
    <n v="6"/>
    <s v="Vis"/>
    <s v="Iloilo"/>
    <s v="TOC-VIS-WVIS-ILOILO"/>
    <s v="SMART"/>
    <n v="122.5530624"/>
    <n v="10.71144962"/>
    <s v="Bldg"/>
    <x v="1"/>
    <s v="Inhouse A"/>
    <x v="4"/>
    <s v="FITL"/>
    <s v="PICO"/>
    <s v="Lowland"/>
    <s v="permit approval"/>
    <s v="18nonenoneH - 1nonenonenoneH"/>
    <s v="Bldg/House Roof Top"/>
    <s v="Detablan, Airam Tañoso "/>
    <m/>
  </r>
  <r>
    <n v="-1782"/>
    <s v="SUN"/>
    <x v="3"/>
    <s v="MNP001"/>
    <s v="MNP001"/>
    <s v="MANAPLA 001"/>
    <s v="Patag"/>
    <m/>
    <m/>
    <s v="Faelmarin Property; Lot 91-B-4-C-1, B. Gallo St., Barangay 1-A, Manapla Negros Occidental"/>
    <n v="6"/>
    <s v="Vis"/>
    <s v="Bacolod"/>
    <s v="TOC-VIS-WVIS-NEGOCC"/>
    <m/>
    <n v="123.128"/>
    <n v="10.9544"/>
    <s v="Lot"/>
    <x v="0"/>
    <s v="Standby"/>
    <x v="4"/>
    <s v="FITL"/>
    <s v="Macro"/>
    <s v="Lowland"/>
    <e v="#N/A"/>
    <e v="#N/A"/>
    <e v="#N/A"/>
    <s v="Oyco, Joycnn Rey"/>
    <m/>
  </r>
  <r>
    <n v="719"/>
    <s v="SMART"/>
    <x v="3"/>
    <m/>
    <n v="719"/>
    <s v="MANDALAGAN"/>
    <m/>
    <s v="Bacolod City"/>
    <s v="NEGROS OCCIDENTAL"/>
    <s v="Angela Bldg., Bata Subdivision, Mandalagan Hi-way"/>
    <n v="6"/>
    <s v="Vis"/>
    <s v="Bacolod"/>
    <s v="TOC-VIS-WVIS-NEGOCC"/>
    <s v="SMART"/>
    <n v="122.96395111083901"/>
    <n v="10.7024698257446"/>
    <s v="Bldg"/>
    <x v="1"/>
    <s v="Standby"/>
    <x v="4"/>
    <s v="FITL"/>
    <s v="Macro"/>
    <s v="Lowland"/>
    <s v="BUILDING"/>
    <s v="24 hours"/>
    <s v="Bldg/House Roof Top"/>
    <s v="Fernandez, Reymund Gamo"/>
    <m/>
  </r>
  <r>
    <n v="720"/>
    <s v="SMART"/>
    <x v="3"/>
    <m/>
    <n v="720"/>
    <s v="SUM-AG"/>
    <m/>
    <s v="Bacolod City"/>
    <s v="NEGROS OCCIDENTAL"/>
    <s v="Bangga Tumaro, Sum-ag"/>
    <n v="6"/>
    <s v="Vis"/>
    <s v="Bacolod"/>
    <s v="TOC-VIS-WVIS-NEGOCC"/>
    <s v="SMART"/>
    <n v="122.92722320556599"/>
    <n v="10.609189987182599"/>
    <s v="Lot"/>
    <x v="1"/>
    <s v="Standby"/>
    <x v="4"/>
    <s v="FITL"/>
    <s v="Macro"/>
    <s v="Lowland"/>
    <s v="LOT"/>
    <s v="24 hours"/>
    <s v="none"/>
    <s v="Sa-onoy, Jay Gonzaga "/>
    <m/>
  </r>
  <r>
    <n v="739"/>
    <s v="SMART"/>
    <x v="3"/>
    <m/>
    <n v="739"/>
    <s v="BACOLOD LACSON"/>
    <m/>
    <s v="Bacolod City"/>
    <s v="NEGROS OCCIDENTAL"/>
    <s v="Piltel Bacolod Site, 13th St., Lacson, Bacolod City"/>
    <n v="6"/>
    <s v="Vis"/>
    <s v="Bacolod"/>
    <s v="TOC-VIS-WVIS-NEGOCC"/>
    <s v="SMART"/>
    <n v="122.958190917968"/>
    <n v="10.676449775695801"/>
    <s v="Lot"/>
    <x v="1"/>
    <s v="Standby"/>
    <x v="4"/>
    <s v="FITL"/>
    <s v="Macro"/>
    <s v="Lowland"/>
    <s v="LOT"/>
    <s v="24 hours"/>
    <s v="none"/>
    <s v="Oyco, Joycnn Rey"/>
    <m/>
  </r>
  <r>
    <n v="752"/>
    <s v="SMART"/>
    <x v="3"/>
    <m/>
    <n v="752"/>
    <s v="HIMAMAYLAN"/>
    <s v="Poblacion 1"/>
    <s v="City of Himamaylan"/>
    <s v="NEGROS OCCIDENTAL"/>
    <s v="Jimenez St., Brgy. 1 Poblacion, Himamaylan City"/>
    <n v="6"/>
    <s v="Vis"/>
    <s v="Kabankalan"/>
    <s v="TOC-VIS-WVIS-NEGOCC"/>
    <s v="SMART"/>
    <n v="122.8698502"/>
    <n v="10.09607029"/>
    <s v="Lot"/>
    <x v="1"/>
    <s v="Standby"/>
    <x v="4"/>
    <s v="FITL"/>
    <s v="Macro"/>
    <s v="Lowland"/>
    <s v="LOT"/>
    <s v="24 hours"/>
    <s v="none"/>
    <s v="Banay, Axel Bautista "/>
    <m/>
  </r>
  <r>
    <n v="753"/>
    <s v="SMART"/>
    <x v="3"/>
    <m/>
    <n v="753"/>
    <s v="SAN ENRIQUE"/>
    <s v="Tabao Baybay"/>
    <s v="San Enrique"/>
    <s v="NEGROS OCCIDENTAL"/>
    <s v="National Highway - Crossing Guimoy, Brgy. Tabao Baybay, San Enrique"/>
    <n v="6"/>
    <s v="Vis"/>
    <s v="Bacolod"/>
    <s v="TOC-VIS-WVIS-NEGOCC"/>
    <s v="SMART"/>
    <n v="122.84078979492099"/>
    <n v="10.4319601058959"/>
    <s v="Lot"/>
    <x v="1"/>
    <s v="Standby"/>
    <x v="4"/>
    <s v="FITL"/>
    <s v="Macro"/>
    <s v="Lowland"/>
    <s v="LOT"/>
    <s v="24 hours"/>
    <s v="none"/>
    <s v="Villa, Wilbert Soliman "/>
    <m/>
  </r>
  <r>
    <n v="770"/>
    <s v="SMART"/>
    <x v="3"/>
    <m/>
    <n v="770"/>
    <s v="DAALCO"/>
    <m/>
    <s v="Bacolod City"/>
    <s v="NEGROS OCCIDENTAL"/>
    <s v="Kundutel, Goldenfields Commercial Complex, Singcang, Bacolod City"/>
    <n v="6"/>
    <s v="Vis"/>
    <s v="Bacolod"/>
    <s v="TOC-VIS-WVIS-NEGOCC"/>
    <s v="SMART"/>
    <n v="122.940696716308"/>
    <n v="10.6474895477294"/>
    <s v="Bldg"/>
    <x v="1"/>
    <s v="Inhouse A"/>
    <x v="4"/>
    <s v="FITL"/>
    <s v="Macro"/>
    <s v="Highland"/>
    <s v="BUILDING"/>
    <s v="830H - 1800H"/>
    <s v="Bldg/House Roof Top"/>
    <s v="Sa-onoy, Jay Gonzaga "/>
    <m/>
  </r>
  <r>
    <n v="771"/>
    <s v="SMART"/>
    <x v="3"/>
    <m/>
    <n v="771"/>
    <s v="PLDT TANGUB"/>
    <m/>
    <s v="Bacolod City"/>
    <s v="NEGROS OCCIDENTAL"/>
    <s v="PLDT Tangub RSU, Gen. Araneta St., Brgy. Tangub, Bacolod City, Negros Occidental"/>
    <n v="6"/>
    <s v="Vis"/>
    <s v="Bacolod"/>
    <s v="TOC-VIS-WVIS-NEGOCC"/>
    <s v="SMART"/>
    <n v="122.930122375488"/>
    <n v="10.629920005798301"/>
    <s v="Lot"/>
    <x v="1"/>
    <s v="Inhouse A"/>
    <x v="4"/>
    <s v="FITL"/>
    <s v="Macro"/>
    <s v="Lowland"/>
    <s v="LOT"/>
    <s v="24 hours"/>
    <s v="none"/>
    <s v="Sa-onoy, Jay Gonzaga "/>
    <m/>
  </r>
  <r>
    <n v="775"/>
    <s v="SMART"/>
    <x v="3"/>
    <m/>
    <n v="775"/>
    <s v="ALUNAN"/>
    <m/>
    <s v="Bacolod City"/>
    <s v="NEGROS OCCIDENTAL"/>
    <s v="cor. Alunan and Yulo street, Bacolod City, Negros Occidental"/>
    <n v="6"/>
    <s v="Vis"/>
    <s v="Bacolod"/>
    <s v="TOC-VIS-WVIS-NEGOCC"/>
    <s v="SMART"/>
    <n v="122.94024658203099"/>
    <n v="10.6609897613525"/>
    <s v="Lot"/>
    <x v="1"/>
    <s v="Standby"/>
    <x v="4"/>
    <s v="FITL"/>
    <s v="Macro"/>
    <s v="Lowland"/>
    <s v="LOT "/>
    <s v="24 hours"/>
    <s v="none"/>
    <s v="Sa-onoy, Jay Gonzaga "/>
    <m/>
  </r>
  <r>
    <n v="-2207"/>
    <s v="SUN"/>
    <x v="5"/>
    <m/>
    <m/>
    <s v="SUN - Panglao Town Proper"/>
    <s v="Poblacion"/>
    <s v="Panglao"/>
    <s v="BOHOL"/>
    <s v="Barangay Poblacion, Panglao Island, Bohol"/>
    <n v="7"/>
    <s v="Vis"/>
    <s v="Bohol"/>
    <s v="TOC-VIS-EVIS-BOH/DUM"/>
    <s v="SUN"/>
    <n v="123.746863"/>
    <n v="9.5809049999999996"/>
    <s v="Lot"/>
    <x v="0"/>
    <s v="Inhouse A"/>
    <x v="4"/>
    <s v="FITL"/>
    <s v="Macro"/>
    <s v="Lowland"/>
    <e v="#N/A"/>
    <e v="#N/A"/>
    <e v="#N/A"/>
    <s v="Gica, Frederick Hontanosas"/>
    <m/>
  </r>
  <r>
    <n v="794"/>
    <s v="SMART"/>
    <x v="5"/>
    <m/>
    <n v="794"/>
    <s v="Tagbilaran 3 (Graham)"/>
    <m/>
    <s v="Tagbilaran City"/>
    <s v="BOHOL"/>
    <s v="Graham Ave. cor. Ma. Clara St., 2nd District, Tagbilaran City, Bohol"/>
    <n v="7"/>
    <s v="Vis"/>
    <s v="Bohol"/>
    <s v="TOC-VIS-EVIS-BOH/DUM"/>
    <s v="SMART"/>
    <n v="123.850982666015"/>
    <n v="9.6496496200561506"/>
    <s v="Lot"/>
    <x v="1"/>
    <s v="Standby"/>
    <x v="4"/>
    <s v="FITL"/>
    <s v="Macro"/>
    <s v="Lowland"/>
    <s v="none"/>
    <s v="24 hrs."/>
    <s v="none"/>
    <s v="Jaropojop, Roneil Sagadal"/>
    <m/>
  </r>
  <r>
    <n v="5475"/>
    <s v="SMART"/>
    <x v="6"/>
    <m/>
    <n v="5475"/>
    <s v="Mt. Danao RS"/>
    <s v="Lake Danao"/>
    <s v="Ormoc"/>
    <s v="LEYTE"/>
    <s v="Sitio Mongbong, Bgy. Lake Danao, Ormoc City, Leyte"/>
    <n v="8"/>
    <s v="Vis"/>
    <s v="Ormoc"/>
    <s v="TOC-VIS-EVIS-LEYTE"/>
    <s v="SMART"/>
    <n v="124.70394897460901"/>
    <n v="11.053799629211399"/>
    <s v="Lot"/>
    <x v="1"/>
    <s v="Standby"/>
    <x v="4"/>
    <s v="FITL"/>
    <s v="Macro"/>
    <s v="Extreme"/>
    <s v="Hard to reach during typhoon/Requires access pass from Army "/>
    <s v="Day time "/>
    <s v="Insurgent"/>
    <s v="Cabrera, Arniel Pesalbon"/>
    <m/>
  </r>
  <r>
    <n v="3365"/>
    <s v="SMART"/>
    <x v="7"/>
    <s v="no"/>
    <n v="3365"/>
    <s v="San Jose"/>
    <s v="Balite"/>
    <s v="San Jose"/>
    <s v="NORTHERN SAMAR"/>
    <s v="Brgy Balite, tiol Highway, San Jose, Northern Samar"/>
    <n v="8"/>
    <s v="Vis"/>
    <s v="Catarman"/>
    <s v="TOC-VIS-EVIS-SAMAR"/>
    <s v="SMART"/>
    <n v="124.49294279999999"/>
    <n v="12.530529980000001"/>
    <s v="Lot"/>
    <x v="1"/>
    <s v="Standby"/>
    <x v="4"/>
    <s v="FITL"/>
    <s v="Macro"/>
    <s v="Highland"/>
    <s v="NPA Infested"/>
    <s v="1800H-0500H"/>
    <s v="Insurgent"/>
    <s v="Roluna, Carl Anthony T."/>
    <n v="42711"/>
  </r>
  <r>
    <s v="V0081"/>
    <s v="SMART"/>
    <x v="7"/>
    <m/>
    <s v="V0081"/>
    <s v="Catbalogan RS"/>
    <s v="San Andres"/>
    <s v="Catbalogan City"/>
    <s v="SAMAR (WESTERN SAMAR)"/>
    <s v="Brgy. San Andres, Catbalogan, Western Samar"/>
    <n v="8"/>
    <s v="Vis"/>
    <m/>
    <s v="TOC-VIS-EVIS-SAMAR"/>
    <s v="SMART"/>
    <n v="124.906692504882"/>
    <n v="11.7892198562622"/>
    <s v="Lot"/>
    <x v="1"/>
    <s v="Standby"/>
    <x v="4"/>
    <s v="FITL"/>
    <s v="Macro"/>
    <s v="Extreme"/>
    <s v="NPA Infested"/>
    <s v="1800H-0500H"/>
    <s v="Insurgent"/>
    <s v="Leones, Jordan Salamat"/>
    <m/>
  </r>
  <r>
    <n v="813"/>
    <s v="SMART"/>
    <x v="0"/>
    <m/>
    <n v="813"/>
    <s v="Bogo"/>
    <s v="Pandan"/>
    <s v="Bogo"/>
    <s v="CEBU"/>
    <s v="Brgy. Pandan, Bogo City, Cebu "/>
    <n v="7"/>
    <s v="Vis"/>
    <s v="Cebu North"/>
    <s v="TOC-VIS-CVIS-NCEBU"/>
    <s v="SMART"/>
    <n v="124.0074463"/>
    <n v="11.046719550000001"/>
    <s v="Lot"/>
    <x v="1"/>
    <s v="Standby"/>
    <x v="4"/>
    <s v="MW"/>
    <s v="Macro"/>
    <s v="Lowland"/>
    <s v="none"/>
    <s v="none"/>
    <s v="none"/>
    <s v="Vale, Greggy"/>
    <m/>
  </r>
  <r>
    <n v="4283"/>
    <s v="SMART"/>
    <x v="0"/>
    <m/>
    <n v="4283"/>
    <s v="Antigua - Borbon"/>
    <s v="Antigua"/>
    <s v="Borbon"/>
    <s v="CEBU"/>
    <s v="Bgy. Antigua, Borbon, Cebu"/>
    <n v="7"/>
    <s v="Vis"/>
    <s v="Cebu North"/>
    <s v="TOC-VIS-CVIS-NCEBU"/>
    <s v="SMART"/>
    <n v="123.9818192"/>
    <n v="10.8661499"/>
    <s v="Lot"/>
    <x v="1"/>
    <s v="Standby"/>
    <x v="4"/>
    <s v="MW"/>
    <s v="Macro"/>
    <s v="Highland"/>
    <s v="Mountain site "/>
    <s v="Night Time"/>
    <s v="Insurgent"/>
    <s v="Pescante, Ralph Ryan"/>
    <m/>
  </r>
  <r>
    <n v="4285"/>
    <s v="SMART"/>
    <x v="0"/>
    <m/>
    <n v="4285"/>
    <s v="Caduawan"/>
    <s v="Caduawan"/>
    <s v="Tabogon"/>
    <s v="CEBU"/>
    <s v="National road, Brgy. Caduawan, Cebu"/>
    <n v="7"/>
    <s v="Vis"/>
    <s v="Cebu North"/>
    <s v="TOC-VIS-CVIS-NCEBU"/>
    <s v="SMART"/>
    <n v="123.96090700000001"/>
    <n v="10.92914963"/>
    <s v="Lot"/>
    <x v="1"/>
    <s v="Standby"/>
    <x v="4"/>
    <s v="MW"/>
    <s v="Macro"/>
    <s v="Lowland"/>
    <s v="none"/>
    <s v="none"/>
    <s v="none"/>
    <s v="Pescante, Ralph Ryan"/>
    <m/>
  </r>
  <r>
    <s v="v5139"/>
    <s v="SMART"/>
    <x v="0"/>
    <s v="MDE003"/>
    <s v="V5139"/>
    <s v="MANDAUE-03S / (v5139) SUN - Mandaue City-Pakna-An"/>
    <s v="Pakna-an"/>
    <s v="Mandaue City"/>
    <s v="CEBU"/>
    <s v="Brgy Pakna-an, Mandaue City, Cebu"/>
    <n v="7"/>
    <s v="Vis"/>
    <s v="Cebu North"/>
    <s v="TOC-VIS-CVIS-NCEBU"/>
    <s v="SUN"/>
    <n v="123.9489444"/>
    <n v="10.348283329999999"/>
    <s v="Lot"/>
    <x v="1"/>
    <s v="Standby"/>
    <x v="4"/>
    <s v="MW"/>
    <s v="Macro"/>
    <s v="Lowland"/>
    <s v="none"/>
    <s v="none"/>
    <s v="none"/>
    <s v="Butong, Jerome"/>
    <m/>
  </r>
  <r>
    <s v="v5851"/>
    <s v="SUN"/>
    <x v="0"/>
    <s v="LPU001"/>
    <s v="LPU001"/>
    <s v="LPU001 (VAN2)/SUN-Lapu-Lapu City-Gun-ob 1"/>
    <s v="Gun-ob"/>
    <s v="Lapu-Lapu City"/>
    <s v="CEBU"/>
    <s v="Buzon Prop., A. Tumulak St., Gun-OB, Lapu-Lapu City"/>
    <n v="7"/>
    <s v="Vis"/>
    <s v="Cebu North"/>
    <s v="TOC-VIS-CVIS-NCEBU"/>
    <s v="SUN"/>
    <n v="123.9524"/>
    <n v="10.303808999999999"/>
    <s v="Lot"/>
    <x v="1"/>
    <s v="Standby"/>
    <x v="4"/>
    <s v="MW"/>
    <s v="Macro"/>
    <s v="Lowland"/>
    <s v="none"/>
    <s v="none"/>
    <s v="none"/>
    <s v="Trozo, Astrobal"/>
    <m/>
  </r>
  <r>
    <n v="803"/>
    <s v="SMART"/>
    <x v="1"/>
    <m/>
    <n v="803"/>
    <s v="TALISAY"/>
    <m/>
    <s v="TALISAY CITY"/>
    <s v="CEBU"/>
    <s v="Biasong Road, Talisay City, Cebu"/>
    <n v="7"/>
    <s v="Vis"/>
    <s v="Cebu South"/>
    <s v="TOC-VIS-CVIS-SCEBU"/>
    <s v="SMART"/>
    <n v="123.8284302"/>
    <n v="10.23795033"/>
    <s v="Lot"/>
    <x v="1"/>
    <s v="Standby"/>
    <x v="4"/>
    <s v="MW"/>
    <s v="Macro"/>
    <s v="Lowland"/>
    <s v="NONE"/>
    <s v="NONE"/>
    <s v="none"/>
    <s v="Servas, Jesse O."/>
    <n v="42654"/>
  </r>
  <r>
    <n v="806"/>
    <s v="SMART"/>
    <x v="1"/>
    <m/>
    <n v="806"/>
    <s v="CARCAR"/>
    <s v="Valladolid"/>
    <s v="CARCAR CITY"/>
    <s v="CEBU"/>
    <s v="Brgy. Valladolid, Carcar City"/>
    <n v="7"/>
    <s v="Vis"/>
    <s v="Cebu South"/>
    <s v="TOC-VIS-CVIS-SCEBU"/>
    <s v="SMART"/>
    <n v="123.654541015625"/>
    <n v="10.101539611816399"/>
    <s v="Lot"/>
    <x v="1"/>
    <s v="Standby"/>
    <x v="4"/>
    <s v="MW"/>
    <s v="Macro"/>
    <s v="Lowland"/>
    <s v="NONE"/>
    <s v="NONE"/>
    <s v="none"/>
    <s v="Luzano, Russell Apig "/>
    <m/>
  </r>
  <r>
    <n v="808"/>
    <s v="SMART"/>
    <x v="1"/>
    <m/>
    <n v="808"/>
    <s v="DALAGUETE"/>
    <s v="Casaya"/>
    <s v="DALAGUETE"/>
    <s v="CEBU"/>
    <s v="Lot 8431, Brgy. Casaya, Dalaguete, Cebu"/>
    <n v="7"/>
    <s v="Vis"/>
    <s v="Cebu South"/>
    <s v="TOC-VIS-CVIS-SCEBU"/>
    <s v="SMART"/>
    <n v="123.527587890625"/>
    <n v="9.7592897415161097"/>
    <s v="Lot"/>
    <x v="1"/>
    <s v="Standby"/>
    <x v="4"/>
    <s v="MW"/>
    <s v="Macro"/>
    <s v="Lowland"/>
    <s v="NONE"/>
    <s v="NONE"/>
    <s v="none"/>
    <s v="Fernandez, Ricardo Allanic "/>
    <m/>
  </r>
  <r>
    <n v="809"/>
    <s v="SMART"/>
    <x v="1"/>
    <m/>
    <n v="809"/>
    <s v="BATO- TOLEDO"/>
    <s v="Bato"/>
    <s v="TOLEDO CITY"/>
    <s v="CEBU"/>
    <s v="Brgy Bato, Toledo City, Cebu"/>
    <n v="7"/>
    <s v="Vis"/>
    <s v="Cebu South"/>
    <s v="TOC-VIS-CVIS-SCEBU"/>
    <s v="SMART"/>
    <n v="123.59123992919901"/>
    <n v="10.3396596908569"/>
    <s v="Lot"/>
    <x v="1"/>
    <s v="Standby"/>
    <x v="4"/>
    <s v="MW"/>
    <s v="Macro"/>
    <s v="Lowland"/>
    <s v="NONE"/>
    <s v="NONE"/>
    <s v="none"/>
    <s v="Agan, Marianito Labus "/>
    <m/>
  </r>
  <r>
    <n v="822"/>
    <s v="SMART"/>
    <x v="1"/>
    <m/>
    <n v="822"/>
    <s v="PUNTA PRINCESA"/>
    <m/>
    <s v="CEBU CITY"/>
    <s v="CEBU"/>
    <s v="Ganciang cor Nangka St., Punta Princesa, Cebu City"/>
    <n v="7"/>
    <s v="Vis"/>
    <s v="Cebu South"/>
    <s v="TOC-VIS-CVIS-SCEBU"/>
    <s v="SMART"/>
    <n v="123.872512817382"/>
    <n v="10.292639732360801"/>
    <s v="Lot"/>
    <x v="1"/>
    <s v="Standby"/>
    <x v="4"/>
    <s v="MW"/>
    <s v="Macro"/>
    <s v="Lowland"/>
    <s v="NONE"/>
    <s v="NONE"/>
    <s v="none"/>
    <s v="Fernandez, Ricardo Allanic "/>
    <m/>
  </r>
  <r>
    <n v="830"/>
    <s v="SMART"/>
    <x v="1"/>
    <m/>
    <n v="830"/>
    <s v="RAMOS"/>
    <m/>
    <s v="CEBU CITY"/>
    <s v="CEBU"/>
    <s v="Along V. Ramundo St.,Cogon Ramos, Cebu City"/>
    <n v="7"/>
    <s v="Vis"/>
    <s v="Cebu South"/>
    <s v="TOC-VIS-CVIS-SCEBU"/>
    <s v="SMART"/>
    <n v="123.89897918701099"/>
    <n v="10.3078298568725"/>
    <s v="Lot"/>
    <x v="1"/>
    <s v="Standby"/>
    <x v="4"/>
    <s v="MW"/>
    <s v="Macro"/>
    <s v="Lowland"/>
    <s v="NONE"/>
    <s v="NONE"/>
    <s v="none"/>
    <s v="Rosalinda, Ervin Paangay "/>
    <m/>
  </r>
  <r>
    <n v="834"/>
    <s v="SMART"/>
    <x v="1"/>
    <m/>
    <n v="834"/>
    <s v="MINGLANILLA"/>
    <s v="Poblacion Ward II"/>
    <s v="MINGLANILLA"/>
    <s v="CEBU"/>
    <s v="National Road, Poblacion Ward II, Minglanilla"/>
    <n v="7"/>
    <s v="Vis"/>
    <s v="Cebu South"/>
    <s v="TOC-VIS-CVIS-SCEBU"/>
    <s v="SMART"/>
    <n v="123.79562377929599"/>
    <n v="10.243470191955501"/>
    <s v="Lot"/>
    <x v="1"/>
    <s v="Standby"/>
    <x v="4"/>
    <s v="MW"/>
    <s v="Macro"/>
    <s v="Lowland"/>
    <s v="NONE"/>
    <s v="NONE"/>
    <s v="none"/>
    <s v="Galan, Garry Yap "/>
    <m/>
  </r>
  <r>
    <n v="835"/>
    <s v="SMART"/>
    <x v="1"/>
    <m/>
    <n v="835"/>
    <s v="DUMANJUG"/>
    <s v="Poblacion Ilaya"/>
    <s v="DUMANJUG"/>
    <s v="CEBU"/>
    <s v="Brgy Poblacion Ilaya, Dumanjug, Cebu"/>
    <n v="7"/>
    <s v="Vis"/>
    <s v="Cebu South"/>
    <s v="TOC-VIS-CVIS-SCEBU"/>
    <s v="SMART"/>
    <n v="123.442573547363"/>
    <n v="10.0555400848388"/>
    <s v="Lot"/>
    <x v="1"/>
    <s v="Standby"/>
    <x v="4"/>
    <s v="MW"/>
    <s v="Macro"/>
    <s v="Lowland"/>
    <s v="NONE"/>
    <s v="NONE"/>
    <s v="Depressed Area"/>
    <s v="Genson, Sedfrey C. "/>
    <m/>
  </r>
  <r>
    <n v="836"/>
    <s v="SMART"/>
    <x v="1"/>
    <m/>
    <n v="836"/>
    <s v="RONDA"/>
    <s v="Libao"/>
    <s v="RONDA"/>
    <s v="CEBU"/>
    <s v="Libao Hill Brgy Libao, Ronda, Cebu"/>
    <n v="7"/>
    <s v="Vis"/>
    <s v="Cebu South"/>
    <s v="TOC-VIS-CVIS-SCEBU"/>
    <s v="SMART"/>
    <n v="123.41008758544901"/>
    <n v="9.9920196533203107"/>
    <s v="Lot"/>
    <x v="1"/>
    <s v="Standby"/>
    <x v="4"/>
    <s v="MW"/>
    <s v="Macro"/>
    <s v="Highland"/>
    <s v="MOUNTAIN SITE"/>
    <s v="1800-0700H"/>
    <s v="Insurgent"/>
    <s v="Genson, Sedfrey C. "/>
    <m/>
  </r>
  <r>
    <n v="839"/>
    <s v="SMART"/>
    <x v="1"/>
    <m/>
    <n v="839"/>
    <s v="SAMBOAN"/>
    <s v="Poblacion"/>
    <s v="SAMBOAN"/>
    <s v="CEBU"/>
    <s v="Brgy poblacion, Samboan, Cebu"/>
    <n v="7"/>
    <s v="Vis"/>
    <s v="Cebu South"/>
    <s v="TOC-VIS-CVIS-SCEBU"/>
    <s v="SMART"/>
    <n v="123.308952331542"/>
    <n v="9.5294399261474592"/>
    <s v="Lot"/>
    <x v="1"/>
    <s v="Standby"/>
    <x v="4"/>
    <s v="MW"/>
    <s v="Macro"/>
    <s v="Lowland"/>
    <s v="NONE"/>
    <s v="NONE"/>
    <s v="none"/>
    <s v="Luzano, Russell Apig "/>
    <m/>
  </r>
  <r>
    <n v="851"/>
    <s v="SMART"/>
    <x v="1"/>
    <m/>
    <n v="851"/>
    <s v="MOALBOAL"/>
    <s v="Tuble"/>
    <s v="MOALBOAL"/>
    <s v="CEBU"/>
    <s v="Brgy. Tuble, Moalboal, Cebu"/>
    <n v="7"/>
    <s v="Vis"/>
    <s v="Cebu South"/>
    <s v="TOC-VIS-CVIS-SCEBU"/>
    <s v="SMART"/>
    <n v="123.384101867675"/>
    <n v="9.9441604614257795"/>
    <s v="Lot"/>
    <x v="1"/>
    <s v="Standby"/>
    <x v="4"/>
    <s v="MW"/>
    <s v="Macro"/>
    <s v="Lowland"/>
    <s v="NONE"/>
    <s v="NONE"/>
    <s v="none"/>
    <s v="Genson, Sedfrey C. "/>
    <m/>
  </r>
  <r>
    <n v="857"/>
    <s v="SMART"/>
    <x v="1"/>
    <m/>
    <n v="857"/>
    <s v="OSLOB"/>
    <m/>
    <s v="OSLOB"/>
    <s v="CEBU"/>
    <s v="National Highway, Lagunde, Oslob, Cebu"/>
    <n v="7"/>
    <s v="Vis"/>
    <s v="Cebu South"/>
    <s v="TOC-VIS-CVIS-SCEBU"/>
    <s v="SMART"/>
    <n v="123.4363937"/>
    <n v="9.5268898009999994"/>
    <s v="Lot"/>
    <x v="1"/>
    <s v="Standby"/>
    <x v="4"/>
    <s v="MW"/>
    <s v="Macro"/>
    <s v="Lowland"/>
    <s v="NONE"/>
    <s v="NONE"/>
    <s v="none"/>
    <s v="Servas, Jesse O."/>
    <d v="2016-10-11T00:00:00"/>
  </r>
  <r>
    <n v="862"/>
    <s v="SMART"/>
    <x v="1"/>
    <m/>
    <n v="861"/>
    <s v="RAFOLS"/>
    <m/>
    <s v="CEBU CITY"/>
    <s v="CEBU"/>
    <s v="Gaisano Main, Jakosalem St., cor Colon St., Cebu City, Cebu"/>
    <n v="7"/>
    <s v="Vis"/>
    <s v="Cebu South"/>
    <s v="TOC-VIS-CVIS-SCEBU"/>
    <s v="SMART"/>
    <n v="123.9018707"/>
    <n v="10.29775047"/>
    <s v="Bldg"/>
    <x v="1"/>
    <s v="Inhouse A"/>
    <x v="4"/>
    <s v="MW"/>
    <s v="Macro"/>
    <s v="Highland"/>
    <s v="NONE"/>
    <s v="NONE"/>
    <s v="none"/>
    <s v="Rosalinda, Ervin Paangay "/>
    <m/>
  </r>
  <r>
    <n v="871"/>
    <s v="SMART"/>
    <x v="1"/>
    <m/>
    <n v="871"/>
    <s v="PARDO"/>
    <m/>
    <s v="CEBU CITY"/>
    <s v="CEBU"/>
    <s v="PILTEL-compound, Mambaling, Pardo, Cebu City"/>
    <n v="7"/>
    <s v="Vis"/>
    <s v="Cebu South"/>
    <s v="TOC-VIS-CVIS-SCEBU"/>
    <s v="SMART"/>
    <n v="123.8579788208"/>
    <n v="10.279939651489199"/>
    <s v="Lot"/>
    <x v="1"/>
    <s v="Standby"/>
    <x v="4"/>
    <s v="MW"/>
    <s v="Macro"/>
    <s v="Lowland"/>
    <s v="NONE"/>
    <s v="NONE"/>
    <s v="none"/>
    <s v="Fernandez, Ricardo Allanic "/>
    <m/>
  </r>
  <r>
    <n v="875"/>
    <s v="SMART"/>
    <x v="1"/>
    <m/>
    <n v="875"/>
    <s v="TALISAY HI-WAY"/>
    <m/>
    <s v="TALISAY CITY"/>
    <s v="CEBU"/>
    <s v="Sitio Kalmar, Talisay City, Cebu"/>
    <n v="7"/>
    <s v="Vis"/>
    <s v="Cebu South"/>
    <s v="TOC-VIS-CVIS-SCEBU"/>
    <s v="SMART"/>
    <n v="123.82901"/>
    <n v="10.25555992"/>
    <s v="Lot"/>
    <x v="1"/>
    <s v="Standby"/>
    <x v="4"/>
    <s v="MW"/>
    <s v="Macro"/>
    <s v="Lowland"/>
    <s v="NONE"/>
    <s v="NONE"/>
    <s v="none"/>
    <s v="Servas, Jesse O."/>
    <n v="42654"/>
  </r>
  <r>
    <n v="877"/>
    <s v="SMART"/>
    <x v="1"/>
    <m/>
    <n v="877"/>
    <s v="ASTURIAS"/>
    <s v="Poblacion"/>
    <s v="ASTURIAS"/>
    <s v="CEBU"/>
    <s v="Bgy. Poblacion, Asturias, Cebu"/>
    <n v="7"/>
    <s v="Vis"/>
    <s v="Cebu South"/>
    <s v="TOC-VIS-CVIS-SCEBU"/>
    <s v="SMART"/>
    <n v="123.71437072753901"/>
    <n v="10.5608100891113"/>
    <s v="Lot"/>
    <x v="1"/>
    <s v="Standby"/>
    <x v="4"/>
    <s v="MW"/>
    <s v="Macro"/>
    <s v="Lowland"/>
    <s v="NONE"/>
    <s v="NONE"/>
    <s v="none"/>
    <s v="Esaga, Cris Altoveros "/>
    <m/>
  </r>
  <r>
    <n v="3318"/>
    <s v="SMART"/>
    <x v="1"/>
    <m/>
    <n v="3318"/>
    <s v="ALOGUINSAN"/>
    <s v="Bonbon"/>
    <s v="ALOGUINSAN"/>
    <s v="CEBU"/>
    <s v="Brgy Bonbon, Aloguinsan, Cebu"/>
    <n v="7"/>
    <s v="Vis"/>
    <s v="Cebu South"/>
    <s v="TOC-VIS-CVIS-SCEBU"/>
    <s v="SMART"/>
    <n v="123.551460266113"/>
    <n v="10.226860046386699"/>
    <s v="Lot"/>
    <x v="1"/>
    <s v="Standby"/>
    <x v="4"/>
    <s v="MW"/>
    <s v="Macro"/>
    <s v="Lowland"/>
    <s v="NONE"/>
    <s v="NONE"/>
    <s v="none"/>
    <s v="Agan, Marianito Labus "/>
    <m/>
  </r>
  <r>
    <n v="3321"/>
    <s v="SMART"/>
    <x v="1"/>
    <m/>
    <n v="3321"/>
    <s v="TSUNEISHI"/>
    <s v="Buanoy"/>
    <s v="BALAMBAN"/>
    <s v="CEBU"/>
    <s v="Brgy Buanoy,Tsuneishi, Balamban"/>
    <n v="7"/>
    <s v="Vis"/>
    <s v="Cebu South"/>
    <s v="TOC-VIS-CVIS-SCEBU"/>
    <s v="SMART"/>
    <n v="123.69889831542901"/>
    <n v="10.466039657592701"/>
    <s v="Lot"/>
    <x v="1"/>
    <s v="Standby"/>
    <x v="4"/>
    <s v="MW"/>
    <s v="Macro"/>
    <s v="Lowland"/>
    <s v="NONE"/>
    <s v="NONE"/>
    <s v="none"/>
    <s v="Esaga, Cris Altoveros "/>
    <m/>
  </r>
  <r>
    <n v="4218"/>
    <s v="SMART"/>
    <x v="1"/>
    <m/>
    <n v="4218"/>
    <s v="PINAMUNGAHAN"/>
    <s v="Poblacion"/>
    <s v="PINAMUNGAHAN"/>
    <s v="CEBU"/>
    <s v="Brgy. Poblacion, Pinamungahan, Cebu"/>
    <n v="7"/>
    <s v="Vis"/>
    <s v="Cebu South"/>
    <s v="TOC-VIS-CVIS-SCEBU"/>
    <s v="SMART"/>
    <n v="123.587646484375"/>
    <n v="10.2716703414916"/>
    <s v="Lot"/>
    <x v="1"/>
    <s v="Standby"/>
    <x v="4"/>
    <s v="MW"/>
    <s v="Macro"/>
    <s v="Lowland"/>
    <s v="NONE"/>
    <s v="NONE"/>
    <s v="none"/>
    <s v="Agan, Marianito Labus "/>
    <m/>
  </r>
  <r>
    <n v="4224"/>
    <s v="SMART"/>
    <x v="1"/>
    <m/>
    <n v="4224"/>
    <s v="INAYAWAN"/>
    <s v="Inayawan"/>
    <s v="CEBU CITY"/>
    <s v="CEBU"/>
    <s v="Near CBD School, Brgy. Inayawan, Talisay City, Cebu"/>
    <n v="7"/>
    <s v="Vis"/>
    <s v="Cebu South"/>
    <s v="TOC-VIS-CVIS-SCEBU"/>
    <s v="SMART"/>
    <n v="123.85562133789"/>
    <n v="10.2671098709106"/>
    <s v="Lot"/>
    <x v="1"/>
    <s v="Standby"/>
    <x v="4"/>
    <s v="MW"/>
    <s v="Macro"/>
    <s v="Lowland"/>
    <s v="NONE"/>
    <s v="NONE"/>
    <s v="Depressed Area"/>
    <s v="Fernandez, Ricardo Allanic "/>
    <m/>
  </r>
  <r>
    <n v="5847"/>
    <s v="SMART"/>
    <x v="1"/>
    <m/>
    <n v="5847"/>
    <s v="CEBU EDUCATIONAL SUPPLY- PELAEZ"/>
    <m/>
    <s v="CEBU CITY"/>
    <s v="CEBU"/>
    <s v="JT Montesclaros Dormitory, cor. P. del Rosario &amp; Pelaez Sts., Cebu City"/>
    <n v="7"/>
    <s v="Vis"/>
    <s v="Cebu South"/>
    <s v="TOC-VIS-CVIS-SCEBU"/>
    <s v="SMART"/>
    <n v="123.898071289062"/>
    <n v="10.300550460815399"/>
    <s v="Bldg"/>
    <x v="1"/>
    <s v="Inhouse A"/>
    <x v="4"/>
    <s v="MW"/>
    <s v="Macro"/>
    <s v="Highland"/>
    <s v="BLDG SITE"/>
    <s v="1800-0700H"/>
    <s v="none"/>
    <s v="Rosalinda, Ervin Paangay "/>
    <m/>
  </r>
  <r>
    <s v="F95"/>
    <s v="SMART"/>
    <x v="1"/>
    <m/>
    <s v="F95"/>
    <s v="LINAO"/>
    <m/>
    <s v="LINAO"/>
    <s v="CEBU"/>
    <s v="Jesuit Retreat House, Banawa Hills, Cebu City, Cebu"/>
    <n v="7"/>
    <s v="Vis"/>
    <s v="Cebu South"/>
    <s v="TOC-VIS-CVIS-SCEBU"/>
    <s v="SMART"/>
    <n v="123.86971282958901"/>
    <n v="10.3142499923706"/>
    <s v="Lot"/>
    <x v="1"/>
    <s v="Standby"/>
    <x v="4"/>
    <s v="MW"/>
    <s v="Macro"/>
    <s v="Lowland"/>
    <s v="NONE"/>
    <s v="NONE"/>
    <s v="none"/>
    <s v="Agan, Marianito Labus "/>
    <m/>
  </r>
  <r>
    <s v="P95"/>
    <s v="SMART"/>
    <x v="1"/>
    <m/>
    <s v="P95"/>
    <s v="UC-MAMBALING"/>
    <m/>
    <s v="CEBU CITY"/>
    <s v="CEBU"/>
    <s v="C. Padilla St., Mambaling, Cebu City"/>
    <n v="7"/>
    <s v="Vis"/>
    <s v="Cebu South"/>
    <s v="TOC-VIS-CVIS-SCEBU"/>
    <s v="SMART"/>
    <n v="123.87921142578099"/>
    <n v="10.289970397949199"/>
    <s v="Lot"/>
    <x v="1"/>
    <s v="Standby"/>
    <x v="4"/>
    <s v="MW"/>
    <s v="Macro"/>
    <s v="Lowland"/>
    <s v="NONE"/>
    <s v="NONE"/>
    <s v="none"/>
    <s v="Cayanong, Joseph Elias Redillas"/>
    <m/>
  </r>
  <r>
    <s v="V0048"/>
    <s v="SMART"/>
    <x v="1"/>
    <m/>
    <s v="V0048"/>
    <s v="SHAMROCK CEBU"/>
    <m/>
    <s v="CEBU CITY"/>
    <s v="CEBU"/>
    <s v="Fuente-Osmeña Avenue, Cebu City"/>
    <n v="7"/>
    <s v="Vis"/>
    <s v="Cebu South"/>
    <s v="TOC-VIS-CVIS-SCEBU"/>
    <s v="SMART"/>
    <n v="123.892692565917"/>
    <n v="10.310429573059"/>
    <s v="Bldg"/>
    <x v="1"/>
    <s v="Inhouse A"/>
    <x v="4"/>
    <s v="MW"/>
    <s v="Macro"/>
    <s v="Highland"/>
    <s v="BLDG SITE"/>
    <s v="1800-0700H"/>
    <s v="none"/>
    <s v="Cayanong, Joseph Elias Redillas"/>
    <m/>
  </r>
  <r>
    <s v="V1540"/>
    <s v="SUN"/>
    <x v="1"/>
    <s v="TSY701"/>
    <s v="V1540"/>
    <s v="CAMELLA HOMES  MAGHAWAY"/>
    <m/>
    <m/>
    <s v="CEBU"/>
    <s v="Camella Homes, Talisay, Cebu"/>
    <n v="7"/>
    <s v="Vis"/>
    <s v="Cebu South"/>
    <s v="TOC-VIS-CVIS-SCEBU"/>
    <m/>
    <n v="123.82289"/>
    <n v="10.27106"/>
    <s v="Lot"/>
    <x v="1"/>
    <s v="Standby"/>
    <x v="4"/>
    <s v="MW"/>
    <s v="Macro"/>
    <s v="Lowland"/>
    <n v="0"/>
    <n v="0"/>
    <n v="0"/>
    <s v="Servas, Jesse O."/>
    <m/>
  </r>
  <r>
    <s v="v3524"/>
    <s v="SUN"/>
    <x v="1"/>
    <s v="TSY001"/>
    <s v="TSY001"/>
    <s v="SUN TALISAYCEBUCITY"/>
    <s v="Lawaan 2"/>
    <s v="TALISAY CITY"/>
    <s v="CEBU"/>
    <s v="Niadas Prop, Sito Calachuchi Brgy. Lawaan 2 Talisay City"/>
    <n v="7"/>
    <s v="Vis"/>
    <s v="Cebu South"/>
    <s v="TOC-VIS-CVIS-SCEBU"/>
    <s v="SUN"/>
    <n v="123.83092600000001"/>
    <n v="10.257913"/>
    <s v="Lot"/>
    <x v="1"/>
    <s v="Standby"/>
    <x v="4"/>
    <s v="MW"/>
    <s v="Macro"/>
    <s v="Lowland"/>
    <s v="NONE"/>
    <s v="NONE"/>
    <s v="Depressed Area"/>
    <s v="Servas, Jesse O."/>
    <n v="42654"/>
  </r>
  <r>
    <s v="V5287"/>
    <s v="SMART"/>
    <x v="1"/>
    <s v="CEB008"/>
    <s v="V5287"/>
    <s v="SUN TISA- CEBU"/>
    <s v="Tisa"/>
    <s v="CEBU CITY"/>
    <s v="CEBU"/>
    <s v="Brgy. Tisa, Cebu City, Cebu"/>
    <n v="7"/>
    <s v="Vis"/>
    <s v="Cebu South"/>
    <s v="TOC-VIS-CVIS-SCEBU"/>
    <s v="SUN"/>
    <n v="123.86829"/>
    <n v="10.301679999999999"/>
    <s v="Lot"/>
    <x v="1"/>
    <s v="Standby"/>
    <x v="4"/>
    <s v="MW"/>
    <s v="Macro"/>
    <s v="Lowland"/>
    <s v="NONE"/>
    <s v="NONE"/>
    <s v="none"/>
    <s v="Agan, Marianito Labus "/>
    <m/>
  </r>
  <r>
    <s v="V5363"/>
    <s v="SMART"/>
    <x v="1"/>
    <s v="CEB001"/>
    <s v="V5363"/>
    <s v="TINAGO"/>
    <s v="Tinago"/>
    <s v="CEBU CITY"/>
    <s v="CEBU"/>
    <s v="Brgy. Tinago, Cebu City, Cebu"/>
    <n v="7"/>
    <s v="Vis"/>
    <s v="Cebu South"/>
    <s v="TOC-VIS-CVIS-SCEBU"/>
    <s v="SUN"/>
    <n v="123.904555"/>
    <n v="10.300189"/>
    <s v="Bldg"/>
    <x v="1"/>
    <s v="Standby"/>
    <x v="4"/>
    <s v="MW"/>
    <s v="Macro"/>
    <s v="Lowland"/>
    <s v="NONE"/>
    <s v="NONE"/>
    <s v="none"/>
    <s v="Genson, Sedfrey C. "/>
    <m/>
  </r>
  <r>
    <s v="Z78"/>
    <s v="SMART"/>
    <x v="1"/>
    <m/>
    <s v="Z78"/>
    <s v="CARCAR PROPER"/>
    <s v="Poblacion 1"/>
    <s v="CEBU CITY"/>
    <s v="CEBU"/>
    <s v="Brgy. Poblacion 1, Sitio Cogon, Carcar City, Cebu"/>
    <n v="7"/>
    <s v="Vis"/>
    <s v="Cebu South"/>
    <s v="TOC-VIS-CVIS-SCEBU"/>
    <s v="SMART"/>
    <n v="123.634460449218"/>
    <n v="10.1050901412963"/>
    <s v="Lot"/>
    <x v="1"/>
    <s v="Standby"/>
    <x v="4"/>
    <s v="MW"/>
    <s v="Macro"/>
    <s v="Lowland"/>
    <s v="NONE"/>
    <s v="NONE"/>
    <s v="none"/>
    <s v="Luzano, Russell Apig "/>
    <m/>
  </r>
  <r>
    <n v="700"/>
    <s v="SMART"/>
    <x v="2"/>
    <n v="700"/>
    <n v="700"/>
    <s v="ILOILO 4 - AIRPORT"/>
    <s v="Tabucan"/>
    <s v="Iloilo City"/>
    <s v="ILOILO"/>
    <s v="Barangay Tabucan, Mandurriao, Iloilo"/>
    <n v="6"/>
    <s v="Vis"/>
    <s v="Iloilo"/>
    <s v="TOC-VIS-WVIS-ILOILO"/>
    <s v="SMART"/>
    <n v="122.54570769999999"/>
    <n v="10.704589840000001"/>
    <s v="Lot"/>
    <x v="1"/>
    <s v="Standby"/>
    <x v="4"/>
    <s v="MW"/>
    <s v="Macro"/>
    <s v="Lowland"/>
    <s v="none"/>
    <s v="none"/>
    <s v="none"/>
    <s v="Detablan, Airam Tañoso "/>
    <m/>
  </r>
  <r>
    <n v="701"/>
    <s v="SMART"/>
    <x v="2"/>
    <m/>
    <m/>
    <s v="JANIUAY TP"/>
    <s v="Jibolo"/>
    <s v="Janiuay"/>
    <s v="ILOILO"/>
    <m/>
    <n v="6"/>
    <s v="Vis"/>
    <s v="Iloilo"/>
    <s v="TOC-VIS-WVIS-ILOILO"/>
    <s v="SMART"/>
    <m/>
    <m/>
    <s v="Lot"/>
    <x v="1"/>
    <s v="Standby"/>
    <x v="4"/>
    <s v="MW"/>
    <s v="Macro"/>
    <s v="Lowland"/>
    <s v="none"/>
    <s v="none"/>
    <s v="none"/>
    <s v="Dreo, Salvy Mark Coloso "/>
    <m/>
  </r>
  <r>
    <n v="705"/>
    <s v="SMART"/>
    <x v="2"/>
    <n v="705"/>
    <n v="705"/>
    <s v="PASSI"/>
    <s v="Poblacion"/>
    <s v="Passi"/>
    <s v="ILOILO"/>
    <s v="Sara Rd., Brgy. Poblacion, Iloilo"/>
    <n v="6"/>
    <s v="Vis"/>
    <s v="Iloilo"/>
    <s v="TOC-VIS-WVIS-ILOILO"/>
    <s v="SMART"/>
    <n v="122.6499634"/>
    <n v="11.100250239999999"/>
    <s v="Lot"/>
    <x v="1"/>
    <s v="Standby"/>
    <x v="4"/>
    <s v="MW"/>
    <s v="Macro"/>
    <s v="Lowland"/>
    <s v="none"/>
    <s v="none"/>
    <s v="none"/>
    <s v="Dreo, Salvy Mark Coloso "/>
    <m/>
  </r>
  <r>
    <n v="713"/>
    <s v="SMART"/>
    <x v="2"/>
    <n v="713"/>
    <n v="713"/>
    <s v="POTOTAN"/>
    <s v="Poblacion"/>
    <s v="Pototan"/>
    <s v="ILOILO"/>
    <s v="Plaza Food Lane, theresa Magbanua, Poblacion,Pototan, Iloilo"/>
    <n v="6"/>
    <s v="Vis"/>
    <s v="Iloilo"/>
    <s v="TOC-VIS-WVIS-ILOILO"/>
    <s v="SMART"/>
    <n v="122.6378174"/>
    <n v="10.94165039"/>
    <s v="Lot"/>
    <x v="1"/>
    <s v="Standby"/>
    <x v="4"/>
    <s v="MW"/>
    <s v="Macro"/>
    <s v="Lowland"/>
    <s v="none"/>
    <s v="none"/>
    <s v="none"/>
    <s v="Nebria, Clifford Barliso "/>
    <m/>
  </r>
  <r>
    <n v="714"/>
    <s v="SMART"/>
    <x v="2"/>
    <n v="714"/>
    <n v="714"/>
    <s v="OTON"/>
    <s v="Buray"/>
    <s v="Oton"/>
    <s v="ILOILO"/>
    <s v="Brgy. Buray, Oton, Iloilo"/>
    <n v="6"/>
    <s v="Vis"/>
    <s v="Iloilo"/>
    <s v="TOC-VIS-WVIS-ILOILO"/>
    <s v="SMART"/>
    <n v="122.4780121"/>
    <n v="10.695199970000001"/>
    <s v="Lot"/>
    <x v="1"/>
    <s v="Standby"/>
    <x v="4"/>
    <s v="MW"/>
    <s v="Macro"/>
    <s v="Lowland"/>
    <s v="none"/>
    <s v="none"/>
    <s v="none"/>
    <s v="Entes, Anjo Gabito "/>
    <m/>
  </r>
  <r>
    <n v="723"/>
    <s v="SMART"/>
    <x v="2"/>
    <n v="723"/>
    <n v="723"/>
    <s v="MIAG-AO"/>
    <s v="Mat-y"/>
    <s v="Miagao"/>
    <s v="ILOILO"/>
    <s v="Barangay Mat-y, Poblacion, Miagao, Iloilo"/>
    <n v="6"/>
    <s v="Vis"/>
    <s v="Iloilo"/>
    <s v="TOC-VIS-WVIS-ILOILO"/>
    <s v="SMART"/>
    <n v="122.2320175"/>
    <n v="10.645039560000001"/>
    <s v="Lot"/>
    <x v="1"/>
    <s v="Standby"/>
    <x v="4"/>
    <s v="MW"/>
    <s v="Macro"/>
    <s v="Lowland"/>
    <s v="none"/>
    <s v="none"/>
    <s v="none"/>
    <s v="Gabawa, Denmark Ydemne "/>
    <m/>
  </r>
  <r>
    <n v="725"/>
    <s v="SMART"/>
    <x v="2"/>
    <n v="725"/>
    <n v="725"/>
    <s v="SAN JOSE-BINIRAYAN"/>
    <n v="8"/>
    <s v="San Jose"/>
    <s v="ANTIQUE"/>
    <s v="San Jose, Antique"/>
    <n v="6"/>
    <s v="Vis"/>
    <s v="Iloilo"/>
    <s v="TOC-VIS-WVIS-ILOILO"/>
    <s v="SMART"/>
    <n v="122.2320175"/>
    <n v="10.645039560000001"/>
    <s v="Lot"/>
    <x v="1"/>
    <s v="Standby"/>
    <x v="4"/>
    <s v="MW"/>
    <s v="Macro"/>
    <s v="Lowland"/>
    <s v="none"/>
    <s v="none"/>
    <s v="none"/>
    <s v="Urbano, Joemarie Aguillon "/>
    <m/>
  </r>
  <r>
    <n v="728"/>
    <s v="SMART"/>
    <x v="2"/>
    <n v="728"/>
    <n v="728"/>
    <s v="STA. BARBARA"/>
    <m/>
    <s v="Santa Barbara"/>
    <s v="ILOILO"/>
    <s v="Zone 4 Castilla St. Sta. Barbara Iloilo"/>
    <n v="6"/>
    <s v="Vis"/>
    <s v="Iloilo"/>
    <s v="TOC-VIS-WVIS-ILOILO"/>
    <s v="SMART"/>
    <s v="122°32'0.25&quot;E"/>
    <s v=" 10°49'27.28&quot;N"/>
    <s v="Lot"/>
    <x v="1"/>
    <s v="Standby"/>
    <x v="4"/>
    <s v="MW"/>
    <s v="Macro"/>
    <s v="Lowland"/>
    <s v="none"/>
    <s v="none"/>
    <s v="none"/>
    <s v="Dreo, Salvy Mark Coloso "/>
    <m/>
  </r>
  <r>
    <n v="729"/>
    <s v="SMART"/>
    <x v="2"/>
    <n v="729"/>
    <n v="729"/>
    <s v="LEGANES"/>
    <m/>
    <s v="Leganes"/>
    <s v="ILOILO"/>
    <s v="Sitio Bulangan, Leganes, Iloilo"/>
    <n v="6"/>
    <s v="Vis"/>
    <s v="Iloilo"/>
    <s v="TOC-VIS-WVIS-ILOILO"/>
    <s v="SMART"/>
    <n v="122.5911789"/>
    <n v="10.7840004"/>
    <s v="Lot"/>
    <x v="1"/>
    <s v="Standby"/>
    <x v="4"/>
    <s v="MW"/>
    <s v="Macro"/>
    <s v="Lowland"/>
    <s v="none"/>
    <s v="none"/>
    <s v="none"/>
    <s v="Nebria, Clifford Barliso "/>
    <m/>
  </r>
  <r>
    <n v="734"/>
    <s v="SMART"/>
    <x v="2"/>
    <n v="734"/>
    <n v="734"/>
    <s v="MANDURRIAO"/>
    <m/>
    <s v="Iloilo City"/>
    <s v="ILOILO"/>
    <s v="SMART Cellsite, Guzman St. Mandurriao, Iloilo City"/>
    <n v="6"/>
    <s v="Vis"/>
    <s v="Iloilo"/>
    <s v="TOC-VIS-WVIS-ILOILO"/>
    <s v="SMART"/>
    <n v="122.5337677"/>
    <n v="10.72085953"/>
    <s v="Lot"/>
    <x v="1"/>
    <s v="Off-Grid"/>
    <x v="4"/>
    <s v="MW"/>
    <s v="Macro"/>
    <s v="Lowland"/>
    <s v="none"/>
    <s v="none"/>
    <s v="none"/>
    <s v="Detablan, Airam Tañoso "/>
    <m/>
  </r>
  <r>
    <n v="735"/>
    <s v="SMART"/>
    <x v="2"/>
    <n v="735"/>
    <n v="735"/>
    <s v="Molo"/>
    <m/>
    <s v="Iloilo City"/>
    <s v="ILOILO"/>
    <s v="Lopez Jaena St., Molo, Iloilo City"/>
    <n v="6"/>
    <s v="Vis"/>
    <s v="Iloilo"/>
    <s v="TOC-VIS-WVIS-ILOILO"/>
    <s v="SMART"/>
    <n v="122.54606630000001"/>
    <n v="10.694359779999999"/>
    <s v="Lot"/>
    <x v="1"/>
    <s v="Standby"/>
    <x v="4"/>
    <s v="MW"/>
    <s v="Macro"/>
    <s v="Lowland"/>
    <s v="No access during this time"/>
    <s v="22nonenoneH - none8nonenoneH"/>
    <s v="Bldg/House Roof Top"/>
    <s v="Detablan, Airam Tañoso "/>
    <m/>
  </r>
  <r>
    <n v="736"/>
    <s v="SMART"/>
    <x v="2"/>
    <n v="736"/>
    <n v="736"/>
    <s v="JARO CPU"/>
    <s v="San Isidro"/>
    <s v="Iloilo City"/>
    <s v="ILOILO"/>
    <s v="Casa de Rosario Building , No. 104 Lopez Jaena St., Brgy. San Isidro"/>
    <n v="6"/>
    <s v="Vis"/>
    <s v="Iloilo"/>
    <s v="TOC-VIS-WVIS-ILOILO"/>
    <s v="SMART"/>
    <n v="122.5501785"/>
    <n v="10.73274994"/>
    <s v="Bldg"/>
    <x v="1"/>
    <s v="Standby"/>
    <x v="4"/>
    <s v="MW"/>
    <s v="Macro"/>
    <s v="Lowland"/>
    <s v="No access during this time"/>
    <s v="22nonenoneH-none6nonenoneH"/>
    <s v="Bldg/House Roof Top"/>
    <s v="Oguis, Jonathan Airel J."/>
    <m/>
  </r>
  <r>
    <n v="745"/>
    <s v="SMART"/>
    <x v="2"/>
    <n v="745"/>
    <n v="745"/>
    <s v="SARA"/>
    <s v="Poblacion"/>
    <s v="Sara"/>
    <s v="ILOILO"/>
    <s v="Don Victorino Salcedo St., Brgy. Poblacion Ilaya, Sarra, Iloilo"/>
    <n v="6"/>
    <s v="Vis"/>
    <s v="Iloilo"/>
    <s v="TOC-VIS-WVIS-ILOILO"/>
    <s v="SMART"/>
    <n v="123.0143509"/>
    <n v="11.25667953"/>
    <s v="Lot"/>
    <x v="1"/>
    <s v="Inhouse A"/>
    <x v="4"/>
    <s v="MW"/>
    <s v="Macro"/>
    <s v="Lowland"/>
    <s v="Road critical to travel at Night"/>
    <s v="none6nonenoneH - none5nonenoneH"/>
    <s v="Insurgent"/>
    <s v="Biñas, Lemuel Alorsabes "/>
    <m/>
  </r>
  <r>
    <n v="746"/>
    <s v="SMART"/>
    <x v="2"/>
    <n v="746"/>
    <n v="746"/>
    <s v="BAROTAC NUEVO"/>
    <s v="Poblacion"/>
    <s v="Barotac Nuevo"/>
    <s v="ILOILO"/>
    <s v="Brgy. Poblacion, Barotac Nuevo, Iloilo"/>
    <n v="6"/>
    <s v="Vis"/>
    <s v="Iloilo"/>
    <s v="TOC-VIS-WVIS-ILOILO"/>
    <s v="SMART"/>
    <n v="122.70723719999999"/>
    <n v="10.89017963"/>
    <s v="Lot"/>
    <x v="1"/>
    <s v="Standby"/>
    <x v="4"/>
    <s v="MW"/>
    <s v="Macro"/>
    <s v="Lowland"/>
    <s v="none"/>
    <s v="none"/>
    <s v="none"/>
    <s v="Biñas, Lemuel Alorsabes "/>
    <m/>
  </r>
  <r>
    <n v="747"/>
    <s v="SMART"/>
    <x v="2"/>
    <n v="747"/>
    <n v="747"/>
    <s v="GUIMBAL"/>
    <s v="Liboon"/>
    <s v="Guimbal"/>
    <s v="ILOILO"/>
    <s v="Brgy. Liboon corner Gonzales Street, Guimbal, Iloilo"/>
    <n v="6"/>
    <s v="Vis"/>
    <s v="Iloilo"/>
    <s v="TOC-VIS-WVIS-ILOILO"/>
    <s v="SMART"/>
    <n v="122.3218231"/>
    <n v="10.66292"/>
    <s v="Lot"/>
    <x v="1"/>
    <s v="Standby"/>
    <x v="4"/>
    <s v="MW"/>
    <s v="Macro"/>
    <s v="Lowland"/>
    <s v="none"/>
    <s v="none"/>
    <s v="none"/>
    <s v="Gabawa, Denmark Ydemne "/>
    <m/>
  </r>
  <r>
    <n v="749"/>
    <s v="SMART"/>
    <x v="2"/>
    <n v="749"/>
    <n v="749"/>
    <s v="AREVALO"/>
    <s v="Poblacion"/>
    <s v="Iloilo City"/>
    <s v="ILOILO"/>
    <s v="Brgy Sta. Felomina, Villa Arevalo, Iloilo city"/>
    <n v="6"/>
    <s v="Vis"/>
    <s v="Iloilo"/>
    <s v="TOC-VIS-WVIS-ILOILO"/>
    <s v="SMART"/>
    <m/>
    <m/>
    <s v="Lot"/>
    <x v="1"/>
    <s v="Standby"/>
    <x v="4"/>
    <s v="MW"/>
    <s v="Macro"/>
    <s v="Lowland"/>
    <e v="#N/A"/>
    <e v="#N/A"/>
    <e v="#N/A"/>
    <s v="Entes, Anjo Gabito "/>
    <m/>
  </r>
  <r>
    <n v="760"/>
    <s v="SMART"/>
    <x v="2"/>
    <n v="760"/>
    <n v="760"/>
    <s v="TIGBAUAN"/>
    <s v="Poblacion"/>
    <s v="Tigbauan"/>
    <s v="ILOILO"/>
    <s v="Tupan St., Bgy Poblacion, Tigbaun, Iloilo"/>
    <n v="6"/>
    <s v="Vis"/>
    <s v="Iloilo"/>
    <s v="TOC-VIS-WVIS-ILOILO"/>
    <s v="SMART"/>
    <n v="122.37870789999999"/>
    <n v="10.6771698"/>
    <s v="Lot"/>
    <x v="1"/>
    <s v="Standby"/>
    <x v="4"/>
    <s v="MW"/>
    <s v="Macro"/>
    <s v="Lowland"/>
    <s v="none"/>
    <s v="none"/>
    <s v="none"/>
    <s v="Gabawa, Denmark Ydemne "/>
    <m/>
  </r>
  <r>
    <n v="762"/>
    <s v="SMART"/>
    <x v="2"/>
    <n v="762"/>
    <n v="762"/>
    <s v="SAN JOAQUIN"/>
    <s v="Poblacion"/>
    <s v="San Joaquin"/>
    <s v="ILOILO"/>
    <s v="Bgy. Poblacion, San Joaquin, Iloilo"/>
    <n v="6"/>
    <s v="Vis"/>
    <s v="Iloilo"/>
    <s v="TOC-VIS-WVIS-ILOILO"/>
    <s v="SMART"/>
    <n v="122.13610079999999"/>
    <n v="10.59737015"/>
    <s v="Lot"/>
    <x v="1"/>
    <s v="Standby"/>
    <x v="4"/>
    <s v="MW"/>
    <s v="Macro"/>
    <s v="Highland"/>
    <s v="Road critical to travel at Night"/>
    <s v="18nonenoneH - none6nonenoneH"/>
    <s v="Insurgent"/>
    <s v="Gabawa, Denmark Ydemne "/>
    <m/>
  </r>
  <r>
    <n v="763"/>
    <s v="SMART"/>
    <x v="2"/>
    <n v="763"/>
    <n v="763"/>
    <s v="JARO PLAZA"/>
    <s v="Fatima"/>
    <s v="Iloilo City"/>
    <s v="ILOILO"/>
    <s v="Jaime St. near E. Lopez St., Bgy. Fatima, Iloilo City"/>
    <n v="6"/>
    <s v="Vis"/>
    <s v="Iloilo"/>
    <s v="TOC-VIS-WVIS-ILOILO"/>
    <s v="SMART"/>
    <n v="122.5597382"/>
    <n v="10.721309659999999"/>
    <s v="Lot"/>
    <x v="1"/>
    <s v="Standby"/>
    <x v="4"/>
    <s v="MW"/>
    <s v="Macro"/>
    <s v="Lowland"/>
    <s v="none"/>
    <s v="none"/>
    <s v="none"/>
    <s v="Oguis, Jonathan Airel J."/>
    <m/>
  </r>
  <r>
    <n v="765"/>
    <s v="SMART"/>
    <x v="2"/>
    <n v="765"/>
    <n v="765"/>
    <s v="PAVIA"/>
    <s v="Poblacion"/>
    <s v="Pavia"/>
    <s v="ILOILO"/>
    <s v="Jaime St. near E. Lopez St., Bgy. Fatima, Iloilo City"/>
    <n v="6"/>
    <s v="Vis"/>
    <s v="Iloilo"/>
    <s v="TOC-VIS-WVIS-ILOILO"/>
    <s v="SMART"/>
    <n v="122.5597382"/>
    <n v="10.721309659999999"/>
    <s v="Lot"/>
    <x v="1"/>
    <s v="Standby"/>
    <x v="4"/>
    <s v="MW"/>
    <s v="Macro"/>
    <s v="Lowland"/>
    <s v="none"/>
    <s v="none"/>
    <s v="none"/>
    <s v="Oguis, Jonathan Airel J."/>
    <m/>
  </r>
  <r>
    <n v="766"/>
    <s v="SMART"/>
    <x v="2"/>
    <n v="766"/>
    <n v="766"/>
    <s v="LEON"/>
    <s v="Poblacion"/>
    <s v="Leon"/>
    <s v="ILOILO"/>
    <s v="E. Calosing St., Bgy. Poblacion, Leon, Iloilo"/>
    <n v="6"/>
    <s v="Vis"/>
    <s v="Iloilo"/>
    <s v="TOC-VIS-WVIS-ILOILO"/>
    <s v="SMART"/>
    <n v="122.38710020000001"/>
    <n v="10.78485966"/>
    <s v="Lot"/>
    <x v="1"/>
    <s v="Standby"/>
    <x v="4"/>
    <s v="MW"/>
    <s v="Macro"/>
    <s v="Lowland"/>
    <s v="Road critical to travel at Night"/>
    <s v="18nonenoneH- none6nonenoneH"/>
    <s v="Insurgent"/>
    <s v="Oguis, Jonathan Airel J."/>
    <m/>
  </r>
  <r>
    <n v="788"/>
    <s v="SMART"/>
    <x v="2"/>
    <n v="788"/>
    <n v="788"/>
    <s v="DUMANGAS"/>
    <s v="Poblacion"/>
    <s v="Dumangas"/>
    <s v="ILOILO"/>
    <s v="Bonifacion St., Pobacion, Dumangas, Iloilo"/>
    <n v="6"/>
    <s v="Vis"/>
    <s v="Iloilo"/>
    <s v="TOC-VIS-WVIS-ILOILO"/>
    <s v="SMART"/>
    <n v="122.7112427"/>
    <n v="10.82446957"/>
    <s v="Lot"/>
    <x v="1"/>
    <s v="Standby"/>
    <x v="4"/>
    <s v="MW"/>
    <s v="Macro"/>
    <s v="Lowland"/>
    <s v="none"/>
    <s v="none"/>
    <s v="none"/>
    <s v="Biñas, Lemuel Alorsabes "/>
    <m/>
  </r>
  <r>
    <n v="819"/>
    <s v="SMART"/>
    <x v="2"/>
    <n v="819"/>
    <n v="819"/>
    <s v="MIAGAO KIRAYAN"/>
    <s v="Kirayan"/>
    <s v="Miagao"/>
    <s v="ILOILO"/>
    <s v="Brgy. Kirayan Norte, Miagao, Iloilo"/>
    <n v="6"/>
    <s v="Vis"/>
    <s v="Iloilo"/>
    <s v="TOC-VIS-WVIS-ILOILO"/>
    <s v="SMART"/>
    <n v="122.25470730000001"/>
    <n v="10.649539949999999"/>
    <s v="Lot"/>
    <x v="1"/>
    <s v="Standby"/>
    <x v="4"/>
    <s v="MW"/>
    <s v="Macro"/>
    <s v="Lowland"/>
    <s v="none"/>
    <s v="none"/>
    <s v="none"/>
    <s v="Gabawa, Denmark Ydemne "/>
    <m/>
  </r>
  <r>
    <n v="899"/>
    <s v="SMART"/>
    <x v="2"/>
    <n v="899"/>
    <n v="899"/>
    <s v="SIBALOM"/>
    <s v="Poblacion"/>
    <s v="Sibalom"/>
    <s v="ANTIQUE"/>
    <s v="Sibalom, Antique"/>
    <n v="6"/>
    <s v="Vis"/>
    <s v="Iloilo"/>
    <s v="TOC-VIS-WVIS-ILOILO"/>
    <s v="SMART"/>
    <n v="122.25470730000001"/>
    <n v="10.649539949999999"/>
    <s v="Lot"/>
    <x v="1"/>
    <s v="Standby"/>
    <x v="4"/>
    <s v="MW"/>
    <s v="Macro"/>
    <s v="Lowland"/>
    <s v="none"/>
    <s v="none"/>
    <s v="none"/>
    <s v="Urbano, Joemarie Aguillon "/>
    <m/>
  </r>
  <r>
    <n v="3304"/>
    <s v="SMART"/>
    <x v="2"/>
    <n v="3303"/>
    <n v="3303"/>
    <s v="SAN JOSE TP2"/>
    <s v="Funda Dalipe"/>
    <s v="San Jose"/>
    <s v="ANTIQUE"/>
    <s v="brgy.Funda DAlipe, San Jose, Antique"/>
    <n v="6"/>
    <s v="Vis"/>
    <s v="Iloilo"/>
    <s v="TOC-VIS-WVIS-ILOILO"/>
    <s v="SMART"/>
    <n v="122.08901210000001"/>
    <n v="10.831110000000001"/>
    <s v="Lot"/>
    <x v="1"/>
    <s v="Standby"/>
    <x v="4"/>
    <s v="MW"/>
    <s v="Macro"/>
    <s v="Lowland"/>
    <s v="none"/>
    <s v="none"/>
    <s v="none"/>
    <s v="Urbano, Joemarie Aguillon "/>
    <m/>
  </r>
  <r>
    <n v="3338"/>
    <s v="SMART"/>
    <x v="2"/>
    <n v="3338"/>
    <n v="3338"/>
    <s v="UNIVERSITY OF SAN AGUSTIN (SWEEP)"/>
    <m/>
    <s v="Iloilo City"/>
    <s v="ILOILO"/>
    <s v="Gen. Luna Ave., cor Jalandoni St., Iloilo City"/>
    <n v="6"/>
    <s v="Vis"/>
    <s v="Iloilo"/>
    <s v="TOC-VIS-WVIS-ILOILO"/>
    <s v="SMART"/>
    <n v="122.56337739999999"/>
    <n v="10.699890140000001"/>
    <s v="Bldg"/>
    <x v="1"/>
    <s v="Inhouse A"/>
    <x v="4"/>
    <s v="MW"/>
    <s v="Macro"/>
    <s v="Lowland"/>
    <s v="No access during this time"/>
    <s v="2nonenonenoneH - none8nonenoneH"/>
    <s v="none"/>
    <s v="Rivera, Von Ryan Talabero "/>
    <m/>
  </r>
  <r>
    <n v="4240"/>
    <s v="SMART"/>
    <x v="2"/>
    <n v="4240"/>
    <n v="4240"/>
    <s v="ILOILO-LOPEZ JAENA (COASTAL)"/>
    <s v="La Paz"/>
    <s v="Iloilo City"/>
    <s v="ILOILO"/>
    <s v="Valderama Compound, Lopez Jaena St., La Paz, Iloilo City, Iloilo"/>
    <n v="6"/>
    <s v="Vis"/>
    <s v="Iloilo"/>
    <s v="TOC-VIS-WVIS-ILOILO"/>
    <s v="SMART"/>
    <n v="122.57437899999999"/>
    <n v="10.713999749999999"/>
    <s v="Lot"/>
    <x v="1"/>
    <s v="Standby"/>
    <x v="4"/>
    <s v="MW"/>
    <s v="Macro"/>
    <s v="Lowland"/>
    <s v="none"/>
    <s v="none"/>
    <s v="none"/>
    <s v="Oguis, Jonathan Airel J."/>
    <m/>
  </r>
  <r>
    <n v="4352"/>
    <s v="SMART"/>
    <x v="2"/>
    <n v="4352"/>
    <n v="4352"/>
    <s v="MAASIN"/>
    <s v="Del-Car"/>
    <s v="Maasin"/>
    <s v="ILOILO"/>
    <s v="Brgy. Delcar, Maasin, Iloilo"/>
    <n v="6"/>
    <s v="Vis"/>
    <s v="Iloilo"/>
    <s v="TOC-VIS-WVIS-ILOILO"/>
    <s v="SMART"/>
    <n v="122.27316279999999"/>
    <n v="10.710610389999999"/>
    <s v="Lot"/>
    <x v="1"/>
    <s v="Standby"/>
    <x v="4"/>
    <s v="MW"/>
    <s v="Macro"/>
    <s v="Lowland"/>
    <s v="Road critical to travel at Night"/>
    <s v="2nonenonenoneH-none5nonenoneH"/>
    <s v="Insurgent"/>
    <s v="Dreo, Salvy Mark Coloso "/>
    <m/>
  </r>
  <r>
    <n v="4357"/>
    <s v="SMART"/>
    <x v="2"/>
    <n v="4357"/>
    <n v="4357"/>
    <s v="UNGKA JARO"/>
    <s v="Sambag"/>
    <s v="Iloilo City"/>
    <s v="ILOILO"/>
    <s v="Orchard Dormitory, B.S. Aquino Ave., Brgy. Sambag, Jaro, Iloilo City"/>
    <n v="6"/>
    <s v="Vis"/>
    <s v="Iloilo"/>
    <s v="TOC-VIS-WVIS-ILOILO"/>
    <s v="SMART"/>
    <n v="122.5396576"/>
    <n v="10.73375034"/>
    <s v="Bldg"/>
    <x v="1"/>
    <s v="Standby"/>
    <x v="4"/>
    <s v="MW"/>
    <s v="Macro"/>
    <s v="Lowland"/>
    <s v="No access during this time"/>
    <s v="22nonenoneH - none8nonenoneH"/>
    <s v="Bldg/House Roof Top"/>
    <s v="Entes, Anjo Gabito "/>
    <m/>
  </r>
  <r>
    <n v="4358"/>
    <s v="SMART"/>
    <x v="2"/>
    <n v="4358"/>
    <n v="4358"/>
    <s v="JARO CUBAY"/>
    <s v="Balabago"/>
    <s v="Iloilo City"/>
    <s v="ILOILO"/>
    <s v="Smart Cell Site, Brgy. Balabago, Jaro, Iloilo City"/>
    <n v="6"/>
    <s v="Vis"/>
    <s v="Iloilo"/>
    <s v="TOC-VIS-WVIS-ILOILO"/>
    <s v="SMART"/>
    <n v="122.57460020000001"/>
    <n v="10.737190249999999"/>
    <s v="Lot"/>
    <x v="1"/>
    <s v="Standby"/>
    <x v="4"/>
    <s v="MW"/>
    <s v="Macro"/>
    <s v="Lowland"/>
    <s v="none"/>
    <s v="none"/>
    <s v="none"/>
    <s v="Oguis, Jonathan Airel J."/>
    <m/>
  </r>
  <r>
    <s v="E19"/>
    <s v="SMART"/>
    <x v="2"/>
    <s v="E19"/>
    <s v="E19"/>
    <s v="SARABIA MANOR HOTEL"/>
    <m/>
    <s v="Iloilo City"/>
    <s v="ILOILO"/>
    <s v="101 General Luna Street, Iloilo City"/>
    <n v="6"/>
    <s v="Vis"/>
    <s v="Iloilo"/>
    <s v="TOC-VIS-WVIS-ILOILO"/>
    <s v="SMART"/>
    <n v="122.55848690000001"/>
    <n v="10.69855976"/>
    <s v="Bldg"/>
    <x v="1"/>
    <s v="Inhouse A"/>
    <x v="4"/>
    <s v="MW"/>
    <s v="Macro"/>
    <s v="Lowland"/>
    <s v="permit approval"/>
    <s v="18nonenoneH - 1nonenonenoneH"/>
    <s v="Bldg/House Roof Top"/>
    <s v="Entes, Anjo Gabito "/>
    <m/>
  </r>
  <r>
    <s v="F06"/>
    <s v="SMART"/>
    <x v="2"/>
    <s v="F06"/>
    <s v="F06"/>
    <s v="ALIMODIAN"/>
    <m/>
    <s v="Alimodian"/>
    <s v="ILOILO"/>
    <s v="Taban-Manguining, Alimodian, Iloilo"/>
    <n v="6"/>
    <s v="Vis"/>
    <s v="Iloilo"/>
    <s v="TOC-VIS-WVIS-ILOILO"/>
    <s v="SMART"/>
    <n v="122.44010160000001"/>
    <n v="10.81569004"/>
    <s v="Lot"/>
    <x v="1"/>
    <s v="Standby"/>
    <x v="4"/>
    <s v="MW"/>
    <s v="Macro"/>
    <s v="Lowland"/>
    <s v="Road critical to travel at Night"/>
    <s v="18nonenoneH- none6nonenoneH"/>
    <s v="Insurgent"/>
    <s v="Oguis, Jonathan Airel J."/>
    <m/>
  </r>
  <r>
    <s v="F09"/>
    <s v="SMART"/>
    <x v="2"/>
    <s v="F09"/>
    <s v="F09"/>
    <s v="PLDT DINGLE"/>
    <s v="San Matias"/>
    <s v="Dingle"/>
    <s v="ILOILO"/>
    <s v="Aportadera St., Brgy. San Matias, Dingle, Iloilo"/>
    <n v="6"/>
    <s v="Vis"/>
    <s v="Iloilo"/>
    <s v="TOC-VIS-WVIS-ILOILO"/>
    <s v="SMART"/>
    <n v="122.6667633"/>
    <n v="11.001870159999999"/>
    <s v="Lot"/>
    <x v="1"/>
    <s v="Inhouse A"/>
    <x v="4"/>
    <s v="MW"/>
    <s v="Macro"/>
    <s v="Lowland"/>
    <s v="none"/>
    <s v="none"/>
    <s v="none"/>
    <s v="Nebria, Clifford Barliso "/>
    <m/>
  </r>
  <r>
    <s v="J12"/>
    <s v="SMART"/>
    <x v="2"/>
    <s v="J12"/>
    <s v="J12"/>
    <s v="RICA VILLAGE"/>
    <s v="Jaro"/>
    <s v="Iloilo City"/>
    <s v="ILOILO"/>
    <s v="Jaro, Iloilo City, Iloilo"/>
    <n v="6"/>
    <s v="Vis"/>
    <s v="Iloilo"/>
    <s v="TOC-VIS-WVIS-ILOILO"/>
    <s v="SMART"/>
    <n v="122.5626831"/>
    <n v="10.729840279999999"/>
    <s v="Lot"/>
    <x v="1"/>
    <s v="Off-Grid"/>
    <x v="4"/>
    <s v="MW"/>
    <s v="Macro"/>
    <s v="Lowland"/>
    <s v="none"/>
    <s v="none"/>
    <s v="none"/>
    <s v="Nebria, Clifford Barliso "/>
    <m/>
  </r>
  <r>
    <s v="J28"/>
    <s v="SMART"/>
    <x v="2"/>
    <s v="J15"/>
    <s v="J15"/>
    <s v="HAMTIC-VILLAVERT"/>
    <s v="Villavert-Jimenez"/>
    <s v="Hamtic"/>
    <s v="ANTIQUE"/>
    <s v="Brgy. Buhang Jaro, Iloilo City"/>
    <n v="6"/>
    <s v="Vis"/>
    <s v="Iloilo"/>
    <s v="TOC-VIS-WVIS-ILOILO"/>
    <s v="SMART"/>
    <n v="122.57041169999999"/>
    <n v="10.75140953"/>
    <s v="Lot"/>
    <x v="1"/>
    <s v="Off-Grid"/>
    <x v="4"/>
    <s v="MW"/>
    <s v="Macro"/>
    <s v="Lowland"/>
    <s v="Road critical to travel at Night"/>
    <s v="18nonenoneH -none6nonenoneH"/>
    <s v="Insurgent"/>
    <s v="Urbano, Joemarie Aguillon "/>
    <m/>
  </r>
  <r>
    <s v="J64"/>
    <s v="SMART"/>
    <x v="2"/>
    <s v="J64"/>
    <s v="J64"/>
    <s v="ILOILO-OBRERO"/>
    <s v="Mansaya-Lapuz"/>
    <s v="Iloilo City"/>
    <s v="ILOILO"/>
    <s v="Brgy. Mansaya-Lapuz, Iloilo City"/>
    <n v="6"/>
    <s v="Vis"/>
    <s v="Iloilo"/>
    <s v="TOC-VIS-WVIS-ILOILO"/>
    <s v="SMART"/>
    <n v="122.5840073"/>
    <n v="10.696889880000001"/>
    <s v="Lot"/>
    <x v="1"/>
    <s v="Off-Grid"/>
    <x v="4"/>
    <s v="MW"/>
    <s v="Macro"/>
    <s v="Lowland"/>
    <s v="none"/>
    <s v="none"/>
    <s v="none"/>
    <s v="Rivera, Von Ryan Talabero "/>
    <m/>
  </r>
  <r>
    <s v="U66"/>
    <s v="SMART"/>
    <x v="2"/>
    <s v="U66"/>
    <s v="U66"/>
    <s v="ZARAGA-JALAUD"/>
    <s v="Bungko"/>
    <s v="Zarraga"/>
    <s v="ILOILO"/>
    <s v="Brgy. Bungko, Zarraga, Iloilo"/>
    <n v="6"/>
    <s v="Vis"/>
    <s v="Iloilo"/>
    <s v="TOC-VIS-WVIS-ILOILO"/>
    <s v="SMART"/>
    <n v="122.65065"/>
    <n v="10.85120964"/>
    <s v="Lot"/>
    <x v="1"/>
    <s v="Standby"/>
    <x v="4"/>
    <s v="MW"/>
    <s v="Macro"/>
    <s v="Lowland"/>
    <s v="none"/>
    <s v="none"/>
    <s v="none"/>
    <s v="Nebria, Clifford Barliso "/>
    <m/>
  </r>
  <r>
    <s v="U87"/>
    <s v="SMART"/>
    <x v="2"/>
    <s v="U87"/>
    <s v="U87"/>
    <s v="GUIMBAL-NANGA"/>
    <m/>
    <s v="Tigbauan"/>
    <s v="ILOILO"/>
    <s v="Brgy. Buyan, Tigbauan, Iloilo"/>
    <n v="6"/>
    <s v="Vis"/>
    <s v="Iloilo"/>
    <s v="TOC-VIS-WVIS-ILOILO"/>
    <s v="SMART"/>
    <m/>
    <m/>
    <s v="Lot"/>
    <x v="1"/>
    <s v="Standby"/>
    <x v="4"/>
    <s v="MW"/>
    <s v="Macro"/>
    <s v="Lowland"/>
    <s v="none"/>
    <s v="none"/>
    <n v="0"/>
    <s v="Gabawa, Denmark Ydemne "/>
    <m/>
  </r>
  <r>
    <s v="V3550"/>
    <s v="SUN"/>
    <x v="2"/>
    <s v="V3550"/>
    <s v="ILL004"/>
    <s v="SUN ILOILO CITY-LIBERATION"/>
    <m/>
    <s v="Iloilo City"/>
    <s v="ILOILO"/>
    <s v="Robinsons Mall Ledesma cor. Mabini St., Iloilo City"/>
    <n v="6"/>
    <s v="Vis"/>
    <s v="Iloilo"/>
    <s v="TOC-VIS-WVIS-ILOILO"/>
    <s v="SUN"/>
    <m/>
    <m/>
    <s v="Bldg"/>
    <x v="1"/>
    <s v="Standby"/>
    <x v="4"/>
    <s v="MW"/>
    <s v="Macro"/>
    <s v="Highland"/>
    <s v="none"/>
    <s v="none"/>
    <n v="0"/>
    <s v="Rivera, Von Ryan Talabero "/>
    <m/>
  </r>
  <r>
    <s v="V3663"/>
    <s v="SUN"/>
    <x v="2"/>
    <s v="V3663"/>
    <s v="HAM701"/>
    <s v="SUN HAMTIC-POB 1"/>
    <s v="Poblacion"/>
    <s v="Hamtic"/>
    <s v="ANTIQUE"/>
    <s v="Brgy. Poblacion, Hamtic, Antique"/>
    <n v="6"/>
    <s v="Vis"/>
    <s v="Iloilo"/>
    <s v="TOC-VIS-WVIS-ILOILO"/>
    <s v="SUN"/>
    <n v="122.38262"/>
    <n v="10.674020000000001"/>
    <s v="Lot"/>
    <x v="1"/>
    <s v="Inhouse A"/>
    <x v="4"/>
    <s v="MW"/>
    <s v="Macro"/>
    <s v="Lowland"/>
    <s v="none"/>
    <s v="none"/>
    <s v="none"/>
    <s v="Urbano, Joemarie Aguillon "/>
    <m/>
  </r>
  <r>
    <s v="V3727"/>
    <s v="SUN"/>
    <x v="2"/>
    <s v="V3727"/>
    <s v="ILL705"/>
    <s v="SUN ILOILO CITY-TABUC SUBA (BANUYAO) (ILL705)"/>
    <s v="San Isidro"/>
    <s v="Iloilo City"/>
    <s v="ILOILO"/>
    <s v="Brgy. San Isidro, Lapaz, Iloilo City"/>
    <n v="6"/>
    <s v="Vis"/>
    <s v="Iloilo"/>
    <s v="TOC-VIS-WVIS-ILOILO"/>
    <s v="SUN"/>
    <m/>
    <m/>
    <s v="Bldg"/>
    <x v="1"/>
    <s v="Inhouse A"/>
    <x v="4"/>
    <s v="MW"/>
    <s v="Macro"/>
    <s v="Lowland"/>
    <e v="#N/A"/>
    <e v="#N/A"/>
    <e v="#N/A"/>
    <s v="Oguis, Jonathan Airel J."/>
    <m/>
  </r>
  <r>
    <s v="V5337"/>
    <s v="SMART"/>
    <x v="2"/>
    <s v="V5337"/>
    <s v="V5337"/>
    <s v="SUN SAN JOSE-BRGY 1 POB. (SJB001)"/>
    <m/>
    <s v="San Jose"/>
    <s v="ANTIQUE"/>
    <s v="Cor. T. Fornier &amp; Salazar Sts., San Jose de Buenavista, Antique"/>
    <n v="6"/>
    <s v="Vis"/>
    <s v="Roxas"/>
    <s v="TOC-VIS-WVIS-ILOILO"/>
    <s v="SUN"/>
    <n v="121.9417194"/>
    <n v="10.750847220000001"/>
    <s v="Lot"/>
    <x v="1"/>
    <s v="Standby"/>
    <x v="4"/>
    <s v="MW"/>
    <s v="Macro"/>
    <s v="Lowland"/>
    <s v="none"/>
    <s v="none"/>
    <s v="none"/>
    <s v="Urbano, Joemarie Aguillon "/>
    <m/>
  </r>
  <r>
    <s v="V5801"/>
    <s v="SMART"/>
    <x v="2"/>
    <m/>
    <m/>
    <s v="SM ILOILO MALL-ANNEX"/>
    <m/>
    <s v="Iloilo City"/>
    <s v="ILOILO"/>
    <s v="SEN BENIGNO AQUINO AVE MANDURRIAO ILOILO CITY"/>
    <n v="6"/>
    <s v="Vis"/>
    <s v="Iloilo"/>
    <s v="TOC-VIS-WVIS-ILOILO"/>
    <m/>
    <m/>
    <m/>
    <s v="Bldg"/>
    <x v="1"/>
    <s v="Inhouse A"/>
    <x v="4"/>
    <s v="MW"/>
    <s v="PICO"/>
    <s v="Highland"/>
    <e v="#N/A"/>
    <e v="#N/A"/>
    <e v="#N/A"/>
    <s v="Detablan, Airam Tañoso "/>
    <m/>
  </r>
  <r>
    <n v="706"/>
    <s v="SMART"/>
    <x v="3"/>
    <m/>
    <n v="706"/>
    <s v="BAGO CITY"/>
    <s v="Poblacion"/>
    <s v="Bago City"/>
    <s v="NEGROS OCCIDENTAL"/>
    <s v="Araneta St., Purok Balinghoy, Brgy. Poblacion, Bago City"/>
    <n v="6"/>
    <s v="Vis"/>
    <s v="Bacolod"/>
    <s v="TOC-VIS-WVIS-NEGOCC"/>
    <s v="SMART"/>
    <n v="122.840621948242"/>
    <n v="10.533860206604"/>
    <s v="Lot"/>
    <x v="1"/>
    <s v="Standby"/>
    <x v="4"/>
    <s v="MW"/>
    <s v="Macro"/>
    <s v="Lowland"/>
    <s v="LOT"/>
    <s v="24 hours"/>
    <s v="none"/>
    <s v="Villa, Wilbert Soliman "/>
    <m/>
  </r>
  <r>
    <n v="710"/>
    <s v="SMART"/>
    <x v="3"/>
    <m/>
    <n v="710"/>
    <s v="CADIZ DAGA"/>
    <m/>
    <s v="Cadiz City"/>
    <s v="NEGROS OCCIDENTAL"/>
    <s v="Lot 1306-A Hacienda Bayabas, Tinampa-an, Cadiz City, Negros Occidental"/>
    <n v="6"/>
    <s v="Vis"/>
    <s v="Bacolod"/>
    <s v="TOC-VIS-WVIS-NEGOCC"/>
    <s v="SMART"/>
    <n v="123.28975680000001"/>
    <n v="10.94108963"/>
    <s v="Lot"/>
    <x v="1"/>
    <s v="Standby"/>
    <x v="4"/>
    <s v="MW"/>
    <s v="Macro"/>
    <s v="Lowland"/>
    <s v="LOT"/>
    <s v="24 hours"/>
    <s v="none"/>
    <s v="Oyco, Joycnn Rey"/>
    <m/>
  </r>
  <r>
    <n v="726"/>
    <s v="SMART"/>
    <x v="3"/>
    <m/>
    <n v="726"/>
    <s v="SAGAY"/>
    <m/>
    <s v="Sagay City"/>
    <s v="NEGROS OCCIDENTAL"/>
    <s v="Quezon Street, New Sagay, Sagay City, Negros Occidental"/>
    <n v="6"/>
    <s v="Vis"/>
    <s v="Bacolod"/>
    <s v="TOC-VIS-WVIS-NEGOCC"/>
    <s v="SMART"/>
    <n v="123.416122436523"/>
    <n v="10.8963203430175"/>
    <s v="Lot"/>
    <x v="1"/>
    <s v="Standby"/>
    <x v="4"/>
    <s v="MW"/>
    <s v="Macro"/>
    <s v="Lowland"/>
    <s v="LOT"/>
    <s v="24 hours"/>
    <s v="Insurgent"/>
    <s v="Antiquiera, Anthony Roy Rivera"/>
    <m/>
  </r>
  <r>
    <n v="740"/>
    <s v="SMART"/>
    <x v="3"/>
    <m/>
    <n v="740"/>
    <s v="BACOLOD CITY PROPER"/>
    <m/>
    <s v="Bacolod City"/>
    <s v="NEGROS OCCIDENTAL"/>
    <s v="Charlie's Trading Building, Luzurriaga St."/>
    <n v="6"/>
    <s v="Vis"/>
    <s v="Bacolod"/>
    <s v="TOC-VIS-WVIS-NEGOCC"/>
    <s v="SMART"/>
    <n v="122.94936370849599"/>
    <n v="10.6651201248168"/>
    <s v="Bldg"/>
    <x v="1"/>
    <s v="Standby"/>
    <x v="4"/>
    <s v="MW"/>
    <s v="Macro"/>
    <s v="Highland"/>
    <s v="BUILDING"/>
    <s v="24 hours"/>
    <s v="Bldg/House Roof Top"/>
    <s v="Sa-onoy, Jay Gonzaga "/>
    <m/>
  </r>
  <r>
    <n v="741"/>
    <s v="SMART"/>
    <x v="3"/>
    <m/>
    <n v="741"/>
    <s v="TALISAY"/>
    <m/>
    <s v="City of Talisay"/>
    <s v="NEGROS OCCIDENTAL"/>
    <s v="Mabini Highway, Zone 8, Carmela Subd., Talisay City, Negros Occidental"/>
    <n v="6"/>
    <s v="Vis"/>
    <s v="Bacolod"/>
    <s v="TOC-VIS-WVIS-NEGOCC"/>
    <s v="SMART"/>
    <n v="122.966987609863"/>
    <n v="10.7330102920532"/>
    <s v="Lot"/>
    <x v="1"/>
    <s v="Standby"/>
    <x v="4"/>
    <s v="MW"/>
    <s v="Macro"/>
    <s v="Lowland"/>
    <s v="LOT"/>
    <s v="24 hours"/>
    <s v="none"/>
    <s v="Fernandez, Reymund Gamo"/>
    <m/>
  </r>
  <r>
    <n v="754"/>
    <s v="SMART"/>
    <x v="3"/>
    <m/>
    <n v="754"/>
    <s v="HINIGARAN"/>
    <s v="Poblacion"/>
    <s v="Hinigaran"/>
    <s v="NEGROS OCCIDENTAL"/>
    <s v="National Highway, Brgy. Poblacion, Hinigaran"/>
    <n v="6"/>
    <s v="Vis"/>
    <s v="Kabankalan"/>
    <s v="TOC-VIS-WVIS-NEGOCC"/>
    <s v="SMART"/>
    <n v="122.852767944335"/>
    <n v="10.280839920043899"/>
    <s v="Lot"/>
    <x v="1"/>
    <s v="Standby"/>
    <x v="4"/>
    <s v="MW"/>
    <s v="Macro"/>
    <s v="Lowland"/>
    <s v="LOT"/>
    <s v="24 hours"/>
    <s v="none"/>
    <s v="Montaus, Neil Peter I."/>
    <m/>
  </r>
  <r>
    <n v="769"/>
    <s v="SMART"/>
    <x v="3"/>
    <m/>
    <n v="769"/>
    <s v="SOLEDAD"/>
    <s v="Granada"/>
    <s v="Bacolod City"/>
    <s v="NEGROS OCCIDENTAL"/>
    <s v="Sta. Fe Resort, Burgos Extension, Brgy. Granada"/>
    <n v="6"/>
    <s v="Vis"/>
    <s v="Bacolod"/>
    <s v="TOC-VIS-WVIS-NEGOCC"/>
    <s v="SMART"/>
    <n v="123.002967834472"/>
    <n v="10.660300254821699"/>
    <s v="Lot"/>
    <x v="1"/>
    <s v="Standby"/>
    <x v="4"/>
    <s v="MW"/>
    <s v="Macro"/>
    <s v="Lowland"/>
    <s v="LOT"/>
    <s v="24 hours"/>
    <s v="none"/>
    <s v="Briones, Paul John Velasco"/>
    <m/>
  </r>
  <r>
    <n v="772"/>
    <s v="SMART"/>
    <x v="3"/>
    <m/>
    <n v="772"/>
    <s v="HELVETIA"/>
    <s v="Villamonte"/>
    <s v="Bacolod City"/>
    <s v="NEGROS OCCIDENTAL"/>
    <s v="Sion cor. Berne Sts., Helvetia Heights, Brgy. Villamonte, Bacolod City"/>
    <n v="6"/>
    <s v="Vis"/>
    <s v="Bacolod"/>
    <s v="TOC-VIS-WVIS-NEGOCC"/>
    <s v="SMART"/>
    <n v="122.97040200000001"/>
    <n v="10.662508000000001"/>
    <s v="Lot"/>
    <x v="1"/>
    <s v="Standby"/>
    <x v="4"/>
    <s v="MW"/>
    <s v="Macro"/>
    <s v="Lowland"/>
    <s v="LOT"/>
    <s v="24 hours"/>
    <s v="none"/>
    <s v="Briones, Paul John Velasco"/>
    <m/>
  </r>
  <r>
    <n v="776"/>
    <s v="SMART"/>
    <x v="3"/>
    <m/>
    <n v="776"/>
    <s v="MANSILINGAN"/>
    <s v="Mansilingan"/>
    <s v="Bacolod City"/>
    <s v="NEGROS OCCIDENTAL"/>
    <s v="Handumanan road Hillside Subd., Brgy. Mansilingan Bacolod City, Negros Occidental"/>
    <n v="6"/>
    <s v="Vis"/>
    <s v="Bacolod"/>
    <s v="TOC-VIS-WVIS-NEGOCC"/>
    <s v="SMART"/>
    <n v="122.976188659667"/>
    <n v="10.624839782714799"/>
    <s v="Lot"/>
    <x v="1"/>
    <s v="Standby"/>
    <x v="4"/>
    <s v="MW"/>
    <s v="Macro"/>
    <s v="Lowland"/>
    <s v="LOT"/>
    <s v="24 hours"/>
    <s v="none"/>
    <s v="Briones, Paul John Velasco"/>
    <m/>
  </r>
  <r>
    <n v="892"/>
    <s v="SMART"/>
    <x v="3"/>
    <m/>
    <n v="892"/>
    <s v="TIERRA MINERVA"/>
    <s v="Mandalagan"/>
    <s v="Bacolod City"/>
    <s v="NEGROS OCCIDENTAL"/>
    <s v="Victoria st. Eroreco Subd. Brgy. Mandalagan Bacolod City, Negros Occidental"/>
    <n v="6"/>
    <s v="Vis"/>
    <s v="Bacolod"/>
    <s v="TOC-VIS-WVIS-NEGOCC"/>
    <s v="SMART"/>
    <n v="122.973583"/>
    <n v="10.684633"/>
    <s v="Lot"/>
    <x v="1"/>
    <s v="Standby"/>
    <x v="4"/>
    <s v="MW"/>
    <s v="Macro"/>
    <s v="Lowland"/>
    <s v="LOT"/>
    <s v="24 hours"/>
    <s v="none"/>
    <s v="Antiquiera, Anthony Roy Rivera"/>
    <m/>
  </r>
  <r>
    <n v="3324"/>
    <s v="SMART"/>
    <x v="3"/>
    <m/>
    <n v="3324"/>
    <s v="RIVERSIDE MACRO"/>
    <m/>
    <s v="Bacolod City"/>
    <s v="NEGROS OCCIDENTAL"/>
    <s v="BS Aquino Drive, Riverside Medical Center, Bacolod City,Negros Occidental"/>
    <n v="6"/>
    <s v="Vis"/>
    <s v="Bacolod"/>
    <s v="TOC-VIS-WVIS-NEGOCC"/>
    <s v="SMART"/>
    <n v="122.95970916748"/>
    <n v="10.684470176696699"/>
    <s v="Bldg"/>
    <x v="1"/>
    <s v="Inhouse A"/>
    <x v="4"/>
    <s v="MW"/>
    <s v="Macro"/>
    <s v="Highland"/>
    <s v="BUILDING / REQUIRES PERMIT"/>
    <s v="830H - 1800H"/>
    <s v="Bldg/House Roof Top"/>
    <s v="Fernandez, Reymund Gamo"/>
    <m/>
  </r>
  <r>
    <n v="3331"/>
    <s v="SMART"/>
    <x v="3"/>
    <m/>
    <n v="3331"/>
    <s v="BACOLOD RECLAMATION"/>
    <m/>
    <s v="Bacolod City"/>
    <s v="NEGROS OCCIDENTAL"/>
    <s v="Reclamation Area, Bacolod City"/>
    <n v="6"/>
    <s v="Vis"/>
    <s v="Bacolod"/>
    <s v="TOC-VIS-WVIS-NEGOCC"/>
    <s v="SMART"/>
    <n v="122.944206237792"/>
    <n v="10.6757202148437"/>
    <s v="Lot"/>
    <x v="1"/>
    <s v="Standby"/>
    <x v="4"/>
    <s v="MW"/>
    <s v="Macro"/>
    <s v="Lowland"/>
    <s v="LOT"/>
    <s v="24 hours"/>
    <s v="Depressed Area"/>
    <s v="Sa-onoy, Jay Gonzaga "/>
    <m/>
  </r>
  <r>
    <n v="3347"/>
    <s v="SMART"/>
    <x v="3"/>
    <m/>
    <n v="3347"/>
    <s v="AGUISAN"/>
    <s v="Aguisan"/>
    <s v="City of Himamaylan"/>
    <s v="NEGROS OCCIDENTAL"/>
    <s v="Purok#4 Brgy. Aguisan, Himaymaylan City, Negros Occidental"/>
    <n v="6"/>
    <s v="Vis"/>
    <s v="Kabankalan"/>
    <s v="TOC-VIS-WVIS-NEGOCC"/>
    <s v="SMART"/>
    <n v="122.8604584"/>
    <n v="10.166540149999999"/>
    <s v="Lot"/>
    <x v="1"/>
    <s v="Standby"/>
    <x v="4"/>
    <s v="MW"/>
    <s v="Macro"/>
    <s v="Lowland"/>
    <s v="LOT"/>
    <s v="24 hours"/>
    <s v="none"/>
    <s v="Montaus, Neil Peter I."/>
    <m/>
  </r>
  <r>
    <n v="3353"/>
    <s v="SMART"/>
    <x v="3"/>
    <m/>
    <n v="3353"/>
    <s v="ALEGRE"/>
    <s v="Nabulao"/>
    <s v="City of Sipalay"/>
    <s v="NEGROS OCCIDENTAL"/>
    <s v="Km. 181, National Highway, Barangay, Nabulao, Sipalay, Negros Occidental (co-located with proposed A"/>
    <n v="6"/>
    <s v="Vis"/>
    <s v="Kabankalan"/>
    <s v="TOC-VIS-WVIS-NEGOCC"/>
    <s v="SMART"/>
    <n v="122.47508999999999"/>
    <n v="9.6801004410000004"/>
    <s v="Lot"/>
    <x v="1"/>
    <s v="Standby"/>
    <x v="4"/>
    <s v="MW"/>
    <s v="Macro"/>
    <s v="Extreme"/>
    <s v="LOT"/>
    <s v="24 hours"/>
    <s v="Insurgent"/>
    <s v="Villanueva, Manuel Jose S."/>
    <m/>
  </r>
  <r>
    <n v="3354"/>
    <s v="SMART"/>
    <x v="3"/>
    <m/>
    <n v="3354"/>
    <s v="BALABAG"/>
    <s v="Quezon"/>
    <s v="San Carlos City"/>
    <s v="NEGROS OCCIDENTAL"/>
    <s v="Sitio Balabag, Brgy. Quezon, San Carlos, Negros Occidental (co-located with proposed Balabag Relay)"/>
    <n v="6"/>
    <s v="Vis"/>
    <s v="Bacolod"/>
    <s v="TOC-VIS-WVIS-NEGOCC"/>
    <s v="SMART"/>
    <n v="123.29139709472599"/>
    <n v="10.434180259704499"/>
    <s v="Lot"/>
    <x v="1"/>
    <s v="Standby"/>
    <x v="4"/>
    <s v="MW"/>
    <s v="Macro"/>
    <s v="Highland"/>
    <s v="LOT"/>
    <s v="24 hours"/>
    <s v="Insurgent"/>
    <s v="Briones, Paul John Velasco"/>
    <m/>
  </r>
  <r>
    <n v="3392"/>
    <s v="SMART"/>
    <x v="3"/>
    <m/>
    <n v="3392"/>
    <s v="HIMAMAYLAN SU-AY"/>
    <s v="Suay"/>
    <s v="City of Himamaylan"/>
    <s v="NEGROS OCCIDENTAL"/>
    <s v="Sitio Naga, Brgy.Suay, Himamaylan, Negros Occidental"/>
    <n v="6"/>
    <s v="Vis"/>
    <s v="Kabankalan"/>
    <s v="TOC-VIS-WVIS-NEGOCC"/>
    <s v="SMART"/>
    <n v="122.8318405"/>
    <n v="10.03748989"/>
    <s v="Lot"/>
    <x v="1"/>
    <s v="Standby"/>
    <x v="4"/>
    <s v="MW"/>
    <s v="Macro"/>
    <s v="Lowland"/>
    <s v="LOT"/>
    <s v="24 hours"/>
    <s v="none"/>
    <s v="Montaus, Neil Peter I."/>
    <m/>
  </r>
  <r>
    <n v="4376"/>
    <s v="SMART"/>
    <x v="3"/>
    <m/>
    <n v="4376"/>
    <s v="PLDT CADIZ"/>
    <m/>
    <s v="Cadiz City"/>
    <s v="NEGROS OCCIDENTAL"/>
    <s v="PLDT Cadiz Exchange, Cadiz City, Negros Occidental"/>
    <n v="6"/>
    <s v="Vis"/>
    <s v="Bacolod"/>
    <s v="TOC-VIS-WVIS-NEGOCC"/>
    <s v="SMART"/>
    <n v="123.304153442382"/>
    <n v="10.954730033874499"/>
    <s v="Lot"/>
    <x v="1"/>
    <s v="Inhouse A"/>
    <x v="4"/>
    <s v="MW"/>
    <s v="Macro"/>
    <s v="Lowland"/>
    <s v="LOT"/>
    <s v="24 hours"/>
    <s v="none"/>
    <s v="Oyco, Joycnn Rey"/>
    <m/>
  </r>
  <r>
    <n v="4877"/>
    <s v="SMART"/>
    <x v="3"/>
    <m/>
    <n v="4877"/>
    <s v="PUNTA TAYTAY"/>
    <s v="Sum-ag"/>
    <s v="Bacolod City"/>
    <s v="NEGROS OCCIDENTAL"/>
    <s v="Near Punta Taytay Cemetery, Brgy. Sum-ag, Bacolod City"/>
    <n v="6"/>
    <s v="Vis"/>
    <s v="Bacolod"/>
    <s v="TOC-VIS-WVIS-NEGOCC"/>
    <s v="SMART"/>
    <n v="122.910179138183"/>
    <n v="10.5958404541015"/>
    <s v="Lot"/>
    <x v="1"/>
    <s v="Standby"/>
    <x v="4"/>
    <s v="MW"/>
    <s v="Macro"/>
    <s v="Lowland"/>
    <s v="LOT"/>
    <s v="24 hours"/>
    <s v="none"/>
    <s v="Villa, Wilbert Soliman "/>
    <m/>
  </r>
  <r>
    <n v="5867"/>
    <s v="SMART"/>
    <x v="3"/>
    <m/>
    <n v="5867"/>
    <s v="SM CITY SOUTH WING"/>
    <m/>
    <s v="Bacolod City"/>
    <s v="NEGROS OCCIDENTAL"/>
    <s v="Reclamation Area, Bacolod City, Negros Occidental"/>
    <n v="6"/>
    <s v="Vis"/>
    <s v="Bacolod"/>
    <s v="TOC-VIS-WVIS-NEGOCC"/>
    <s v="SMART"/>
    <n v="122.94914245605401"/>
    <n v="10.672590255737299"/>
    <s v="Bldg"/>
    <x v="1"/>
    <s v="Inhouse A"/>
    <x v="4"/>
    <s v="MW"/>
    <s v="PICO"/>
    <s v="Highland"/>
    <s v="BUILDING / REQUIRES PERMIT"/>
    <s v="830H - 1800H"/>
    <s v="Bldg/House Roof Top"/>
    <s v="Sa-onoy, Jay Gonzaga "/>
    <m/>
  </r>
  <r>
    <s v="BAC007"/>
    <s v="SUN"/>
    <x v="3"/>
    <s v="BAC007"/>
    <s v="BAC007"/>
    <s v="SUN ROBINSONS"/>
    <m/>
    <s v="Bacolod City"/>
    <s v="NEGROS OCCIDENTAL"/>
    <s v="C5"/>
    <n v="6"/>
    <s v="Vis"/>
    <s v="Bacolod"/>
    <s v="TOC-VIS-WVIS-NEGOCC"/>
    <s v="SUN"/>
    <n v="122.95787199999999"/>
    <n v="10.691046999999999"/>
    <s v="Lot"/>
    <x v="1"/>
    <s v="Inhouse A"/>
    <x v="4"/>
    <s v="MW"/>
    <s v="Macro"/>
    <s v="Highland"/>
    <s v="LOT"/>
    <s v="24 hours"/>
    <s v="none"/>
    <s v="Fernandez, Reymund Gamo"/>
    <m/>
  </r>
  <r>
    <s v="F14"/>
    <s v="SMART"/>
    <x v="3"/>
    <n v="-2363"/>
    <s v="F14"/>
    <s v="PULUPANDAN"/>
    <s v="Poblacion Zone 1"/>
    <s v="Pulupandan"/>
    <s v="NEGROS OCCIDENTAL"/>
    <s v="Barangay Zone 1 (Pob.), Pulupandan, Negros Occidental"/>
    <n v="6"/>
    <s v="Vis"/>
    <s v="Bacolod"/>
    <s v="TOC-VIS-WVIS-NEGOCC"/>
    <s v="SMART"/>
    <n v="122.803588867187"/>
    <n v="10.5160598754882"/>
    <s v="Lot"/>
    <x v="1"/>
    <s v="Standby"/>
    <x v="4"/>
    <s v="MW"/>
    <s v="Macro"/>
    <s v="Lowland"/>
    <s v="LOT"/>
    <s v="24 hours"/>
    <s v="none"/>
    <s v="Villa, Wilbert Soliman "/>
    <m/>
  </r>
  <r>
    <s v="F23"/>
    <s v="SMART"/>
    <x v="3"/>
    <m/>
    <s v="F23"/>
    <s v="VALLADOLID"/>
    <s v="Poblacion"/>
    <s v="Valladolid"/>
    <s v="NEGROS OCCIDENTAL"/>
    <s v="Magsaysay St., Brgy. Poblacion, Valladolid, Negros Occidental"/>
    <n v="6"/>
    <s v="Vis"/>
    <s v="Bacolod"/>
    <s v="TOC-VIS-WVIS-NEGOCC"/>
    <s v="SMART"/>
    <n v="122.82321166992099"/>
    <n v="10.4633798599243"/>
    <s v="Lot"/>
    <x v="1"/>
    <s v="Standby"/>
    <x v="4"/>
    <s v="MW"/>
    <s v="Macro"/>
    <s v="Lowland"/>
    <s v="LOT"/>
    <s v="24 hours"/>
    <s v="none"/>
    <s v="Villa, Wilbert Soliman "/>
    <m/>
  </r>
  <r>
    <s v="P35"/>
    <s v="SMART"/>
    <x v="3"/>
    <m/>
    <s v="P35"/>
    <s v="ROBINSONS "/>
    <s v="Mandalagan"/>
    <s v="Bacolod City"/>
    <s v="NEGROS OCCIDENTAL"/>
    <s v="Lacson St., Brgy. Mandalagan, Bacolod City, Negros Occidental"/>
    <n v="6"/>
    <s v="Vis"/>
    <s v="Bacolod"/>
    <s v="TOC-VIS-WVIS-NEGOCC"/>
    <s v="SMART"/>
    <n v="122.958679199218"/>
    <n v="10.6913604736328"/>
    <s v="Bldg"/>
    <x v="1"/>
    <s v="Inhouse A"/>
    <x v="4"/>
    <s v="MW"/>
    <s v="Macro"/>
    <s v="Highland"/>
    <s v="BUILDING / REQUIRES PERMIT"/>
    <s v="830H - 1800H"/>
    <s v="Bldg/House Roof Top"/>
    <s v="Fernandez, Reymund Gamo"/>
    <m/>
  </r>
  <r>
    <s v="V0776"/>
    <s v="SUN"/>
    <x v="3"/>
    <s v="BAC006"/>
    <s v="BAC006"/>
    <s v="MANSILINGAN 006"/>
    <s v="Mansilingan"/>
    <s v="Bacolod City"/>
    <s v="NEGROS OCCIDENTAL"/>
    <s v="Gonzaga St., Brgy.  Mansilingan, Bacolod City  "/>
    <n v="6"/>
    <s v="Vis"/>
    <s v="Bacolod"/>
    <s v="TOC-VIS-WVIS-NEGOCC"/>
    <s v="SUN"/>
    <n v="122.975087"/>
    <n v="10.626092999999999"/>
    <s v="Lot"/>
    <x v="1"/>
    <s v="Standby"/>
    <x v="4"/>
    <s v="MW"/>
    <s v="Macro"/>
    <s v="Lowland"/>
    <s v="LOT"/>
    <s v="24 hours"/>
    <s v="none"/>
    <s v="Briones, Paul John Velasco"/>
    <m/>
  </r>
  <r>
    <s v="V0777"/>
    <s v="SUN"/>
    <x v="3"/>
    <m/>
    <s v="BMG001"/>
    <s v="Sun EB Magalona (BMG001) "/>
    <s v="Brgy 2"/>
    <s v="EB Magalona"/>
    <s v="NEGROS OCCIDENTAL"/>
    <s v="Brgy. 2, Luis Cauyong St, EB Magalona"/>
    <n v="6"/>
    <s v="Vis"/>
    <s v="Bacolod"/>
    <s v="TOC-VIS-WVIS-NEGOCC"/>
    <m/>
    <s v="122°58'49.55&quot;E"/>
    <s v=" 10°52'40.15&quot;"/>
    <s v="Lot"/>
    <x v="1"/>
    <s v="Inhouse A"/>
    <x v="4"/>
    <s v="MW"/>
    <s v="Macro"/>
    <s v="Lowland"/>
    <e v="#N/A"/>
    <e v="#N/A"/>
    <e v="#N/A"/>
    <s v="Oyco, Joycnn Rey"/>
    <m/>
  </r>
  <r>
    <s v="V0778"/>
    <s v="SMART"/>
    <x v="3"/>
    <m/>
    <s v="V0778"/>
    <s v="PONTEVEDRA"/>
    <s v="Poblacion 1"/>
    <s v="Pontevedra"/>
    <s v="NEGROS OCCIDENTAL"/>
    <s v="Brgy. 1 Poblacion, Pontevedra, Negros Occidental"/>
    <n v="6"/>
    <s v="Vis"/>
    <s v="Bacolod"/>
    <s v="TOC-VIS-WVIS-NEGOCC"/>
    <s v="SMART"/>
    <n v="122.867286682128"/>
    <n v="10.375690460205"/>
    <s v="Lot"/>
    <x v="1"/>
    <s v="Standby"/>
    <x v="4"/>
    <s v="MW"/>
    <s v="Macro"/>
    <s v="Lowland"/>
    <s v="LOT"/>
    <s v="24 hours"/>
    <s v="none"/>
    <s v="Villa, Wilbert Soliman "/>
    <m/>
  </r>
  <r>
    <s v="V0887"/>
    <s v="SMART"/>
    <x v="3"/>
    <m/>
    <s v="V0887"/>
    <s v="ILOG"/>
    <s v="Poblacion 1"/>
    <s v="Ilog"/>
    <s v="NEGROS OCCIDENTAL"/>
    <s v="Barangay I (Pob.), Ilog, Negros Occidental"/>
    <n v="6"/>
    <s v="Vis"/>
    <s v="Kabankalan"/>
    <s v="TOC-VIS-WVIS-NEGOCC"/>
    <s v="SMART"/>
    <n v="122.76963000000001"/>
    <n v="10.02716"/>
    <s v="Lot"/>
    <x v="1"/>
    <s v="Standby"/>
    <x v="4"/>
    <s v="MW"/>
    <s v="Macro"/>
    <s v="Lowland"/>
    <s v="LOT"/>
    <s v="24 hours"/>
    <s v="none"/>
    <s v="Banay, Axel Bautista "/>
    <m/>
  </r>
  <r>
    <s v="V3622"/>
    <s v="SUN"/>
    <x v="3"/>
    <s v="BAC606"/>
    <s v="BAC606"/>
    <s v="HELVETIA 606"/>
    <m/>
    <s v="Bacolod City"/>
    <s v="NEGROS OCCIDENTAL"/>
    <s v="Benares St. Phase 1 Capitol Heights Subd. Bacolod City Negros Occidental"/>
    <n v="6"/>
    <s v="Vis"/>
    <s v="Bacolod"/>
    <s v="TOC-VIS-WVIS-NEGOCC"/>
    <s v="SUN"/>
    <n v="122.97075"/>
    <n v="10.6645"/>
    <s v="Lot"/>
    <x v="1"/>
    <s v="Standby"/>
    <x v="4"/>
    <s v="MW"/>
    <s v="Macro"/>
    <s v="Lowland"/>
    <s v="LOT"/>
    <s v="24 hours"/>
    <s v="none"/>
    <s v="Briones, Paul John Velasco"/>
    <m/>
  </r>
  <r>
    <s v="V3634"/>
    <s v="SMART"/>
    <x v="3"/>
    <s v="CDZ001"/>
    <s v="V3634"/>
    <s v="CADIZ 001"/>
    <s v="Poblacion 4"/>
    <s v="Cadiz City"/>
    <s v="NEGROS OCCIDENTAL"/>
    <s v="Cadiz City Brgy. 4 Poblacion, Negros Occidental"/>
    <n v="6"/>
    <s v="Vis"/>
    <s v="Bacolod"/>
    <s v="TOC-VIS-WVIS-NEGOCC"/>
    <s v="SUN"/>
    <n v="123.307154"/>
    <n v="10.954459"/>
    <s v="Lot"/>
    <x v="1"/>
    <s v="Standby"/>
    <x v="4"/>
    <s v="MW"/>
    <s v="Macro"/>
    <s v="Lowland"/>
    <s v="LOT"/>
    <s v="24 hours"/>
    <s v="Insurgent"/>
    <s v="Oyco, Joycnn Rey"/>
    <m/>
  </r>
  <r>
    <s v="V3637"/>
    <s v="SMART"/>
    <x v="3"/>
    <s v="HMM001"/>
    <s v="V3637"/>
    <s v="Himamaylan 1"/>
    <n v="4"/>
    <s v="City of Himamaylan"/>
    <s v="NEGROS OCCIDENTAL"/>
    <s v="Brgy 4 Purok 1 Cemetery Road Himamaylan, Negros Occidental"/>
    <n v="6"/>
    <s v="Vis"/>
    <s v="Kabankalan"/>
    <s v="TOC-VIS-WVIS-NEGOCC"/>
    <s v="SUN"/>
    <n v="122.8717"/>
    <n v="10.106"/>
    <s v="Lot"/>
    <x v="1"/>
    <s v="Standby"/>
    <x v="4"/>
    <s v="MW"/>
    <s v="Macro"/>
    <s v="Lowland"/>
    <s v="LOT"/>
    <s v="24 hours"/>
    <s v="none"/>
    <s v="Montaus, Neil Peter I."/>
    <m/>
  </r>
  <r>
    <s v="v3638"/>
    <s v="SMART"/>
    <x v="3"/>
    <s v="HGN001"/>
    <s v="V3638"/>
    <s v="Hinigaran 1"/>
    <s v="Poblacion 3"/>
    <s v="Hinigaran"/>
    <s v="NEGROS OCCIDENTAL"/>
    <s v="Brgy III Poblacion Hinigaran, Negros Occidental"/>
    <n v="6"/>
    <s v="Vis"/>
    <s v="Kabankalan"/>
    <s v="TOC-VIS-WVIS-NEGOCC"/>
    <s v="SUN"/>
    <n v="122.85"/>
    <n v="10.27"/>
    <s v="Lot"/>
    <x v="1"/>
    <s v="Standby"/>
    <x v="4"/>
    <s v="MW"/>
    <s v="Macro"/>
    <s v="Lowland"/>
    <s v="LOT"/>
    <s v="24 hours"/>
    <s v="none"/>
    <s v="Montaus, Neil Peter I."/>
    <m/>
  </r>
  <r>
    <s v="V3642"/>
    <s v="SMART"/>
    <x v="3"/>
    <m/>
    <s v="V3642"/>
    <s v="LA CARLOTA 001"/>
    <s v="III"/>
    <s v="La Carlota City"/>
    <s v="NEGROS OCCIDENTAL"/>
    <s v="Brgy. III La Carlota City, Negros Occidental"/>
    <n v="6"/>
    <s v="Vis"/>
    <s v="Bacolod"/>
    <s v="TOC-VIS-WVIS-NEGOCC"/>
    <s v="SMART"/>
    <n v="122.9225"/>
    <n v="10.4229"/>
    <s v="Lot"/>
    <x v="1"/>
    <s v="Standby"/>
    <x v="4"/>
    <s v="MW"/>
    <s v="Macro"/>
    <s v="Lowland"/>
    <s v="LOT"/>
    <s v="24 hours"/>
    <s v="none"/>
    <s v="Villa, Wilbert Soliman "/>
    <m/>
  </r>
  <r>
    <s v="V3649"/>
    <s v="SUN"/>
    <x v="3"/>
    <s v="SLY001"/>
    <s v="SLY001"/>
    <s v="SILAY 001"/>
    <n v="4"/>
    <s v="Silay City"/>
    <s v="NEGROS OCCIDENTAL"/>
    <s v="Brgy. 4, Zulueta st., Silay City, Negros Occidental"/>
    <n v="6"/>
    <s v="Vis"/>
    <s v="Bacolod"/>
    <s v="TOC-VIS-WVIS-NEGOCC"/>
    <s v="SUN"/>
    <n v="122.97714000000001"/>
    <n v="10.79768"/>
    <s v="Lot"/>
    <x v="1"/>
    <s v="Standby"/>
    <x v="4"/>
    <s v="MW"/>
    <s v="Macro"/>
    <s v="Lowland"/>
    <s v="LOT"/>
    <s v="24 hours"/>
    <s v="none"/>
    <s v="Oyco, Joycnn Rey"/>
    <m/>
  </r>
  <r>
    <s v="v3657"/>
    <s v="SMART"/>
    <x v="3"/>
    <s v="HGN002"/>
    <s v="V3657"/>
    <s v="Hinigaran Cambaog"/>
    <s v="Cambaog"/>
    <s v="Hinigaran"/>
    <s v="NEGROS OCCIDENTAL"/>
    <s v="Brgy. Cambaog, Hinigaran, Negros Occidental"/>
    <n v="6"/>
    <s v="Vis"/>
    <s v="Kabankalan"/>
    <s v="TOC-VIS-WVIS-NEGOCC"/>
    <s v="SUN"/>
    <n v="122.864124"/>
    <n v="10.31278"/>
    <s v="Lot"/>
    <x v="1"/>
    <s v="Standby"/>
    <x v="4"/>
    <s v="MW"/>
    <s v="Macro"/>
    <s v="Lowland"/>
    <s v="LOT"/>
    <s v="24 hours"/>
    <s v="none"/>
    <s v="Montaus, Neil Peter I."/>
    <m/>
  </r>
  <r>
    <s v="V3658"/>
    <s v="SUN"/>
    <x v="3"/>
    <s v="BAC005"/>
    <s v="BAC005"/>
    <s v="SUM-AG 005"/>
    <s v="Sum-ag"/>
    <s v="Bacolod City"/>
    <s v="NEGROS OCCIDENTAL"/>
    <s v="Sombero Lot. Cora Ville Subd., Brgy. Sum-ag, Bacolod City, Negros Occidental"/>
    <n v="6"/>
    <s v="Vis"/>
    <s v="Bacolod"/>
    <s v="TOC-VIS-WVIS-NEGOCC"/>
    <s v="SUN"/>
    <n v="122.91713900000001"/>
    <n v="10.601338"/>
    <s v="Lot"/>
    <x v="1"/>
    <s v="Standby"/>
    <x v="4"/>
    <s v="MW"/>
    <s v="Macro"/>
    <s v="Lowland"/>
    <s v="LOT"/>
    <s v="24 hours"/>
    <s v="none"/>
    <s v="Sa-onoy, Jay Gonzaga "/>
    <m/>
  </r>
  <r>
    <s v="V3659"/>
    <s v="SMART"/>
    <x v="3"/>
    <s v="MNP002"/>
    <s v="V3659"/>
    <s v="MANAPLA 002"/>
    <s v="Burgos"/>
    <s v="Cadiz city"/>
    <s v="NEGROS OCCIDENTAL"/>
    <s v="Hacienda Sagrado Brgy. Burgos cadiz City, Negros Occidental"/>
    <n v="6"/>
    <s v="Vis"/>
    <s v="Bacolod"/>
    <s v="TOC-VIS-WVIS-NEGOCC"/>
    <s v="SUN"/>
    <n v="123.2116"/>
    <n v="10.9573"/>
    <s v="Lot"/>
    <x v="1"/>
    <s v="Standby"/>
    <x v="4"/>
    <s v="MW"/>
    <s v="Macro"/>
    <s v="Lowland"/>
    <s v="LOT"/>
    <s v="24 hours"/>
    <s v="none"/>
    <s v="Oyco, Joycnn Rey"/>
    <m/>
  </r>
  <r>
    <s v="V3738"/>
    <s v="SMART"/>
    <x v="3"/>
    <s v="BAC009"/>
    <s v="V3738"/>
    <s v="ESTEFANIA 2"/>
    <m/>
    <s v="Bacolod City"/>
    <s v="NEGROS OCCIDENTAL"/>
    <s v="Estefania, Bacolod City, Negros Occidental"/>
    <n v="6"/>
    <s v="Vis"/>
    <s v="Bacolod"/>
    <s v="TOC-VIS-WVIS-NEGOCC"/>
    <s v="SMART"/>
    <n v="122.984639"/>
    <n v="10.663311"/>
    <s v="Lot"/>
    <x v="1"/>
    <s v="Inhouse A"/>
    <x v="4"/>
    <s v="MW"/>
    <s v="Macro"/>
    <s v="Lowland"/>
    <s v="LOT"/>
    <s v="24 hours"/>
    <s v="none"/>
    <s v="Briones, Paul John Velasco"/>
    <m/>
  </r>
  <r>
    <s v="V5127"/>
    <s v="SMART"/>
    <x v="3"/>
    <m/>
    <s v="V5127"/>
    <s v="SM CITY NORTH WING"/>
    <s v="Brgy 14"/>
    <s v="Bacolod City"/>
    <s v="NEGROS OCCIDENTAL"/>
    <s v="Reclamation Area Bacolod City"/>
    <n v="6"/>
    <s v="Vis"/>
    <s v="Bacolod"/>
    <s v="TOC-VIS-WVIS-NEGOCC"/>
    <s v="SMART"/>
    <s v="122°56'41.87&quot;E"/>
    <s v=" 10°40'19.60&quot;N"/>
    <s v="Bldg"/>
    <x v="1"/>
    <s v="Inhouse B"/>
    <x v="4"/>
    <s v="MW"/>
    <s v="PICO"/>
    <s v="Highland"/>
    <s v="BUILDING / REQUIRES PERMIT"/>
    <s v="830H - 1800H"/>
    <s v="Bldg/House Roof Top"/>
    <s v="Sa-onoy, Jay Gonzaga "/>
    <m/>
  </r>
  <r>
    <s v="Z73"/>
    <s v="SMART"/>
    <x v="3"/>
    <m/>
    <s v="Z73"/>
    <s v="BACOLOD CONVENTION"/>
    <m/>
    <s v="Bacolod City"/>
    <s v="NEGROS OCCIDENTAL"/>
    <s v="Magsaysay Avenue, Bacolod City, Negros Occidental"/>
    <n v="6"/>
    <s v="Vis"/>
    <s v="Bacolod"/>
    <s v="TOC-VIS-WVIS-NEGOCC"/>
    <s v="SMART"/>
    <n v="122.94474029541"/>
    <n v="10.6515302658081"/>
    <s v="Bldg"/>
    <x v="1"/>
    <s v="Inhouse A"/>
    <x v="4"/>
    <s v="MW"/>
    <s v="Macro"/>
    <s v="Highland"/>
    <s v="BUILDING / REQUIRES PERMIT"/>
    <s v="830H - 1800H"/>
    <s v="Bldg/House Roof Top"/>
    <s v="Sa-onoy, Jay Gonzaga "/>
    <m/>
  </r>
  <r>
    <n v="703"/>
    <s v="SMART"/>
    <x v="4"/>
    <m/>
    <n v="703"/>
    <s v="Boracay1"/>
    <s v="Balabag"/>
    <s v="Malay"/>
    <s v="AKLAN"/>
    <s v="Smart Cell Site, Brgy. Balabag, Boracay Island, Malay, Aklan"/>
    <n v="6"/>
    <s v="Vis"/>
    <s v="Kalibo"/>
    <s v="TOC-VIS-WVIS-ROX/KAL"/>
    <s v="SMART"/>
    <n v="121.923248291015"/>
    <n v="11.9661703109741"/>
    <s v="Lot"/>
    <x v="1"/>
    <s v="Standby"/>
    <x v="4"/>
    <s v="MW"/>
    <s v="Macro"/>
    <s v="Lowland"/>
    <s v="Island"/>
    <s v="24hrs"/>
    <s v="Depressed Area"/>
    <s v="Barrera, Roel Sumaguio"/>
    <m/>
  </r>
  <r>
    <n v="897"/>
    <s v="SMART"/>
    <x v="4"/>
    <m/>
    <n v="897"/>
    <s v="Panay-Bato"/>
    <s v="Bato"/>
    <s v="Roxas City"/>
    <s v="CAPIZ"/>
    <s v="Brgy. Bato, Roxas City, Capiz"/>
    <n v="6"/>
    <s v="Vis"/>
    <s v="Roxas"/>
    <s v="TOC-VIS-WVIS-ROX/KAL"/>
    <s v="SMART"/>
    <n v="122.78073879999999"/>
    <n v="11.56527996"/>
    <s v="Lot"/>
    <x v="1"/>
    <s v="Standby"/>
    <x v="4"/>
    <s v="MW"/>
    <s v="Macro"/>
    <s v="Highland"/>
    <s v="none"/>
    <s v="24 hrs"/>
    <s v="none"/>
    <s v="Balbontin, Louie John Villaret "/>
    <d v="2016-08-10T00:00:00"/>
  </r>
  <r>
    <n v="3300"/>
    <s v="SMART"/>
    <x v="4"/>
    <m/>
    <n v="3300"/>
    <s v="Batan"/>
    <s v="Poblacion"/>
    <s v="Batan"/>
    <s v="AKLAN"/>
    <s v="Rizal St., Poblacion, Batan, Aklan"/>
    <n v="6"/>
    <s v="Vis"/>
    <s v="Roxas"/>
    <s v="TOC-VIS-WVIS-ROX/KAL"/>
    <s v="SMART"/>
    <n v="122.4997406"/>
    <n v="11.58535957"/>
    <s v="Lot"/>
    <x v="1"/>
    <s v="Standby"/>
    <x v="4"/>
    <s v="MW"/>
    <s v="Macro"/>
    <s v="Lowland"/>
    <s v="none"/>
    <s v="24 hrs"/>
    <s v="none"/>
    <s v="Balbontin, Louie John Villaret "/>
    <n v="42592"/>
  </r>
  <r>
    <n v="4225"/>
    <s v="SMART"/>
    <x v="4"/>
    <m/>
    <n v="4225"/>
    <s v="New Washington"/>
    <s v="Poblacion"/>
    <s v="New Washington"/>
    <s v="AKLAN"/>
    <s v="Barangay Poblacion, New Washington, Aklan"/>
    <n v="6"/>
    <s v="Vis"/>
    <s v="Kalibo"/>
    <s v="TOC-VIS-WVIS-ROX/KAL"/>
    <s v="SMART"/>
    <n v="122.431678771972"/>
    <n v="11.6521596908569"/>
    <s v="Lot"/>
    <x v="1"/>
    <s v="Standby"/>
    <x v="4"/>
    <s v="MW"/>
    <s v="Macro"/>
    <s v="Lowland"/>
    <s v="none"/>
    <s v="none"/>
    <s v="none"/>
    <s v="Villanueva, Bryan Reyes"/>
    <m/>
  </r>
  <r>
    <s v="F34"/>
    <s v="SMART"/>
    <x v="4"/>
    <m/>
    <s v="F34"/>
    <s v="Boracay2"/>
    <s v="Balabag"/>
    <s v="Malay"/>
    <s v="AKLAN"/>
    <s v="Sitio Bolabog, Bgy. Balabag, Boracay, Malay, Aklan"/>
    <n v="6"/>
    <s v="Vis"/>
    <s v="Kalibo"/>
    <s v="TOC-VIS-WVIS-ROX/KAL"/>
    <s v="SMART"/>
    <n v="121.924766540527"/>
    <n v="11.971309661865201"/>
    <s v="Lot"/>
    <x v="1"/>
    <s v="Off-Grid"/>
    <x v="4"/>
    <s v="MW"/>
    <s v="Macro"/>
    <s v="Extreme"/>
    <s v="Island"/>
    <s v="24hrs"/>
    <s v="Depressed Area"/>
    <s v="Barrera, Roel Sumaguio"/>
    <m/>
  </r>
  <r>
    <s v="J02"/>
    <s v="SMART"/>
    <x v="4"/>
    <m/>
    <s v="J02"/>
    <s v="Caticlan Permanent"/>
    <s v="Caticlan Proper"/>
    <s v="Malay"/>
    <s v="AKLAN"/>
    <s v="Sitio Tabon, Brgy. Caticlan Proper, Malay, Aklan"/>
    <n v="6"/>
    <s v="Vis"/>
    <s v="Kalibo"/>
    <s v="TOC-VIS-WVIS-ROX/KAL"/>
    <s v="SMART"/>
    <n v="121.95488739013599"/>
    <n v="11.9324197769165"/>
    <s v="Lot"/>
    <x v="1"/>
    <s v="Standby"/>
    <x v="4"/>
    <s v="MW"/>
    <s v="Macro"/>
    <s v="Lowland"/>
    <s v="Critical area"/>
    <s v="8pm-4am"/>
    <s v="Insurgent"/>
    <s v="Barrera, Roel Sumaguio"/>
    <m/>
  </r>
  <r>
    <s v="V5059"/>
    <s v="SMART"/>
    <x v="4"/>
    <s v="KBO001"/>
    <s v="V5059"/>
    <s v="Laserna"/>
    <s v="Poblacion"/>
    <s v="Kalibo"/>
    <s v="AKLAN"/>
    <s v="La Serna St., Brgy. Poblacion, Kalibo City"/>
    <n v="6"/>
    <s v="Vis"/>
    <s v="Kalibo"/>
    <s v="TOC-VIS-WVIS-ROX/KAL"/>
    <s v="SUN"/>
    <n v="122.364"/>
    <n v="11.709300000000001"/>
    <s v="Lot"/>
    <x v="1"/>
    <s v="Standby"/>
    <x v="4"/>
    <s v="MW"/>
    <s v="Macro"/>
    <s v="Lowland"/>
    <s v="none"/>
    <s v="none"/>
    <s v="none"/>
    <s v="Villanueva, Bryan Reyes"/>
    <m/>
  </r>
  <r>
    <n v="732"/>
    <s v="SMART"/>
    <x v="5"/>
    <m/>
    <n v="732"/>
    <s v="Bais City"/>
    <m/>
    <s v="Bais City"/>
    <s v="NEGROS ORIENTAL"/>
    <s v="Lo-oc, Bais City, Negros Oriental"/>
    <n v="7"/>
    <s v="Vis"/>
    <s v="Dumaguete"/>
    <s v="TOC-VIS-EVIS-BOH/DUM"/>
    <s v="SMART"/>
    <n v="123.13634"/>
    <n v="9.5872202000000009"/>
    <s v="Lot"/>
    <x v="1"/>
    <s v="Standby"/>
    <x v="4"/>
    <s v="MW"/>
    <s v="Macro"/>
    <s v="Highland"/>
    <s v="none"/>
    <s v="24 hrs."/>
    <s v="none"/>
    <s v="Cueco, Ralph Elmerson Dioresma"/>
    <m/>
  </r>
  <r>
    <n v="780"/>
    <s v="SMART"/>
    <x v="5"/>
    <m/>
    <n v="780"/>
    <s v="Panglao"/>
    <s v="Danao"/>
    <s v="Panglao"/>
    <s v="BOHOL"/>
    <s v="Lower Katibo, Brgy. Danao, Panglao, Bohol"/>
    <n v="7"/>
    <s v="Vis"/>
    <s v="Bohol"/>
    <s v="TOC-VIS-EVIS-BOH/DUM"/>
    <s v="SMART"/>
    <n v="123.764671325683"/>
    <n v="9.5534896850585902"/>
    <s v="Lot"/>
    <x v="1"/>
    <s v="Standby"/>
    <x v="4"/>
    <s v="MW"/>
    <s v="Macro"/>
    <s v="Lowland"/>
    <s v="none"/>
    <s v="24 hrs."/>
    <s v="none"/>
    <s v="Romerde, Marino Rollorata"/>
    <m/>
  </r>
  <r>
    <n v="781"/>
    <s v="SMART"/>
    <x v="5"/>
    <m/>
    <n v="781"/>
    <s v="Tagbilaran 2 (Clarin)"/>
    <m/>
    <s v="Tagbilaran City"/>
    <s v="BOHOL"/>
    <s v="J. Clarin St., 3rd District, Tagbilaran City, Bohol"/>
    <n v="7"/>
    <s v="Vis"/>
    <s v="Bohol"/>
    <s v="TOC-VIS-EVIS-BOH/DUM"/>
    <s v="SMART"/>
    <n v="123.8583984375"/>
    <n v="9.64153957366943"/>
    <s v="Lot"/>
    <x v="1"/>
    <s v="Standby"/>
    <x v="4"/>
    <s v="MW"/>
    <s v="Macro"/>
    <s v="Lowland"/>
    <s v="none"/>
    <s v="24 hrs."/>
    <s v="none"/>
    <s v="Gica, Frederick Hontanosas"/>
    <m/>
  </r>
  <r>
    <n v="783"/>
    <s v="SMART"/>
    <x v="5"/>
    <m/>
    <n v="783"/>
    <s v="Tanjay"/>
    <s v="III"/>
    <s v="Tanjay City"/>
    <s v="NEGROS ORIENTAL"/>
    <s v="PLDT Tanjay Sub-exchange, Bonifacio St., Brgy. III, Tanjay City, Negros Oriental"/>
    <n v="7"/>
    <s v="Vis"/>
    <s v="Dumaguete"/>
    <s v="TOC-VIS-EVIS-BOH/DUM"/>
    <s v="SMART"/>
    <n v="123.15934"/>
    <n v="9.5186901000000006"/>
    <s v="Lot"/>
    <x v="1"/>
    <s v="Inhouse A"/>
    <x v="4"/>
    <s v="MW"/>
    <s v="Macro"/>
    <s v="Lowland"/>
    <s v="none"/>
    <s v="24 hrs."/>
    <s v="none"/>
    <s v="Cueco, Ralph Elmerson Dioresma"/>
    <m/>
  </r>
  <r>
    <n v="796"/>
    <s v="SMART"/>
    <x v="5"/>
    <m/>
    <n v="796"/>
    <s v="Tubigon"/>
    <s v="Centro"/>
    <s v="Tubigon"/>
    <s v="BOHOL"/>
    <s v="PLDT PCO Tower, Tubigon Wharf, Brgy. Centro, Tubigon, Bohol"/>
    <n v="7"/>
    <s v="Vis"/>
    <s v="Bohol"/>
    <s v="TOC-VIS-EVIS-BOH/DUM"/>
    <s v="SMART"/>
    <n v="123.961212158203"/>
    <n v="9.9533500671386701"/>
    <s v="Lot"/>
    <x v="1"/>
    <s v="Standby"/>
    <x v="4"/>
    <s v="MW"/>
    <s v="Macro"/>
    <s v="Lowland"/>
    <s v="none"/>
    <s v="24 hrs."/>
    <s v="none"/>
    <s v="Jaropojop, Roneil Sagadal"/>
    <m/>
  </r>
  <r>
    <n v="797"/>
    <s v="SMART"/>
    <x v="5"/>
    <m/>
    <n v="797"/>
    <s v="Larena Drive DGT4"/>
    <s v="Taclobo"/>
    <s v="Dumaguete City"/>
    <s v="NEGROS ORIENTAL"/>
    <s v="Brgy. Taclobo, Larena Drive, Dumaguete City, Negros Oriental"/>
    <n v="7"/>
    <s v="Vis"/>
    <s v="Dumaguete"/>
    <s v="TOC-VIS-EVIS-BOH/DUM"/>
    <s v="SMART"/>
    <n v="123.29468"/>
    <n v="9.3110104000000007"/>
    <s v="Lot"/>
    <x v="1"/>
    <s v="Standby"/>
    <x v="4"/>
    <s v="MW"/>
    <s v="Macro"/>
    <s v="Lowland"/>
    <s v="none"/>
    <s v="24 hrs."/>
    <s v="none"/>
    <s v="Cal, Anthony Sherwin Longkines"/>
    <m/>
  </r>
  <r>
    <n v="858"/>
    <s v="SMART"/>
    <x v="5"/>
    <m/>
    <n v="858"/>
    <s v="Dumaguete - 3"/>
    <s v="Buñao"/>
    <s v="Dumaguete City"/>
    <s v="NEGROS ORIENTAL"/>
    <s v="Barangay Buñao, Dumaguete City Negros Oriental"/>
    <n v="7"/>
    <s v="Vis"/>
    <s v="Dumaguete"/>
    <s v="TOC-VIS-EVIS-BOH/DUM"/>
    <s v="SMART"/>
    <n v="123.29312"/>
    <n v="9.3297299999999996"/>
    <s v="Lot"/>
    <x v="1"/>
    <s v="Standby"/>
    <x v="4"/>
    <s v="MW"/>
    <s v="Macro"/>
    <s v="Lowland"/>
    <s v="none"/>
    <s v="24 hrs."/>
    <s v="none"/>
    <s v="Cal, Anthony Sherwin Longkines"/>
    <m/>
  </r>
  <r>
    <n v="3309"/>
    <s v="SMART"/>
    <x v="5"/>
    <m/>
    <n v="3309"/>
    <s v="Panglao Beach Resorts"/>
    <s v="Balod"/>
    <s v="Panglao"/>
    <s v="BOHOL"/>
    <s v="Barangay Balod, Panglao Bohol"/>
    <n v="7"/>
    <s v="Vis"/>
    <s v="Bohol"/>
    <s v="TOC-VIS-EVIS-BOH/DUM"/>
    <s v="SMART"/>
    <n v="123.802452087402"/>
    <n v="9.55718994140625"/>
    <s v="Lot"/>
    <x v="1"/>
    <s v="Standby"/>
    <x v="4"/>
    <s v="MW"/>
    <s v="Macro"/>
    <s v="Lowland"/>
    <s v="none"/>
    <s v="24 hrs."/>
    <s v="none"/>
    <s v="Jaropojop, Roneil Sagadal"/>
    <m/>
  </r>
  <r>
    <n v="3310"/>
    <s v="SMART"/>
    <x v="5"/>
    <m/>
    <n v="3310"/>
    <s v="Panglao Town Proper"/>
    <s v="Poblacion"/>
    <s v="Panglao"/>
    <s v="BOHOL"/>
    <s v="Barangay Poblacion, Panglao Island, Bohol"/>
    <n v="7"/>
    <s v="Vis"/>
    <s v="Bohol"/>
    <s v="TOC-VIS-EVIS-BOH/DUM"/>
    <s v="SMART"/>
    <n v="123.75221252441401"/>
    <n v="9.5809898376464808"/>
    <s v="Lot"/>
    <x v="1"/>
    <s v="Standby"/>
    <x v="4"/>
    <s v="MW"/>
    <s v="Macro"/>
    <s v="Lowland"/>
    <s v="none"/>
    <s v="24 hrs."/>
    <s v="none"/>
    <s v="Gica, Frederick Hontanosas"/>
    <m/>
  </r>
  <r>
    <n v="4207"/>
    <s v="SMART"/>
    <x v="5"/>
    <m/>
    <n v="4207"/>
    <s v="Mangga"/>
    <s v="Ubujan"/>
    <s v="Tagbilaran City"/>
    <s v="BOHOL"/>
    <s v="Brgy Ubujan, Tagbilaran City, Bohol"/>
    <n v="7"/>
    <s v="Vis"/>
    <s v="Bohol"/>
    <s v="TOC-VIS-EVIS-BOH/DUM"/>
    <s v="SMART"/>
    <n v="123.85861968994099"/>
    <n v="9.6863203048706001"/>
    <s v="Lot"/>
    <x v="1"/>
    <s v="Standby"/>
    <x v="4"/>
    <s v="MW"/>
    <s v="Macro"/>
    <s v="Lowland"/>
    <s v="none"/>
    <s v="24 hrs."/>
    <s v="none"/>
    <s v="Jaropojop, Roneil Sagadal"/>
    <m/>
  </r>
  <r>
    <n v="4208"/>
    <s v="SMART"/>
    <x v="5"/>
    <s v="V3595"/>
    <n v="4208"/>
    <s v="Tagbilaran 4- Dao"/>
    <s v="Dao"/>
    <s v="Tagbilaran City"/>
    <s v="BOHOL"/>
    <s v="Lindaville subd. Brgy Dao, Tagbilaran City, Bohol"/>
    <n v="7"/>
    <s v="Vis"/>
    <s v="Bohol"/>
    <s v="TOC-VIS-EVIS-BOH/DUM"/>
    <s v="SMART"/>
    <n v="123.873893737792"/>
    <n v="9.6779899597167898"/>
    <s v="Lot"/>
    <x v="1"/>
    <s v="Standby"/>
    <x v="4"/>
    <s v="MW"/>
    <s v="Macro"/>
    <s v="Lowland"/>
    <s v="none"/>
    <s v="24 hrs."/>
    <s v="none"/>
    <s v="Gica, Frederick Hontanosas"/>
    <m/>
  </r>
  <r>
    <n v="4209"/>
    <s v="SMART"/>
    <x v="5"/>
    <m/>
    <n v="4209"/>
    <s v="Garcia Hernandez"/>
    <m/>
    <s v="Garcia Hernandez"/>
    <s v="BOHOL"/>
    <s v="La Perla St., Garcia-Hernandez, Bohol"/>
    <n v="7"/>
    <s v="Vis"/>
    <s v="Bohol"/>
    <s v="TOC-VIS-EVIS-BOH/DUM"/>
    <s v="SMART"/>
    <n v="124.295837402343"/>
    <n v="9.6129903793334908"/>
    <s v="Lot"/>
    <x v="1"/>
    <s v="Standby"/>
    <x v="4"/>
    <s v="MW"/>
    <s v="Macro"/>
    <s v="Lowland"/>
    <s v="none"/>
    <s v="24 hrs."/>
    <s v="none"/>
    <s v="Galdo, Gerald Zapatos"/>
    <m/>
  </r>
  <r>
    <n v="4210"/>
    <s v="SMART"/>
    <x v="5"/>
    <m/>
    <n v="4210"/>
    <s v="Valencia- Bohol"/>
    <s v="Poblacion Occidental"/>
    <s v="Valencia"/>
    <s v="BOHOL"/>
    <s v="Brgy. Poblacion Occidental, Valencia, Bohol"/>
    <n v="7"/>
    <s v="Vis"/>
    <s v="Bohol"/>
    <s v="TOC-VIS-EVIS-BOH/DUM"/>
    <s v="SMART"/>
    <n v="124.209716796875"/>
    <n v="9.6077098846435494"/>
    <s v="Lot"/>
    <x v="1"/>
    <s v="Standby"/>
    <x v="4"/>
    <s v="MW"/>
    <s v="Macro"/>
    <s v="Lowland"/>
    <s v="none"/>
    <s v="24 hrs."/>
    <s v="none"/>
    <s v="Gica, Frederick Hontanosas"/>
    <m/>
  </r>
  <r>
    <n v="4213"/>
    <s v="SMART"/>
    <x v="5"/>
    <m/>
    <n v="4213"/>
    <s v="Loay"/>
    <s v="Poblacion"/>
    <s v="Loay"/>
    <s v="BOHOL"/>
    <s v="Brgy Poblacion, Loay, Bohol"/>
    <n v="7"/>
    <s v="Vis"/>
    <s v="Bohol"/>
    <s v="TOC-VIS-EVIS-BOH/DUM"/>
    <s v="SMART"/>
    <n v="124.013496398925"/>
    <n v="9.5999898910522408"/>
    <s v="Lot"/>
    <x v="1"/>
    <s v="Standby"/>
    <x v="4"/>
    <s v="MW"/>
    <s v="Macro"/>
    <s v="Lowland"/>
    <s v="none"/>
    <s v="24 hrs."/>
    <s v="none"/>
    <s v="Romerde, Marino Rollorata"/>
    <m/>
  </r>
  <r>
    <n v="4217"/>
    <s v="SMART"/>
    <x v="5"/>
    <m/>
    <n v="4217"/>
    <s v="Bacong"/>
    <s v="Buntis"/>
    <s v="Bacong"/>
    <s v="NEGROS ORIENTAL"/>
    <s v="Â Martinez St. Lower, Brgy. Buntis, Bacong, Negros Oriental"/>
    <n v="7"/>
    <s v="Vis"/>
    <s v="Dumaguete"/>
    <s v="TOC-VIS-EVIS-BOH/DUM"/>
    <s v="SMART"/>
    <n v="123.29416999999999"/>
    <n v="9.2405194999999996"/>
    <s v="Lot"/>
    <x v="1"/>
    <s v="Standby"/>
    <x v="4"/>
    <s v="MW"/>
    <s v="Macro"/>
    <s v="Lowland"/>
    <s v="none"/>
    <s v="24 hrs."/>
    <s v="none"/>
    <s v="Ampong, Karl Vilmo Tangon"/>
    <m/>
  </r>
  <r>
    <n v="4249"/>
    <s v="SMART"/>
    <x v="5"/>
    <m/>
    <n v="4249"/>
    <s v="Baclayon"/>
    <s v="Poblacion"/>
    <s v="Baclayon"/>
    <s v="BOHOL"/>
    <s v="Jacinto St. Brgy Poblacion, Baclayon, Bohol"/>
    <n v="7"/>
    <s v="Vis"/>
    <s v="Bohol"/>
    <s v="TOC-VIS-EVIS-BOH/DUM"/>
    <s v="SMART"/>
    <n v="123.9072265625"/>
    <n v="9.6232099533081001"/>
    <s v="Lot"/>
    <x v="1"/>
    <s v="Standby"/>
    <x v="4"/>
    <s v="MW"/>
    <s v="Macro"/>
    <s v="Lowland"/>
    <s v="none"/>
    <s v="24 hrs."/>
    <s v="none"/>
    <s v="Gica, Frederick Hontanosas"/>
    <m/>
  </r>
  <r>
    <n v="4259"/>
    <s v="SMART"/>
    <x v="5"/>
    <m/>
    <n v="4259"/>
    <s v="Dumaguete - Bagacay"/>
    <s v="Bagacay"/>
    <s v="Dumaguete City"/>
    <s v="NEGROS ORIENTAL"/>
    <s v="Dumaguete Valencia road, Brgy. Bagacay, Dumaguete City, Negros Oriental"/>
    <n v="7"/>
    <s v="Vis"/>
    <s v="Dumaguete"/>
    <s v="TOC-VIS-EVIS-BOH/DUM"/>
    <s v="SMART"/>
    <n v="123.29253"/>
    <n v="9.2997598999999997"/>
    <s v="Lot"/>
    <x v="1"/>
    <s v="Standby"/>
    <x v="4"/>
    <s v="MW"/>
    <s v="Macro"/>
    <s v="Lowland"/>
    <s v="none"/>
    <s v="24 hrs."/>
    <s v="none"/>
    <s v="Cal, Anthony Sherwin Longkines"/>
    <m/>
  </r>
  <r>
    <n v="4282"/>
    <s v="SMART"/>
    <x v="5"/>
    <m/>
    <n v="4282"/>
    <s v="Dauis"/>
    <s v="Biking"/>
    <s v="Dauis"/>
    <s v="BOHOL"/>
    <s v="Barangay Biking, Dauis, Bohol"/>
    <n v="7"/>
    <s v="Vis"/>
    <s v="Bohol"/>
    <s v="TOC-VIS-EVIS-BOH/DUM"/>
    <s v="SMART"/>
    <n v="123.835563659667"/>
    <n v="9.6037101745605398"/>
    <s v="Lot"/>
    <x v="1"/>
    <s v="Standby"/>
    <x v="4"/>
    <s v="MW"/>
    <s v="Macro"/>
    <s v="Highland"/>
    <s v="none"/>
    <s v="24 hrs."/>
    <s v="none"/>
    <s v="Jaropojop, Roneil Sagadal"/>
    <m/>
  </r>
  <r>
    <n v="4289"/>
    <s v="SMART"/>
    <x v="5"/>
    <m/>
    <n v="4289"/>
    <s v="Holy Name University- Tagbilaran (SWEEP)"/>
    <s v="Poblacion 1"/>
    <s v="Tagbilaran City"/>
    <s v="BOHOL"/>
    <s v="Poblacion I, Tagbilaran City, Bohol"/>
    <n v="7"/>
    <s v="Vis"/>
    <s v="Bohol"/>
    <s v="TOC-VIS-EVIS-BOH/DUM"/>
    <s v="SMART"/>
    <n v="123.868896484375"/>
    <n v="9.6493797302246005"/>
    <s v="Bldg"/>
    <x v="1"/>
    <s v="Inhouse A"/>
    <x v="4"/>
    <s v="MW"/>
    <s v="Macro"/>
    <s v="Lowland"/>
    <s v="none"/>
    <s v="0800H-1800H"/>
    <s v="Bldg/House Roof Top"/>
    <s v="Galdo, Gerald Zapatos"/>
    <m/>
  </r>
  <r>
    <n v="5405"/>
    <s v="SMART"/>
    <x v="5"/>
    <m/>
    <n v="5405"/>
    <s v="Catagbakan"/>
    <s v="Sondol"/>
    <s v="Loon"/>
    <s v="BOHOL"/>
    <s v="Brgy. Sondol, Loon, Bohol"/>
    <n v="7"/>
    <s v="Vis"/>
    <s v="Bohol"/>
    <s v="TOC-VIS-EVIS-BOH/DUM"/>
    <s v="SMART"/>
    <n v="123.80075836181599"/>
    <n v="9.8538303375244105"/>
    <s v="Lot"/>
    <x v="1"/>
    <s v="Standby"/>
    <x v="4"/>
    <s v="MW"/>
    <s v="Macro"/>
    <s v="Highland"/>
    <s v="none"/>
    <s v="24 hrs."/>
    <s v="none"/>
    <s v="Romerde, Marino Rollorata"/>
    <m/>
  </r>
  <r>
    <n v="5427"/>
    <s v="SMART"/>
    <x v="5"/>
    <m/>
    <n v="5427"/>
    <s v="Dumaguete-Banilad"/>
    <s v="Banilad"/>
    <s v="Dumaguete City"/>
    <s v="NEGROS ORIENTAL"/>
    <s v="Purok Kapitan Ano, Brgy. Banilad, Dumaguete City, Negros Oriental"/>
    <n v="7"/>
    <s v="Vis"/>
    <s v="Dumaguete"/>
    <s v="TOC-VIS-EVIS-BOH/DUM"/>
    <s v="SMART"/>
    <n v="123.29045000000001"/>
    <n v="9.2762402999999996"/>
    <s v="Lot"/>
    <x v="1"/>
    <s v="Standby"/>
    <x v="4"/>
    <s v="MW"/>
    <s v="Macro"/>
    <s v="Lowland"/>
    <s v="none"/>
    <s v="24 hrs."/>
    <s v="none"/>
    <s v="Cal, Anthony Sherwin Longkines"/>
    <m/>
  </r>
  <r>
    <n v="5842"/>
    <s v="SMART"/>
    <x v="5"/>
    <m/>
    <n v="5842"/>
    <s v="Island City Mall"/>
    <m/>
    <s v="Tagbilaran City"/>
    <s v="BOHOL"/>
    <s v="In front of Tagbilaran Integrated Bus Terminal, Dao District, Tagbilaran City"/>
    <n v="7"/>
    <s v="Vis"/>
    <s v="Bohol"/>
    <s v="TOC-VIS-EVIS-BOH/DUM"/>
    <s v="SMART"/>
    <n v="123.865951538085"/>
    <n v="9.6565704345703107"/>
    <s v="Lot"/>
    <x v="1"/>
    <s v="Inhouse A"/>
    <x v="4"/>
    <s v="MW"/>
    <s v="Macro"/>
    <s v="Lowland"/>
    <s v="none"/>
    <s v="0800H-1800H"/>
    <s v="none"/>
    <s v="Romerde, Marino Rollorata"/>
    <m/>
  </r>
  <r>
    <s v="F21"/>
    <s v="SMART"/>
    <x v="5"/>
    <m/>
    <s v="F21"/>
    <s v="Alburquerque"/>
    <s v="Poblacion"/>
    <s v="Alburquerque"/>
    <s v="BOHOL"/>
    <s v="Barangay Poblancion, Alburquerque, Bohol"/>
    <n v="7"/>
    <s v="Vis"/>
    <s v="Bohol"/>
    <s v="TOC-VIS-EVIS-BOH/DUM"/>
    <s v="SMART"/>
    <n v="123.95864868164"/>
    <n v="9.6111803054809499"/>
    <s v="Lot"/>
    <x v="1"/>
    <s v="Standby"/>
    <x v="4"/>
    <s v="MW"/>
    <s v="Macro"/>
    <s v="Lowland"/>
    <s v="none"/>
    <s v="24 hrs."/>
    <s v="none"/>
    <s v="Galdo, Gerald Zapatos"/>
    <m/>
  </r>
  <r>
    <s v="F24"/>
    <s v="SMART"/>
    <x v="5"/>
    <m/>
    <s v="F24"/>
    <s v="Dumaguete 6 - Daro"/>
    <s v="Piapi"/>
    <s v="Dumaguete City"/>
    <s v="NEGROS ORIENTAL"/>
    <s v="E. J. Blanco Road, Barangay Piapi, Dumaguete City, Negros Oriental"/>
    <n v="7"/>
    <s v="Vis"/>
    <s v="Dumaguete"/>
    <s v="TOC-VIS-EVIS-BOH/DUM"/>
    <s v="SMART"/>
    <n v="123.30500793457"/>
    <n v="9.3202400207519496"/>
    <s v="Lot"/>
    <x v="1"/>
    <s v="Standby"/>
    <x v="4"/>
    <s v="MW"/>
    <s v="Macro"/>
    <s v="Lowland"/>
    <s v="none"/>
    <s v="24 hrs."/>
    <s v="none"/>
    <s v="Cal, Anthony Sherwin Longkines"/>
    <m/>
  </r>
  <r>
    <s v="F44"/>
    <s v="SMART"/>
    <x v="5"/>
    <m/>
    <s v="F44"/>
    <s v="Calape"/>
    <s v="Desamparados"/>
    <s v="Calape"/>
    <s v="BOHOL"/>
    <s v="Brgy. Desamparados, Calape, Bohol"/>
    <n v="7"/>
    <s v="Vis"/>
    <s v="Bohol"/>
    <s v="TOC-VIS-EVIS-BOH/DUM"/>
    <s v="SMART"/>
    <n v="123.872009277343"/>
    <n v="9.8889398574829102"/>
    <s v="Lot"/>
    <x v="1"/>
    <s v="Standby"/>
    <x v="4"/>
    <s v="MW"/>
    <s v="Macro"/>
    <s v="Lowland"/>
    <s v="none"/>
    <s v="24 hrs."/>
    <s v="none"/>
    <s v="Galdo, Gerald Zapatos"/>
    <m/>
  </r>
  <r>
    <s v="F45"/>
    <s v="SMART"/>
    <x v="5"/>
    <m/>
    <s v="F45"/>
    <s v="Sibulan"/>
    <s v="Poblacion"/>
    <s v="Sibulan"/>
    <s v="NEGROS ORIENTAL"/>
    <s v="Along Nilas Street, Brgy. Poblacion, Sibulan, Negros Oriental"/>
    <n v="7"/>
    <s v="Vis"/>
    <s v="Dumaguete"/>
    <s v="TOC-VIS-EVIS-BOH/DUM"/>
    <s v="SMART"/>
    <n v="123.283477783203"/>
    <n v="9.3594503402709908"/>
    <s v="Lot"/>
    <x v="1"/>
    <s v="Standby"/>
    <x v="4"/>
    <s v="MW"/>
    <s v="Macro"/>
    <s v="Lowland"/>
    <s v="none"/>
    <s v="24 hrs."/>
    <s v="none"/>
    <s v="Cal, Anthony Sherwin Longkines"/>
    <m/>
  </r>
  <r>
    <s v="F74"/>
    <s v="SMART"/>
    <x v="5"/>
    <m/>
    <s v="F74"/>
    <s v="Talibon"/>
    <s v="Poblacioin"/>
    <s v="Talibon"/>
    <s v="BOHOL"/>
    <s v="San Pedro St., Barangay Poblacion, Talibon, Bohol"/>
    <n v="7"/>
    <s v="Vis"/>
    <s v="Bohol"/>
    <s v="TOC-VIS-EVIS-BOH/DUM"/>
    <s v="SMART"/>
    <n v="124.32411956787099"/>
    <n v="10.1483697891235"/>
    <s v="Lot"/>
    <x v="1"/>
    <s v="Standby"/>
    <x v="4"/>
    <s v="MW"/>
    <s v="Macro"/>
    <s v="Lowland"/>
    <s v="none"/>
    <s v="24 hrs."/>
    <s v="none"/>
    <s v="Jaropojop, Roneil Sagadal"/>
    <m/>
  </r>
  <r>
    <s v="V0674"/>
    <s v="SMART"/>
    <x v="5"/>
    <s v="TNJ001"/>
    <s v="V0674"/>
    <s v="SUN - Tanjay (Bonifacio/Mabini Sts)"/>
    <s v="Bonifacio"/>
    <s v="Tanjay City"/>
    <s v="NEGROS ORIENTAL"/>
    <s v="Sun-Tanjay, Brgy Bonifacio Mabini Sts. Negros Oriental"/>
    <n v="7"/>
    <s v="Vis"/>
    <s v="Dumaguete"/>
    <s v="TOC-VIS-EVIS-BOH/DUM"/>
    <s v="SUN"/>
    <n v="123.159502"/>
    <n v="9.5155790000000007"/>
    <s v="Lot"/>
    <x v="1"/>
    <s v="Standby"/>
    <x v="4"/>
    <s v="MW"/>
    <s v="Macro"/>
    <s v="Lowland"/>
    <s v="none"/>
    <s v="24 hrs."/>
    <s v="none"/>
    <s v="Cueco, Ralph Elmerson Dioresma"/>
    <m/>
  </r>
  <r>
    <s v="V0948"/>
    <s v="SMART"/>
    <x v="5"/>
    <m/>
    <s v="V0948"/>
    <s v="Bellevue- Panglao"/>
    <m/>
    <s v="Panglao"/>
    <s v="BOHOL"/>
    <s v="Dolijo,Panglao,Bohol"/>
    <n v="7"/>
    <s v="Vis"/>
    <s v="Bohol"/>
    <s v="TOC-VIS-EVIS-BOH/DUM"/>
    <s v="SMART"/>
    <n v="123.7317"/>
    <n v="9.5884"/>
    <s v="Bldg"/>
    <x v="1"/>
    <s v="Inhouse A"/>
    <x v="4"/>
    <s v="MW"/>
    <s v="Macro"/>
    <s v="Lowland"/>
    <s v="none"/>
    <s v="0800H-1800H"/>
    <s v="Bldg/House Roof Top"/>
    <s v="Romerde, Marino Rollorata"/>
    <m/>
  </r>
  <r>
    <s v="V3308"/>
    <s v="SMART"/>
    <x v="5"/>
    <s v="MRC821"/>
    <s v="V3308"/>
    <s v="Maribojoc"/>
    <s v="Poblacion"/>
    <s v="Maribojoc"/>
    <s v="BOHOL"/>
    <s v="Poblacion, Maribojoc, Bohol"/>
    <n v="7"/>
    <s v="Vis"/>
    <s v="Bohol"/>
    <s v="TOC-VIS-EVIS-BOH/DUM"/>
    <s v="SUN"/>
    <n v="123.8445"/>
    <n v="9.7415199999999995"/>
    <s v="Lot"/>
    <x v="1"/>
    <s v="Standby"/>
    <x v="4"/>
    <s v="MW"/>
    <s v="Macro"/>
    <s v="Lowland"/>
    <s v="none"/>
    <s v="24 hrs."/>
    <s v="none"/>
    <s v="Jaropojop, Roneil Sagadal"/>
    <m/>
  </r>
  <r>
    <s v="V3426"/>
    <s v="SMART"/>
    <x v="5"/>
    <s v="LON701"/>
    <s v="V3426"/>
    <s v="SUN-Loon-Cogon Sur"/>
    <m/>
    <s v="Loon"/>
    <s v="BOHOL"/>
    <s v="Cogon Sur, Loon, Bohol"/>
    <n v="7"/>
    <s v="Vis"/>
    <s v="Bohol"/>
    <s v="TOC-VIS-EVIS-BOH/DUM"/>
    <s v="SUN"/>
    <n v="123.79688299999999"/>
    <n v="9.7967499999999994"/>
    <s v="Lot"/>
    <x v="1"/>
    <s v="Standby"/>
    <x v="4"/>
    <s v="MW"/>
    <s v="Macro"/>
    <s v="Lowland"/>
    <s v="none"/>
    <s v="24 hrs."/>
    <s v="none"/>
    <s v="Romerde, Marino Rollorata"/>
    <m/>
  </r>
  <r>
    <s v="V3665"/>
    <s v="SMART"/>
    <x v="5"/>
    <s v="DGE003"/>
    <s v="V3665"/>
    <s v="SUN - Dumaguete_TacloboBagacay"/>
    <m/>
    <s v="Dumaguete City"/>
    <s v="NEGROS ORIENTAL"/>
    <s v="Ong Lot, Limquiaco, Dumaguete City "/>
    <n v="7"/>
    <s v="Vis"/>
    <s v="Dumaguete"/>
    <s v="TOC-VIS-EVIS-BOH/DUM"/>
    <s v="SUN"/>
    <n v="123.294211"/>
    <n v="9.3037310000000009"/>
    <s v="Lot"/>
    <x v="1"/>
    <s v="Standby"/>
    <x v="4"/>
    <s v="MW"/>
    <s v="Macro"/>
    <s v="Lowland"/>
    <s v="none"/>
    <s v="24 hrs."/>
    <s v="Depressed Area"/>
    <s v="Cal, Anthony Sherwin Longkines"/>
    <m/>
  </r>
  <r>
    <s v="V3684"/>
    <s v="SMART"/>
    <x v="5"/>
    <s v="TBL002"/>
    <s v="V3684"/>
    <s v="Sun Tagbilaran City Ubujan"/>
    <s v="Poblacion 1"/>
    <s v="Tagbilaran City"/>
    <s v="BOHOL"/>
    <s v="Poblacion I, Tagbilaran City, Bohol"/>
    <n v="7"/>
    <s v="Vis"/>
    <s v="Bohol"/>
    <s v="TOC-VIS-EVIS-BOH/DUM"/>
    <s v="SUN"/>
    <n v="123.860389"/>
    <n v="9.6834579999999999"/>
    <s v="Lot"/>
    <x v="1"/>
    <s v="Standby"/>
    <x v="4"/>
    <s v="MW"/>
    <s v="Macro"/>
    <s v="Lowland"/>
    <s v="none"/>
    <s v="24 hrs."/>
    <s v="none"/>
    <s v="Jaropojop, Roneil Sagadal"/>
    <m/>
  </r>
  <r>
    <s v="V4256"/>
    <s v="SMART"/>
    <x v="5"/>
    <s v="DIM821"/>
    <s v="V4256"/>
    <s v="SUN Dimiao Sawang"/>
    <m/>
    <s v="Dimiao"/>
    <s v="BOHOL"/>
    <s v="Sawang, Dimiao, Bohol"/>
    <n v="7"/>
    <s v="Vis"/>
    <s v="Bohol"/>
    <s v="TOC-VIS-EVIS-BOH/DUM"/>
    <s v="SUN"/>
    <n v="124.16164000000001"/>
    <n v="9.6081299999999992"/>
    <s v="Lot"/>
    <x v="1"/>
    <s v="Standby"/>
    <x v="4"/>
    <s v="MW"/>
    <s v="Macro"/>
    <s v="Lowland"/>
    <s v="none"/>
    <s v="24 hrs."/>
    <s v="none"/>
    <s v="Gica, Frederick Hontanosas"/>
    <m/>
  </r>
  <r>
    <s v="Z77"/>
    <s v="SMART"/>
    <x v="5"/>
    <m/>
    <s v="Z77"/>
    <s v="Bethel Hotel"/>
    <m/>
    <s v="Dumaguete City"/>
    <s v="NEGROS ORIENTAL"/>
    <s v="Rizal Boulevard, Dumagute City, Negros Oriental"/>
    <n v="7"/>
    <s v="Vis"/>
    <s v="Dumaguete"/>
    <s v="TOC-VIS-EVIS-BOH/DUM"/>
    <s v="SMART"/>
    <n v="123.311683654785"/>
    <n v="9.3055095672607404"/>
    <s v="Bldg"/>
    <x v="1"/>
    <s v="Inhouse A"/>
    <x v="4"/>
    <s v="MW"/>
    <s v="Macro"/>
    <s v="Lowland"/>
    <s v="none"/>
    <s v="0830-1730"/>
    <s v="Bldg/House Roof Top"/>
    <s v="Cal, Anthony Sherwin Longkines"/>
    <m/>
  </r>
  <r>
    <n v="793"/>
    <s v="SMART"/>
    <x v="6"/>
    <m/>
    <n v="793"/>
    <s v="Hilongos"/>
    <s v="Poblacion"/>
    <s v="Hilongos"/>
    <s v="LEYTE"/>
    <s v="R.V. Fulache St. near Hilongos National Vocational School, Poblacion"/>
    <n v="8"/>
    <s v="Vis"/>
    <s v="Maasin"/>
    <s v="TOC-VIS-EVIS-LEYTE"/>
    <s v="SMART"/>
    <n v="124.75331115722599"/>
    <n v="10.3715200424194"/>
    <s v="Lot"/>
    <x v="1"/>
    <s v="Standby"/>
    <x v="4"/>
    <s v="MW"/>
    <s v="Macro"/>
    <s v="Lowland"/>
    <s v="none"/>
    <s v="none"/>
    <s v="none"/>
    <s v="Bedania, Darwin Cisneros"/>
    <m/>
  </r>
  <r>
    <n v="880"/>
    <s v="SMART"/>
    <x v="6"/>
    <m/>
    <n v="880"/>
    <s v="Ormoc 1"/>
    <s v="San Pablo"/>
    <s v="Ormoc"/>
    <s v="LEYTE"/>
    <s v="Lot 2 provincial Road Brgy. San Pablo, Ormoc City"/>
    <n v="8"/>
    <s v="Vis"/>
    <s v="Ormoc"/>
    <s v="TOC-VIS-EVIS-LEYTE"/>
    <s v="SMART"/>
    <n v="124.605430603027"/>
    <n v="11.031220436096101"/>
    <s v="Lot"/>
    <x v="1"/>
    <s v="Standby"/>
    <x v="4"/>
    <s v="MW"/>
    <s v="Macro"/>
    <s v="Lowland"/>
    <s v="None"/>
    <s v="24 Hrs"/>
    <s v="none"/>
    <s v="Pomarejo, Ramon Caguioa"/>
    <m/>
  </r>
  <r>
    <n v="1553"/>
    <s v="SMART"/>
    <x v="6"/>
    <m/>
    <m/>
    <s v="Sun Leyte RS "/>
    <m/>
    <m/>
    <m/>
    <m/>
    <n v="8"/>
    <s v="Vis"/>
    <s v="Ormoc"/>
    <s v="TOC-VIS-EVIS-LEYTE"/>
    <m/>
    <m/>
    <m/>
    <s v="Lot"/>
    <x v="0"/>
    <s v="Standby"/>
    <x v="4"/>
    <s v="MW"/>
    <s v="na"/>
    <s v="Extreme"/>
    <s v="Hard to reach during typhoon /Mountain"/>
    <s v="24 Hrs"/>
    <s v="none"/>
    <s v="Pomarejo, Ramon Caguioa"/>
    <m/>
  </r>
  <r>
    <n v="3374"/>
    <s v="SMART"/>
    <x v="6"/>
    <m/>
    <n v="3374"/>
    <s v="Padre Burgos"/>
    <s v="Poblacion"/>
    <s v="Padre Burgos"/>
    <s v="SOUTHERN LEYTE"/>
    <s v="Brgy Poblacion, Padre Burgos, Southern Leyte"/>
    <n v="8"/>
    <s v="Vis"/>
    <s v="Maasin"/>
    <s v="TOC-VIS-EVIS-LEYTE"/>
    <s v="SMART"/>
    <n v="125.01528167724599"/>
    <n v="10.0304298400878"/>
    <s v="Lot"/>
    <x v="1"/>
    <s v="Standby"/>
    <x v="4"/>
    <s v="MW"/>
    <s v="Macro"/>
    <s v="Lowland"/>
    <s v="none"/>
    <s v="none"/>
    <s v="none"/>
    <s v="Bedania, Darwin Cisneros"/>
    <m/>
  </r>
  <r>
    <n v="4202"/>
    <s v="SMART"/>
    <x v="6"/>
    <m/>
    <n v="4202"/>
    <s v="Burauen"/>
    <s v="Poblacion"/>
    <s v="Burauen"/>
    <s v="LEYTE"/>
    <s v="San Joaquin cor Los Angeles St. ,Poblacion District II, Burauen, Leyte"/>
    <n v="8"/>
    <s v="Vis"/>
    <s v="Tacloban"/>
    <s v="TOC-VIS-EVIS-LEYTE"/>
    <s v="SMART"/>
    <n v="124.890571594238"/>
    <n v="10.976220130920399"/>
    <s v="Lot"/>
    <x v="1"/>
    <s v="Standby"/>
    <x v="4"/>
    <s v="MW"/>
    <s v="Macro"/>
    <s v="Lowland"/>
    <s v="none"/>
    <s v="none"/>
    <s v="none"/>
    <s v="Crisostomo, Regie Escuña"/>
    <m/>
  </r>
  <r>
    <n v="4263"/>
    <s v="SMART"/>
    <x v="6"/>
    <m/>
    <n v="4263"/>
    <s v="Biliran RS"/>
    <s v="Burabod"/>
    <s v="Biliran"/>
    <s v="BILIRAN"/>
    <s v="Barangay Burabod, Biliran"/>
    <n v="8"/>
    <s v="Vis"/>
    <s v="Ormoc"/>
    <s v="TOC-VIS-EVIS-LEYTE"/>
    <s v="SMART"/>
    <n v="124.4589005"/>
    <n v="11.477410320000001"/>
    <s v="Lot"/>
    <x v="1"/>
    <s v="Standby"/>
    <x v="4"/>
    <s v="MW"/>
    <s v="Macro"/>
    <s v="Highland"/>
    <s v="Hard to reach during typhoon /Mountain"/>
    <s v="24 Hrs"/>
    <s v="none"/>
    <s v="Pomarejo, Ramon Caguioa"/>
    <m/>
  </r>
  <r>
    <n v="4270"/>
    <s v="SMART"/>
    <x v="6"/>
    <m/>
    <n v="4270"/>
    <s v="Capoocan"/>
    <s v="Poblacion"/>
    <s v="Capoocan"/>
    <s v="LEYTE"/>
    <s v="Nicolasura St. Brgy Poblacion Capoocan Leyte"/>
    <n v="8"/>
    <s v="Vis"/>
    <s v="Ormoc"/>
    <s v="TOC-VIS-EVIS-LEYTE"/>
    <s v="SMART"/>
    <n v="124.6424332"/>
    <n v="11.29255962"/>
    <s v="Lot"/>
    <x v="1"/>
    <s v="Standby"/>
    <x v="4"/>
    <s v="MW"/>
    <s v="Macro"/>
    <s v="Lowland"/>
    <s v="None"/>
    <s v="24 Hrs "/>
    <s v="none"/>
    <s v="Cabrera, Arniel Pesalbon"/>
    <m/>
  </r>
  <r>
    <s v="F36"/>
    <s v="SMART"/>
    <x v="6"/>
    <m/>
    <s v="F36"/>
    <s v="Malitbog"/>
    <s v="Poblacion"/>
    <s v="Malitbog"/>
    <s v="SOUTHERN LEYTE"/>
    <s v="Jose Burgos St. Brgy Poblacion, Malitbog, Southern Leyte"/>
    <n v="8"/>
    <s v="Vis"/>
    <s v="Maasin"/>
    <s v="TOC-VIS-EVIS-LEYTE"/>
    <s v="SMART"/>
    <n v="125.000839233398"/>
    <n v="10.157110214233301"/>
    <s v="Lot"/>
    <x v="1"/>
    <s v="Standby"/>
    <x v="4"/>
    <s v="MW"/>
    <s v="Macro"/>
    <s v="Lowland"/>
    <s v="none"/>
    <s v="none"/>
    <s v="none"/>
    <s v="Bedania, Darwin Cisneros"/>
    <m/>
  </r>
  <r>
    <s v="F88"/>
    <s v="SMART"/>
    <x v="6"/>
    <m/>
    <s v="F88"/>
    <s v="Ormoc PNOC"/>
    <m/>
    <s v="Kananga"/>
    <s v="LEYTE"/>
    <s v="PNOC, Tongonan"/>
    <n v="8"/>
    <s v="Vis"/>
    <s v="Ormoc"/>
    <s v="TOC-VIS-EVIS-LEYTE"/>
    <s v="SMART"/>
    <n v="124.64053800000001"/>
    <n v="11.130445"/>
    <s v="Lot"/>
    <x v="1"/>
    <s v="Standby"/>
    <x v="4"/>
    <s v="MW"/>
    <s v="Macro"/>
    <s v="Highland"/>
    <s v="Hard to reach during typhoon /Mountain"/>
    <s v="24 Hrs"/>
    <s v="none"/>
    <s v="Pomarejo, Ramon Caguioa"/>
    <m/>
  </r>
  <r>
    <s v="J69"/>
    <s v="SMART"/>
    <x v="6"/>
    <m/>
    <s v="J69"/>
    <s v="Tacloban Telecenter"/>
    <m/>
    <s v="Tacloban City"/>
    <s v="LEYTE"/>
    <s v="RSU Bldg., Zamora St.,  Tacloban City"/>
    <n v="8"/>
    <s v="Vis"/>
    <s v="Tacloban"/>
    <s v="TOC-VIS-EVIS-LEYTE"/>
    <s v="SMART"/>
    <n v="125.00293731689401"/>
    <n v="11.245510101318301"/>
    <s v="Bldg"/>
    <x v="1"/>
    <s v="Inhouse B"/>
    <x v="4"/>
    <s v="MW"/>
    <s v="PICO"/>
    <s v="Lowland"/>
    <s v="none"/>
    <s v="6PM-9AM"/>
    <s v="Bldg/House Roof Top"/>
    <s v="Orceo, ian Philip Lim"/>
    <m/>
  </r>
  <r>
    <s v="V0078"/>
    <s v="SMART"/>
    <x v="6"/>
    <m/>
    <s v="V0078"/>
    <s v="Tabango RS"/>
    <s v="Inangatan"/>
    <s v="Tabango"/>
    <s v="LEYTE"/>
    <s v="Cantor-aw Hill, Brgy. Inangatan, Tabango, Leyte"/>
    <n v="8"/>
    <s v="Vis"/>
    <s v="Ormoc"/>
    <s v="TOC-VIS-EVIS-LEYTE"/>
    <s v="SMART"/>
    <n v="124.40640258789"/>
    <n v="11.2803697586059"/>
    <s v="Lot"/>
    <x v="1"/>
    <s v="Standby"/>
    <x v="4"/>
    <s v="MW"/>
    <s v="Macro"/>
    <s v="Highland"/>
    <s v="Mountain"/>
    <s v="24 Hrs"/>
    <s v="none"/>
    <s v="Pomarejo, Ramon Caguioa"/>
    <m/>
  </r>
  <r>
    <s v="V5256"/>
    <s v="SMART"/>
    <x v="6"/>
    <m/>
    <s v="V5256"/>
    <s v="Tangkaan"/>
    <s v="Tangkaan"/>
    <s v="Padre Burgos"/>
    <s v="SOUTHERN LEYTE"/>
    <s v="Brgy. Tangkaan, Padre Burgos"/>
    <n v="8"/>
    <s v="Vis"/>
    <s v="Maasin"/>
    <s v="TOC-VIS-EVIS-LEYTE"/>
    <s v="SMART"/>
    <n v="125.02424621582"/>
    <n v="10.0124597549438"/>
    <s v="Lot"/>
    <x v="1"/>
    <s v="Standby"/>
    <x v="4"/>
    <s v="MW"/>
    <s v="Macro"/>
    <s v="Lowland"/>
    <s v="none"/>
    <s v="none"/>
    <s v="none"/>
    <s v="Bedania, Darwin Cisneros"/>
    <m/>
  </r>
  <r>
    <n v="784"/>
    <s v="SMART"/>
    <x v="7"/>
    <m/>
    <n v="784"/>
    <s v="Allen"/>
    <s v="Kinabranan Zone 1"/>
    <s v="Allen"/>
    <s v="NORTHERN SAMAR"/>
    <s v="Magallanes St. Brgy. Kibran Zone I, Allen, Northern Samar"/>
    <n v="8"/>
    <s v="Vis"/>
    <s v="Catarman"/>
    <s v="TOC-VIS-EVIS-SAMAR"/>
    <s v="SMART"/>
    <n v="124.2825012"/>
    <n v="12.501194"/>
    <s v="Lot"/>
    <x v="1"/>
    <s v="Standby"/>
    <x v="4"/>
    <s v="MW"/>
    <s v="Macro"/>
    <s v="Lowland"/>
    <s v="NPA Infested"/>
    <s v="1800H-0500H"/>
    <s v="Insurgent"/>
    <s v="Roluna, Carl Anthony T."/>
    <d v="2016-05-22T00:00:00"/>
  </r>
  <r>
    <n v="789"/>
    <s v="SMART"/>
    <x v="7"/>
    <m/>
    <n v="789"/>
    <s v="Villareal"/>
    <s v="18 Lam-awan"/>
    <s v="Villareal"/>
    <s v="SAMAR (WESTERN SAMAR)"/>
    <s v="Brgy. 18 Lam-awan, Villareal, Western Samar"/>
    <n v="8"/>
    <s v="Vis"/>
    <s v="Catbalogan"/>
    <s v="TOC-VIS-EVIS-SAMAR"/>
    <s v="SMART"/>
    <n v="124.9282913"/>
    <n v="11.566260339999999"/>
    <s v="Lot"/>
    <x v="1"/>
    <s v="Standby"/>
    <x v="4"/>
    <s v="MW"/>
    <s v="Macro"/>
    <s v="Highland"/>
    <s v="NPA Infested"/>
    <s v="1800H-0500H"/>
    <s v="Insurgent"/>
    <s v="Leones, Jordan Salamat"/>
    <d v="2016-09-02T00:00:00"/>
  </r>
  <r>
    <n v="791"/>
    <s v="SMART"/>
    <x v="7"/>
    <m/>
    <n v="791"/>
    <s v="Paranas"/>
    <s v="Poblacion 1"/>
    <s v="Paranas"/>
    <s v="SAMAR (WESTERN SAMAR)"/>
    <s v="Poblacion 1, Paras (Wright), Samar (Western Samar)"/>
    <n v="8"/>
    <s v="Vis"/>
    <s v="Catbalogan"/>
    <s v="TOC-VIS-EVIS-SAMAR"/>
    <s v="SMART"/>
    <n v="125.025093078613"/>
    <n v="11.767479896545399"/>
    <s v="Lot"/>
    <x v="1"/>
    <s v="Standby"/>
    <x v="4"/>
    <s v="MW"/>
    <s v="Macro"/>
    <s v="Highland"/>
    <s v="NPA Infested"/>
    <s v="1800H-0500H"/>
    <s v="Insurgent"/>
    <s v="Leones, Jordan Salamat"/>
    <m/>
  </r>
  <r>
    <n v="3358"/>
    <s v="SMART"/>
    <x v="7"/>
    <m/>
    <n v="3358"/>
    <s v="Mondragon"/>
    <s v="Chitongco"/>
    <s v="Mondragon"/>
    <s v="NORTHERN SAMAR"/>
    <s v="Mondragon N. Samar"/>
    <n v="8"/>
    <s v="Vis"/>
    <s v="Catarman"/>
    <s v="TOC-VIS-EVIS-SAMAR"/>
    <s v="SMART"/>
    <n v="124.75632"/>
    <n v="12.51914"/>
    <s v="Lot"/>
    <x v="1"/>
    <s v="Standby"/>
    <x v="4"/>
    <s v="MW"/>
    <s v="Macro"/>
    <s v="Lowland"/>
    <s v="NPA Infested"/>
    <s v="1800H-0500H"/>
    <s v="Insurgent"/>
    <s v="Roluna, Carl Anthony T."/>
    <n v="42703"/>
  </r>
  <r>
    <n v="3360"/>
    <s v="SMART"/>
    <x v="7"/>
    <s v="no"/>
    <n v="3360"/>
    <s v="Pambujan"/>
    <s v="Poblacion 7"/>
    <s v="Pambujan"/>
    <s v="NORTHERN SAMAR"/>
    <s v="Rizal Ave. cor. Jasmin St. Brgy. 7 Poblacion, Pambujan, Northern Samar"/>
    <n v="8"/>
    <s v="Vis"/>
    <s v="Catarman"/>
    <s v="TOC-VIS-EVIS-SAMAR"/>
    <s v="SMART"/>
    <n v="124.9291077"/>
    <n v="12.56375027"/>
    <s v="Lot"/>
    <x v="1"/>
    <s v="Standby"/>
    <x v="4"/>
    <s v="MW"/>
    <s v="Macro"/>
    <s v="Lowland"/>
    <s v="NPA Infested"/>
    <s v="1800H-0500H"/>
    <s v="Insurgent"/>
    <s v="Roluna, Carl Anthony T."/>
    <n v="42703"/>
  </r>
  <r>
    <n v="3362"/>
    <s v="SMART"/>
    <x v="7"/>
    <m/>
    <n v="3362"/>
    <s v="Bobon"/>
    <s v="Sta. Clara"/>
    <s v="Bobon"/>
    <s v="NORTHERN SAMAR"/>
    <s v="Brgy. Sta. Clara, Bobon, Northern Samar"/>
    <n v="8"/>
    <s v="Vis"/>
    <s v="Catarman"/>
    <s v="TOC-VIS-EVIS-SAMAR"/>
    <s v="SMART"/>
    <n v="124.56638340000001"/>
    <n v="12.52439976"/>
    <s v="Lot"/>
    <x v="1"/>
    <s v="Standby"/>
    <x v="4"/>
    <s v="MW"/>
    <s v="Macro"/>
    <s v="Lowland"/>
    <s v="NPA Infested"/>
    <s v="1800H-0500H"/>
    <s v="Insurgent"/>
    <s v="Roluna, Carl Anthony T."/>
    <n v="42703"/>
  </r>
  <r>
    <s v="V0034"/>
    <s v="SMART"/>
    <x v="7"/>
    <m/>
    <s v="V0034"/>
    <s v="BORONGAN - LALAWIGAN "/>
    <s v="Lalawigan"/>
    <s v="Borongan"/>
    <s v="EASTERN SAMAR"/>
    <s v="Smart Cellsite, Brgy. Lalawigan, Borongan, Eastern Samar"/>
    <n v="8"/>
    <s v="Vis"/>
    <m/>
    <s v="TOC-VIS-EVIS-SAMAR"/>
    <s v="SMART"/>
    <n v="125.467796325683"/>
    <n v="11.5887298583984"/>
    <s v="Lot"/>
    <x v="1"/>
    <s v="Standby"/>
    <x v="4"/>
    <s v="MW"/>
    <s v="Macro"/>
    <s v="Lowland"/>
    <s v="none"/>
    <s v="1800H-0500H"/>
    <s v="none"/>
    <s v="Mabini, Eroll Meramonte "/>
    <m/>
  </r>
  <r>
    <s v="V0004"/>
    <s v="SMART"/>
    <x v="7"/>
    <m/>
    <s v="Relay"/>
    <s v="SULAT RS"/>
    <m/>
    <s v="San Julian"/>
    <s v="EASTERN SAMAR"/>
    <s v="Brgy. Pagbabangn, San Julian Eastern samar"/>
    <n v="8"/>
    <s v="Vis"/>
    <m/>
    <s v="TOC-VIS-EVIS-SAMAR"/>
    <s v="SMART"/>
    <m/>
    <m/>
    <s v="Lot"/>
    <x v="1"/>
    <s v="Standby"/>
    <x v="4"/>
    <s v="MW"/>
    <s v="Relay Only"/>
    <s v="Extreme"/>
    <s v="NPA Infested"/>
    <s v="1800H-0500H"/>
    <s v="Insurgent"/>
    <s v="Mabini, Eroll Meramonte "/>
    <d v="2016-05-30T00:00:00"/>
  </r>
  <r>
    <s v="V3691"/>
    <s v="SUN"/>
    <x v="2"/>
    <s v="OTN822"/>
    <s v="OTN822"/>
    <s v="SUN ILOILO CITY-BRGY 3 POB. (OTON-SAN NICOLAS)"/>
    <s v="Cabanbanan"/>
    <s v="Oton"/>
    <s v="ILOILO"/>
    <s v="Brgy. Cabanbanan, Oton, Iloilo"/>
    <n v="6"/>
    <s v="Vis"/>
    <s v="Iloilo"/>
    <s v="TOC-VIS-WVIS-ILOILO"/>
    <s v="SUN"/>
    <n v="122.49482"/>
    <n v="10.691890000000001"/>
    <s v="Lot"/>
    <x v="1"/>
    <s v="Standby"/>
    <x v="4"/>
    <s v="MW"/>
    <s v="Macro"/>
    <s v="Lowland"/>
    <s v="none"/>
    <s v="none"/>
    <s v="none"/>
    <s v="Entes, Anjo Gabito "/>
    <m/>
  </r>
  <r>
    <s v="V3709"/>
    <s v="SUN"/>
    <x v="2"/>
    <s v="V3691"/>
    <s v="LAU821"/>
    <s v="v3709 SUN LAUA-AN"/>
    <m/>
    <s v="Laua-an"/>
    <s v="ANTIQUE"/>
    <s v="Brgy. Cabariwan, LAUA-AN"/>
    <n v="6"/>
    <s v="Vis"/>
    <s v="Iloilo"/>
    <s v="TOC-VIS-WVIS-ILOILO"/>
    <s v="SUN"/>
    <n v="122.49482"/>
    <n v="10.691890000000001"/>
    <s v="Lot"/>
    <x v="1"/>
    <s v="Standby"/>
    <x v="4"/>
    <s v="MW"/>
    <s v="Macro"/>
    <s v="Lowland"/>
    <s v="none"/>
    <s v="none"/>
    <s v="none"/>
    <s v="Urbano, Joemarie Aguillon "/>
    <m/>
  </r>
  <r>
    <s v="V3732"/>
    <s v="SUN"/>
    <x v="2"/>
    <s v="V3732"/>
    <s v="ILL002"/>
    <s v="SUN ILOILO CITY-QUEZON (ILL002)"/>
    <m/>
    <s v="Iloilo City"/>
    <s v="ILOILO"/>
    <s v="Daroca Proper, Quezon St., Arevalo, Iloilo City"/>
    <n v="6"/>
    <s v="Vis"/>
    <s v="Iloilo"/>
    <s v="TOC-VIS-WVIS-ILOILO"/>
    <s v="SUN"/>
    <m/>
    <m/>
    <s v="Lot"/>
    <x v="1"/>
    <s v="Standby"/>
    <x v="4"/>
    <s v="MW"/>
    <s v="Macro"/>
    <s v="Lowland"/>
    <e v="#N/A"/>
    <e v="#N/A"/>
    <e v="#N/A"/>
    <s v="Entes, Anjo Gabito "/>
    <m/>
  </r>
  <r>
    <s v="V5097"/>
    <s v="SMART"/>
    <x v="2"/>
    <s v="V5097"/>
    <s v="V5097"/>
    <s v="SUN JORDAN-BUENAVISTA"/>
    <s v="San Miguel"/>
    <s v="Jordan"/>
    <s v="GUIMARAS"/>
    <s v="Brgy. San Miguel, Jordan, Guimaras"/>
    <n v="6"/>
    <s v="Vis"/>
    <s v="Iloilo"/>
    <s v="TOC-VIS-WVIS-ILOILO"/>
    <s v="SUN"/>
    <n v="122.5863056"/>
    <n v="10.59778889"/>
    <s v="Lot"/>
    <x v="1"/>
    <s v="Standby"/>
    <x v="4"/>
    <s v="MW"/>
    <s v="Macro"/>
    <s v="Extreme"/>
    <s v="no row row travel"/>
    <s v="18nonenoneH - none5nonenoneH"/>
    <s v="island site/Boat Availability"/>
    <s v="Rivera, Von Ryan Talabero "/>
    <m/>
  </r>
  <r>
    <s v="V5600"/>
    <s v="SUN"/>
    <x v="2"/>
    <s v="V5600"/>
    <s v="V5600"/>
    <s v="SM Area Buhang (ILL601)"/>
    <s v="Lapuz Norte"/>
    <s v="Iloilo City"/>
    <s v="ILOILO"/>
    <s v="Brgy. Lapuz Norte, Iloilo City"/>
    <n v="6"/>
    <s v="Vis"/>
    <s v="Iloilo"/>
    <s v="TOC-VIS-WVIS-ILOILO"/>
    <s v="SUN"/>
    <n v="122.55400090000001"/>
    <n v="10.7101202"/>
    <s v="Lot"/>
    <x v="1"/>
    <s v="Standby"/>
    <x v="4"/>
    <s v="MW"/>
    <s v="Macro"/>
    <s v="Lowland"/>
    <s v="none"/>
    <s v="none"/>
    <s v="none"/>
    <s v="Detablan, Airam Tañoso "/>
    <m/>
  </r>
  <r>
    <n v="832"/>
    <s v="SMART"/>
    <x v="6"/>
    <m/>
    <n v="832"/>
    <s v="Palo"/>
    <s v="Salvacion"/>
    <s v="Palo"/>
    <s v="LEYTE"/>
    <s v="Brgy. Salvacion, Palo, Leyte"/>
    <n v="8"/>
    <s v="Vis"/>
    <s v="Tacloban"/>
    <s v="TOC-VIS-EVIS-LEYTE"/>
    <s v="SMART"/>
    <n v="125.0000687"/>
    <n v="11.1557703"/>
    <s v="Lot"/>
    <x v="1"/>
    <s v="Off-Grid"/>
    <x v="4"/>
    <s v="MW"/>
    <s v="Macro"/>
    <s v="Lowland"/>
    <s v="none"/>
    <s v="none"/>
    <s v="none"/>
    <s v="Crisostomo, Regie Escuña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57">
  <r>
    <n v="-724"/>
    <s v="SUN"/>
    <x v="0"/>
    <s v="VCMS801-4A"/>
    <s v="Relay"/>
    <s v="Camotes RS"/>
    <s v="San Francisco"/>
    <s v="San Francisco"/>
    <s v="CEBU"/>
    <s v="Southern Poblacion, San Francisco, Cebu"/>
    <n v="7"/>
    <s v="Vis"/>
    <s v="Cebu North"/>
    <s v="TOC-VIS-CVIS-NCEBU"/>
    <s v="SUN"/>
    <n v="124.3377783"/>
    <n v="10.62861167"/>
    <s v="Lot"/>
    <x v="0"/>
    <x v="0"/>
    <s v="Back bone"/>
    <s v="FITL"/>
    <s v="Relay Only"/>
    <s v="Highland"/>
    <s v="island site / Boat trip dependent"/>
    <s v="access constraint 5pm - 6am"/>
    <s v="island site/Boat Availability"/>
    <s v="Aligway, Eric Brian"/>
    <m/>
    <s v=""/>
  </r>
  <r>
    <s v="F99"/>
    <s v="SMART"/>
    <x v="0"/>
    <m/>
    <s v="F99"/>
    <s v="Daan Bantayan"/>
    <s v="Poblacion"/>
    <s v="Daanbantayan"/>
    <s v="CEBU"/>
    <s v="PLDT Compund, Bgy. Poblacion, Daanbantayan, Cebu"/>
    <n v="7"/>
    <s v="Vis"/>
    <s v="Cebu North"/>
    <s v="TOC-VIS-CVIS-NCEBU"/>
    <s v="SMART"/>
    <n v="123.999336242675"/>
    <n v="11.255510330200099"/>
    <s v="Lot"/>
    <x v="1"/>
    <x v="1"/>
    <s v="Back bone"/>
    <s v="FITL"/>
    <s v="Macro"/>
    <s v="Lowland"/>
    <s v="none"/>
    <s v="none"/>
    <s v="none"/>
    <s v="Ambil, Albert"/>
    <m/>
    <s v=""/>
  </r>
  <r>
    <s v="v0010"/>
    <s v="SMART"/>
    <x v="0"/>
    <m/>
    <s v="V0010"/>
    <s v="PLDT Mandaue"/>
    <s v="Bakilid"/>
    <s v="Mandaue City"/>
    <s v="CEBU"/>
    <s v="PLDT Plant Office, A. S. Fortuna, Brgy. Bakilid, Mandaue City"/>
    <n v="7"/>
    <s v="Vis"/>
    <s v="Cebu North"/>
    <s v="TOC-VIS-CVIS-NCEBU"/>
    <s v="SMART"/>
    <n v="123.9319611"/>
    <n v="10.33543968"/>
    <s v="Bldg"/>
    <x v="1"/>
    <x v="1"/>
    <s v="Back bone"/>
    <s v="FITL"/>
    <s v="PICO"/>
    <s v="Lowland"/>
    <s v="Bldg. site "/>
    <s v="none"/>
    <s v="none"/>
    <s v="Efe, Rodyard"/>
    <m/>
    <s v=""/>
  </r>
  <r>
    <n v="-1637"/>
    <s v="SUN"/>
    <x v="1"/>
    <s v="VLAY801"/>
    <s v="Relay"/>
    <s v="SUN LUAY RS    "/>
    <m/>
    <m/>
    <s v="CEBU"/>
    <s v="Mt. Luay, Camp 7, Minglanilla, Cebu"/>
    <n v="7"/>
    <s v="Vis"/>
    <s v="Cebu South"/>
    <s v="TOC-VIS-CVIS-SCEBU"/>
    <s v="SUN"/>
    <n v="123.760994"/>
    <n v="10.326358000000001"/>
    <s v="Lot"/>
    <x v="1"/>
    <x v="1"/>
    <s v="Back bone"/>
    <s v="FITL"/>
    <s v="na"/>
    <s v="Lowland"/>
    <e v="#N/A"/>
    <e v="#N/A"/>
    <e v="#N/A"/>
    <s v="Galan, Garry Yap "/>
    <m/>
    <s v=""/>
  </r>
  <r>
    <n v="5890"/>
    <s v="SMART"/>
    <x v="1"/>
    <m/>
    <n v="5890"/>
    <s v="PLDT JONES SINULOG TEMPO "/>
    <m/>
    <s v="CEBU CITY"/>
    <s v="CEBU"/>
    <s v="PLDT Jones Bldg., Osmena Blvd, Cebu City"/>
    <n v="7"/>
    <s v="Vis"/>
    <s v="Cebu South"/>
    <s v="TOC-VIS-CVIS-SCEBU"/>
    <s v="SMART"/>
    <n v="123.896118164062"/>
    <n v="10.3037204742431"/>
    <s v="Bldg"/>
    <x v="1"/>
    <x v="0"/>
    <s v="Back bone"/>
    <s v="FITL"/>
    <s v="Macro"/>
    <s v="Lowland"/>
    <s v="none"/>
    <s v="none"/>
    <s v="none"/>
    <s v="Cayanong, Joseph Elias Redillas"/>
    <m/>
    <s v=""/>
  </r>
  <r>
    <s v="V0904"/>
    <s v="SMART"/>
    <x v="1"/>
    <s v="03SDN514TA"/>
    <s v="V0904"/>
    <s v="SUN SUDLON RS "/>
    <s v="Cam IV"/>
    <s v="CEBU CITY"/>
    <s v="CEBU"/>
    <s v="Brgy. CampIV, Talisay City, Cebu"/>
    <n v="7"/>
    <s v="Vis"/>
    <s v="Cebu South"/>
    <s v="TOC-VIS-CVIS-SCEBU"/>
    <s v="SUN"/>
    <n v="123.778069"/>
    <n v="10.36205"/>
    <s v="Lot"/>
    <x v="1"/>
    <x v="0"/>
    <s v="Back bone"/>
    <s v="FITL"/>
    <s v="Macro"/>
    <s v="Highland"/>
    <s v="MOUNTAIN SITE"/>
    <s v="1800-0700H"/>
    <s v="Insurgent"/>
    <s v="Esaga, Cris Altoveros "/>
    <m/>
    <s v=""/>
  </r>
  <r>
    <n v="4293"/>
    <s v="SMART"/>
    <x v="2"/>
    <n v="4293"/>
    <n v="4293"/>
    <s v="ILOILO-QUEZON"/>
    <m/>
    <s v="Iloilo City"/>
    <s v="ILOILO"/>
    <s v="PLDT Compound, Quezon St., Iloilo City"/>
    <n v="6"/>
    <s v="Vis"/>
    <s v="Iloilo"/>
    <s v="TOC-VIS-WVIS-ILOILO"/>
    <s v="SMART"/>
    <n v="122.5666504"/>
    <n v="10.69239044"/>
    <s v="Lot"/>
    <x v="1"/>
    <x v="0"/>
    <s v="Back bone"/>
    <s v="FITL"/>
    <s v="Macro"/>
    <s v="Lowland"/>
    <s v="none"/>
    <s v="none"/>
    <s v="none"/>
    <s v="Rivera, Von Ryan Talabero "/>
    <m/>
    <s v=""/>
  </r>
  <r>
    <s v="f02"/>
    <s v="SMART"/>
    <x v="2"/>
    <s v="F01"/>
    <s v="F01"/>
    <s v="ANINI-Y RS"/>
    <m/>
    <s v="Anini-y"/>
    <s v="ANTIQUE"/>
    <s v="Zamora St., Brgy. Sto. Rosario, Iloilo City, Iloilo"/>
    <n v="6"/>
    <s v="Vis"/>
    <s v="Iloilo"/>
    <s v="TOC-VIS-WVIS-ILOILO"/>
    <s v="SMART"/>
    <n v="122.57666020000001"/>
    <n v="10.69184971"/>
    <s v="Lot"/>
    <x v="1"/>
    <x v="0"/>
    <s v="Back bone"/>
    <s v="FITL"/>
    <s v="Macro"/>
    <s v="Lowland"/>
    <s v="Road critical to travel at Night"/>
    <s v="18nonenoneH -none6nonenoneH"/>
    <s v="Insurgent"/>
    <s v="Urbano, Joemarie Aguillon "/>
    <m/>
    <s v=""/>
  </r>
  <r>
    <n v="707"/>
    <s v="SMART"/>
    <x v="3"/>
    <m/>
    <n v="707"/>
    <s v="SILAY 1"/>
    <s v="Guinhalaran"/>
    <s v="Silay City"/>
    <s v="NEGROS OCCIDENTAL"/>
    <s v="Sawmill St., Brgy. Guinhalaran, Silay City, Negros Occidental"/>
    <n v="6"/>
    <s v="Vis"/>
    <s v="Bacolod"/>
    <s v="TOC-VIS-WVIS-NEGOCC"/>
    <s v="SMART"/>
    <n v="122.969970703125"/>
    <n v="10.7857103347778"/>
    <s v="Lot"/>
    <x v="1"/>
    <x v="0"/>
    <s v="Back bone"/>
    <s v="FITL"/>
    <s v="Macro"/>
    <s v="Lowland"/>
    <s v="LOT"/>
    <s v="24 hours"/>
    <s v="none"/>
    <s v="Oyco, Joycnn Rey"/>
    <m/>
    <s v=""/>
  </r>
  <r>
    <n v="715"/>
    <s v="SMART"/>
    <x v="3"/>
    <m/>
    <n v="715"/>
    <s v="KABANKALAN"/>
    <m/>
    <s v="City of Kabankalan"/>
    <s v="NEGROS OCCIDENTAL"/>
    <s v="Lot 33, G. Cordova St., Kabankalan City, Negros Occidental"/>
    <n v="6"/>
    <s v="Vis"/>
    <s v="Kabankalan"/>
    <s v="TOC-VIS-WVIS-NEGOCC"/>
    <s v="SMART"/>
    <n v="122.8146515"/>
    <n v="9.9921903610000005"/>
    <s v="Lot"/>
    <x v="1"/>
    <x v="0"/>
    <s v="Back bone"/>
    <s v="FITL"/>
    <s v="Macro"/>
    <s v="Lowland"/>
    <s v="LOT"/>
    <s v="24 hours"/>
    <s v="none"/>
    <s v="Banay, Axel Bautista "/>
    <m/>
    <s v=""/>
  </r>
  <r>
    <n v="717"/>
    <s v="SMART"/>
    <x v="3"/>
    <m/>
    <n v="717"/>
    <s v="LA CARLOTA"/>
    <m/>
    <s v="La Carlota City"/>
    <s v="NEGROS OCCIDENTAL"/>
    <s v="Lot 41, Blk 1, National Road, Uriate Subd., La Carlota City"/>
    <n v="6"/>
    <s v="Vis"/>
    <s v="Bacolod"/>
    <s v="TOC-VIS-WVIS-NEGOCC"/>
    <s v="SMART"/>
    <n v="122.91487884521401"/>
    <n v="10.4219903945922"/>
    <s v="Lot"/>
    <x v="1"/>
    <x v="0"/>
    <s v="Back bone"/>
    <s v="FITL"/>
    <s v="Macro"/>
    <s v="Lowland"/>
    <s v="LOT"/>
    <s v="24 hours"/>
    <s v="none"/>
    <s v="Villa, Wilbert Soliman "/>
    <m/>
    <s v=""/>
  </r>
  <r>
    <n v="4286"/>
    <s v="SMART"/>
    <x v="0"/>
    <m/>
    <n v="4286"/>
    <s v="La Paz"/>
    <s v="La Paz"/>
    <s v="Bogo"/>
    <s v="CEBU"/>
    <s v="Bgy. La Paz, Bogo, Cebu"/>
    <n v="7"/>
    <s v="Vis"/>
    <s v="Cebu North"/>
    <s v="TOC-VIS-CVIS-NCEBU"/>
    <s v="SMART"/>
    <n v="123.9818726"/>
    <n v="11.004220009999999"/>
    <s v="Lot"/>
    <x v="1"/>
    <x v="0"/>
    <s v="Back bone"/>
    <s v="MW"/>
    <s v="Macro"/>
    <s v="Highland"/>
    <s v="Mountain site "/>
    <s v="Night Time"/>
    <s v="Insurgent"/>
    <s v="Vale, Greggy"/>
    <m/>
    <s v=""/>
  </r>
  <r>
    <s v="v0055"/>
    <s v="SMART"/>
    <x v="0"/>
    <m/>
    <s v="V0055"/>
    <s v="Camotes RS"/>
    <s v="South Poblacion"/>
    <s v="San Francisco"/>
    <s v="CEBU"/>
    <s v="Southern Poblacion, San Francisco, Cebu"/>
    <n v="7"/>
    <s v="Vis"/>
    <s v="Cebu North"/>
    <s v="TOC-VIS-CVIS-NCEBU"/>
    <s v="SMART"/>
    <n v="124.3377783"/>
    <n v="10.62861167"/>
    <s v="Lot"/>
    <x v="1"/>
    <x v="0"/>
    <s v="Back bone"/>
    <s v="MW"/>
    <s v="Macro"/>
    <s v="Extreme"/>
    <s v="island site / Boat trip dependent"/>
    <s v="access constraint 5pm - 6am"/>
    <s v="island site/Boat Availability"/>
    <s v="Aligway, Eric Brian"/>
    <m/>
    <s v=""/>
  </r>
  <r>
    <s v="V0115"/>
    <s v="SUN"/>
    <x v="1"/>
    <s v="03MHY512TA"/>
    <s v="Relay"/>
    <s v="SUN MAHAYHAY RS"/>
    <m/>
    <s v="CEBU CITY"/>
    <s v="CEBU"/>
    <s v="Sitio Mahayhay, Bgy. Toong, Cebu City"/>
    <n v="7"/>
    <s v="Vis"/>
    <s v="Cebu South"/>
    <s v="TOC-VIS-CVIS-SCEBU"/>
    <s v="SUN"/>
    <n v="123.83684444444444"/>
    <n v="10.327858333333333"/>
    <s v="Lot"/>
    <x v="1"/>
    <x v="0"/>
    <s v="Back bone"/>
    <s v="MW"/>
    <s v="na"/>
    <s v="Highland"/>
    <s v="MOUNTAIN SITE"/>
    <s v="1800-0700H"/>
    <s v="Insurgent"/>
    <s v="Fernandez, Ricardo Allanic "/>
    <m/>
    <s v=""/>
  </r>
  <r>
    <s v="V3466"/>
    <s v="SUN"/>
    <x v="1"/>
    <s v="CEB003"/>
    <s v="CEB003"/>
    <s v="CEBU-03/3G_CEBU_003  "/>
    <m/>
    <m/>
    <s v="CEBU"/>
    <s v="Cebu Midtown Hotel, Fuente Osmeña Blvd., Cebu City"/>
    <n v="7"/>
    <s v="Vis"/>
    <s v="Cebu South"/>
    <s v="TOC-VIS-CVIS-SCEBU"/>
    <m/>
    <n v="123.89434"/>
    <n v="10.309536"/>
    <s v="Bldg"/>
    <x v="1"/>
    <x v="1"/>
    <s v="Back bone"/>
    <s v="MW"/>
    <s v="Macro"/>
    <s v="Lowland"/>
    <n v="0"/>
    <n v="0"/>
    <n v="0"/>
    <s v="Cayanong, Joseph Elias Redillas"/>
    <m/>
    <s v=""/>
  </r>
  <r>
    <s v="v3472"/>
    <s v="SUN"/>
    <x v="1"/>
    <s v="CEB015"/>
    <s v="CEB015"/>
    <s v="CEBU-15S/3G_CEBU_015"/>
    <s v="Kandulawan"/>
    <s v="CEBU CITY"/>
    <s v="CEBU"/>
    <s v="Gabriel Yap Prop., Crosan Brgy. Kandulawan Talisay City"/>
    <n v="7"/>
    <s v="Vis"/>
    <s v="Cebu South"/>
    <s v="TOC-VIS-CVIS-SCEBU"/>
    <s v="SUN"/>
    <n v="123.8498"/>
    <n v="10.271800000000001"/>
    <s v="Lot"/>
    <x v="1"/>
    <x v="0"/>
    <s v="Back bone"/>
    <s v="MW"/>
    <s v="Macro"/>
    <s v="Lowland"/>
    <s v="none"/>
    <s v="none"/>
    <s v="none"/>
    <s v="Fernandez, Ricardo Allanic "/>
    <m/>
    <s v=""/>
  </r>
  <r>
    <s v="J09"/>
    <s v="SMART"/>
    <x v="2"/>
    <s v="J09"/>
    <s v="J09"/>
    <s v="GUIMARAS-CONSTANCIA"/>
    <s v="Constancia"/>
    <s v="Sibunag"/>
    <s v="GUIMARAS"/>
    <s v="Brgy. Constancia, San Lorenzo, Guimaras Island"/>
    <n v="6"/>
    <s v="Vis"/>
    <s v="Iloilo"/>
    <s v="TOC-VIS-WVIS-ILOILO"/>
    <s v="SMART"/>
    <n v="122.6488724"/>
    <n v="10.588729860000001"/>
    <s v="Lot"/>
    <x v="1"/>
    <x v="0"/>
    <s v="Back bone"/>
    <s v="MW"/>
    <s v="Macro"/>
    <s v="Extreme"/>
    <s v="no row row travel"/>
    <s v="18nonenoneH - none5nonenoneH"/>
    <s v="island site/Boat Availability"/>
    <s v="Rivera, Von Ryan Talabero "/>
    <m/>
    <s v=""/>
  </r>
  <r>
    <s v="K84"/>
    <s v="SMART"/>
    <x v="2"/>
    <s v="K84"/>
    <s v="K84"/>
    <s v="CANIAPASAN RS"/>
    <s v="Mapili"/>
    <s v="San Enrique"/>
    <s v="ILOILO"/>
    <s v="Mt. Caniapasan, Brgy. Mapili, San Enrique, Iloilo"/>
    <n v="6"/>
    <s v="Vis"/>
    <s v="Iloilo"/>
    <s v="TOC-VIS-WVIS-ILOILO"/>
    <s v="SMART"/>
    <n v="122.7660522"/>
    <n v="11.10400009"/>
    <s v="Lot"/>
    <x v="1"/>
    <x v="0"/>
    <s v="Back bone"/>
    <s v="MW"/>
    <s v="Macro"/>
    <s v="Extreme"/>
    <s v="Road critical to travel at Night"/>
    <s v="none6nonenoneH - none5nonenoneH"/>
    <s v="Insurgent"/>
    <s v="Biñas, Lemuel Alorsabes "/>
    <m/>
    <s v=""/>
  </r>
  <r>
    <s v="V0061"/>
    <s v="SMART"/>
    <x v="2"/>
    <s v="V0061"/>
    <s v="V0061"/>
    <s v="Salogwayan RS "/>
    <s v="Languanan"/>
    <s v="San Joaquin"/>
    <s v="ILOILO"/>
    <s v="Mt. Salogwayan, Brgy Languanan, San Joaquin, Iloilo"/>
    <n v="6"/>
    <s v="Vis"/>
    <s v="Iloilo"/>
    <s v="TOC-VIS-WVIS-ILOILO"/>
    <s v="SMART"/>
    <n v="122.0504837"/>
    <n v="10.51426983"/>
    <s v="Lot"/>
    <x v="1"/>
    <x v="0"/>
    <s v="Back bone"/>
    <s v="MW"/>
    <s v="Macro"/>
    <s v="Extreme"/>
    <s v="Road critical to travel at Night"/>
    <s v="18nonenoneH - none6nonenoneH"/>
    <s v="Insurgent"/>
    <s v="Gabawa, Denmark Ydemne "/>
    <m/>
    <s v=""/>
  </r>
  <r>
    <s v="V04"/>
    <s v="SMART"/>
    <x v="2"/>
    <s v="V04"/>
    <s v="V04"/>
    <s v="CORAITIAN RS"/>
    <s v="General Luna"/>
    <s v="Barotac Viejo"/>
    <s v="ILOILO"/>
    <s v="Brgy General Luna, Barotac Viejo, Iloilo"/>
    <n v="6"/>
    <s v="Vis"/>
    <s v="Iloilo"/>
    <s v="TOC-VIS-WVIS-ILOILO"/>
    <s v="SMART"/>
    <n v="122.93807219999999"/>
    <n v="11.148719789999999"/>
    <s v="Lot"/>
    <x v="1"/>
    <x v="0"/>
    <s v="Back bone"/>
    <s v="MW"/>
    <s v="Macro"/>
    <s v="Extreme"/>
    <s v="Road critical to travel at Night"/>
    <s v="none6nonenoneH - none5nonenoneH"/>
    <s v="Insurgent"/>
    <s v="Biñas, Lemuel Alorsabes "/>
    <m/>
    <s v=""/>
  </r>
  <r>
    <n v="-1446"/>
    <s v="SUN"/>
    <x v="3"/>
    <s v="VKBL801"/>
    <s v="Relay"/>
    <s v="KANLANDOG RS"/>
    <s v="Brgy. Canlandog"/>
    <s v="Murcia"/>
    <s v="NEGROS OCCIDENTAL"/>
    <s v="Brgy. Canlandog, Murcia, negros Occidental"/>
    <n v="6"/>
    <s v="Vis"/>
    <s v="Bacolod"/>
    <s v="TOC-VIS-WVIS-NEGOCC"/>
    <m/>
    <s v="123° 8'50.69&quot;E"/>
    <s v=" 10°36'29.15&quot;N"/>
    <s v="Lot"/>
    <x v="1"/>
    <x v="0"/>
    <s v="Back bone"/>
    <s v="MW"/>
    <s v="Macro"/>
    <s v="Extreme"/>
    <e v="#N/A"/>
    <e v="#N/A"/>
    <e v="#N/A"/>
    <s v="Briones, Paul John Velasco"/>
    <m/>
    <s v=""/>
  </r>
  <r>
    <n v="4254"/>
    <s v="SMART"/>
    <x v="3"/>
    <m/>
    <n v="4254"/>
    <s v="CANLANDOG RS"/>
    <m/>
    <s v="Murcia"/>
    <s v="NEGROS OCCIDENTAL"/>
    <s v="Canlandog Relay Station, Murcia, Negros Occidental"/>
    <n v="6"/>
    <s v="Vis"/>
    <s v="Bacolod"/>
    <s v="TOC-VIS-WVIS-NEGOCC"/>
    <s v="SMART"/>
    <n v="123.14792633056599"/>
    <n v="10.6079502105712"/>
    <s v="Lot"/>
    <x v="1"/>
    <x v="0"/>
    <s v="Back bone"/>
    <s v="MW"/>
    <s v="Macro"/>
    <s v="Extreme"/>
    <s v="LOT"/>
    <s v="24 hours"/>
    <s v="Insurgent"/>
    <s v="Briones, Paul John Velasco"/>
    <m/>
    <s v=""/>
  </r>
  <r>
    <s v="F18"/>
    <s v="SMART"/>
    <x v="3"/>
    <m/>
    <s v="F18"/>
    <s v="PLDT GALO"/>
    <m/>
    <s v="Bacolod City"/>
    <s v="NEGROS OCCIDENTAL"/>
    <s v="PLDT Compound, Galo St., Bacolod City, Negros Occidental"/>
    <n v="6"/>
    <s v="Vis"/>
    <s v="Bacolod"/>
    <s v="TOC-VIS-WVIS-NEGOCC"/>
    <s v="SMART"/>
    <n v="122.953369140625"/>
    <n v="10.668540000915501"/>
    <s v="Bldg"/>
    <x v="1"/>
    <x v="1"/>
    <s v="Back bone"/>
    <s v="MW"/>
    <s v="Macro"/>
    <s v="Lowland"/>
    <s v="BUILDING"/>
    <s v="24 hours"/>
    <s v="Bldg/House Roof Top"/>
    <s v="Briones, Paul John Velasco"/>
    <m/>
    <s v=""/>
  </r>
  <r>
    <n v="742"/>
    <s v="SMART"/>
    <x v="4"/>
    <m/>
    <n v="742"/>
    <s v="Altavas"/>
    <s v="Manup"/>
    <s v="Altavas"/>
    <s v="AKLAN"/>
    <s v="Brgy. Manup, Altavas, Aklan"/>
    <n v="6"/>
    <s v="Vis"/>
    <s v="Roxas"/>
    <s v="TOC-VIS-WVIS-ROX/KAL"/>
    <s v="SMART"/>
    <n v="122.48663329999999"/>
    <n v="11.522000309999999"/>
    <s v="Lot"/>
    <x v="1"/>
    <x v="2"/>
    <s v="Back bone"/>
    <s v="MW"/>
    <s v="Macro"/>
    <s v="Extreme"/>
    <s v="MOUNTAIN SITE"/>
    <s v="0600 - 1800H"/>
    <s v="Insurgent"/>
    <s v="Balbontin, Louie John Villaret "/>
    <n v="42592"/>
    <s v=""/>
  </r>
  <r>
    <n v="744"/>
    <s v="SMART"/>
    <x v="4"/>
    <m/>
    <n v="744"/>
    <s v="Ivisan RS"/>
    <s v="Malocloc"/>
    <s v="Ivisan"/>
    <s v="CAPIZ"/>
    <s v="Mt Malamig, Malocloc sur, ivisan,capiz"/>
    <n v="6"/>
    <s v="Vis"/>
    <s v="Roxas"/>
    <s v="TOC-VIS-WVIS-ROX/KAL"/>
    <s v="SMART"/>
    <m/>
    <m/>
    <s v="Lot"/>
    <x v="1"/>
    <x v="2"/>
    <s v="Back bone"/>
    <s v="MW"/>
    <s v="Macro"/>
    <s v="Highland"/>
    <s v="MOUNTAIN SITE"/>
    <s v="24 hrs"/>
    <s v="Insurgent"/>
    <s v="Balbontin, Louie John Villaret"/>
    <n v="42597"/>
    <s v=""/>
  </r>
  <r>
    <s v="F35"/>
    <s v="SMART"/>
    <x v="4"/>
    <m/>
    <s v="F35"/>
    <s v="Boracay3"/>
    <s v="Manoc-manoc"/>
    <s v="Malay"/>
    <s v="AKLAN"/>
    <s v="Sitio Malabunot, Brgy. Manoc-manoc, Boracay Island, Malay, Aklan"/>
    <n v="6"/>
    <s v="Vis"/>
    <s v="Kalibo"/>
    <s v="TOC-VIS-WVIS-ROX/KAL"/>
    <s v="SMART"/>
    <n v="121.94107055664"/>
    <n v="11.948889732360801"/>
    <s v="Lot"/>
    <x v="1"/>
    <x v="0"/>
    <s v="Back bone"/>
    <s v="MW"/>
    <s v="Macro"/>
    <s v="Highland"/>
    <s v="Island"/>
    <s v="24hrs"/>
    <s v="Depressed Area"/>
    <s v="Barrera, Roel Sumaguio"/>
    <m/>
    <s v=""/>
  </r>
  <r>
    <s v="T71"/>
    <s v="SMART"/>
    <x v="4"/>
    <m/>
    <s v="T71"/>
    <s v="Pandan RS"/>
    <s v="Fragante"/>
    <s v="Pandan"/>
    <s v="ANTIQUE"/>
    <s v="Bgy. Fragante, Pandan, Antique"/>
    <n v="6"/>
    <s v="Vis"/>
    <s v="Kalibo"/>
    <s v="TOC-VIS-WVIS-ROX/KAL"/>
    <s v="SMART"/>
    <n v="122.11614227294901"/>
    <n v="11.747320175170801"/>
    <s v="Lot"/>
    <x v="1"/>
    <x v="0"/>
    <s v="Back bone"/>
    <s v="MW"/>
    <s v="Macro"/>
    <s v="Extreme"/>
    <s v="Critical area"/>
    <s v="6pm-6am"/>
    <s v="Insurgent"/>
    <s v="Abapo, Bryan Ian Gayadao"/>
    <m/>
    <s v=""/>
  </r>
  <r>
    <s v="V17"/>
    <s v="SMART"/>
    <x v="4"/>
    <m/>
    <s v="V17"/>
    <s v="Sigcay RS"/>
    <s v="Sigcay"/>
    <s v="Banga"/>
    <s v="AKLAN"/>
    <s v="Smart Sigcay RS Sitio Lapnag, Brgy. Sigcay, Banga, Aklan"/>
    <n v="6"/>
    <s v="Vis"/>
    <s v="Kalibo"/>
    <s v="TOC-VIS-WVIS-ROX/KAL"/>
    <s v="SMART"/>
    <n v="122.32231903076099"/>
    <n v="11.5893602371215"/>
    <s v="Lot"/>
    <x v="1"/>
    <x v="0"/>
    <s v="Back bone"/>
    <s v="MW"/>
    <s v="Macro"/>
    <s v="Extreme"/>
    <s v="Critical area"/>
    <s v="8pm-4am"/>
    <s v="Insurgent"/>
    <s v="Villanueva, Bryan Reyes"/>
    <m/>
    <s v=""/>
  </r>
  <r>
    <s v="V18"/>
    <s v="SMART"/>
    <x v="4"/>
    <m/>
    <s v="V18"/>
    <s v="Kalibo RS"/>
    <s v="Jawili"/>
    <s v="Tangalan"/>
    <s v="AKLAN"/>
    <s v="Smart Jawili (Kalibo) RS, Brgy. Jawili, Tangalan, Aklan"/>
    <n v="6"/>
    <s v="Vis"/>
    <s v="Kalibo"/>
    <s v="TOC-VIS-WVIS-ROX/KAL"/>
    <s v="SMART"/>
    <n v="122.22306823730401"/>
    <n v="11.787010192871"/>
    <s v="Lot"/>
    <x v="1"/>
    <x v="0"/>
    <s v="Back bone"/>
    <s v="MW"/>
    <s v="Macro"/>
    <s v="Extreme"/>
    <s v="Critical area"/>
    <s v="8pm-4am"/>
    <s v="Insurgent"/>
    <s v="Villanueva, Bryan Reyes"/>
    <m/>
    <s v=""/>
  </r>
  <r>
    <n v="798"/>
    <s v="SMART"/>
    <x v="5"/>
    <m/>
    <n v="798"/>
    <s v="Calindagan DGT5"/>
    <s v="Calindagan"/>
    <s v="Dumaguete City"/>
    <s v="NEGROS ORIENTAL"/>
    <s v="Brgy. Calindagan, Dumaguete South Rd. Dumaguete City, Negros Oriental"/>
    <n v="7"/>
    <s v="Vis"/>
    <s v="Dumaguete"/>
    <s v="TOC-VIS-EVIS-BOH/DUM"/>
    <s v="SMART"/>
    <n v="123.30062"/>
    <n v="9.2955197999999992"/>
    <s v="Lot"/>
    <x v="1"/>
    <x v="0"/>
    <s v="Back bone"/>
    <s v="MW"/>
    <s v="Macro"/>
    <s v="Lowland"/>
    <s v="none"/>
    <s v="24 hrs."/>
    <s v="none"/>
    <s v="Cal, Anthony Sherwin Longkines"/>
    <m/>
    <s v=""/>
  </r>
  <r>
    <n v="810"/>
    <s v="SMART"/>
    <x v="5"/>
    <s v="L25"/>
    <n v="810"/>
    <s v="Dumaguete 2"/>
    <n v="4"/>
    <s v="Dumaguete City"/>
    <s v="NEGROS ORIENTAL"/>
    <s v="Poblacion No. 4 (Barangay 4), Dumaguete City, Negros Oriental"/>
    <n v="7"/>
    <s v="Vis"/>
    <s v="Dumaguete"/>
    <s v="TOC-VIS-EVIS-BOH/DUM"/>
    <s v="SMART"/>
    <n v="123.30709"/>
    <n v="9.3079596000000002"/>
    <s v="Bldg"/>
    <x v="1"/>
    <x v="0"/>
    <s v="Back bone"/>
    <s v="MW"/>
    <s v="Macro"/>
    <s v="Lowland"/>
    <s v="none"/>
    <s v="0830-1730"/>
    <s v="Bldg/House Roof Top"/>
    <s v="Cal, Anthony Sherwin Longkines"/>
    <m/>
    <s v=""/>
  </r>
  <r>
    <n v="3312"/>
    <s v="SMART"/>
    <x v="5"/>
    <m/>
    <n v="3312"/>
    <s v="Dagohoy"/>
    <s v="La Speransa"/>
    <s v="Dagohoy"/>
    <s v="BOHOL"/>
    <s v="Mt Camangay, Brgy la Speransa,Dagahoy,Bohol (camangay relay tempo coloc)"/>
    <n v="7"/>
    <s v="Vis"/>
    <s v="Bohol"/>
    <s v="TOC-VIS-EVIS-BOH/DUM"/>
    <s v="SMART"/>
    <n v="124.253868103027"/>
    <n v="9.9002199172973597"/>
    <s v="Lot"/>
    <x v="1"/>
    <x v="0"/>
    <s v="Back bone"/>
    <s v="MW"/>
    <s v="Macro"/>
    <s v="Extreme"/>
    <s v="none"/>
    <s v="24 hrs."/>
    <s v="Insurgent"/>
    <s v="Galdo, Gerald Zapatos"/>
    <m/>
    <s v=""/>
  </r>
  <r>
    <n v="4200"/>
    <s v="SMART"/>
    <x v="5"/>
    <m/>
    <n v="4200"/>
    <s v="Loon"/>
    <s v="Tanawan"/>
    <s v="Loon"/>
    <s v="BOHOL"/>
    <s v="Brgy. Tanawan, Loon, Bohol"/>
    <n v="7"/>
    <s v="Vis"/>
    <s v="Bohol"/>
    <s v="TOC-VIS-EVIS-BOH/DUM"/>
    <s v="SMART"/>
    <n v="123.81551361083901"/>
    <n v="9.7766399383544904"/>
    <s v="Lot"/>
    <x v="1"/>
    <x v="0"/>
    <s v="Back bone"/>
    <s v="MW"/>
    <s v="Macro"/>
    <s v="Highland"/>
    <s v="none"/>
    <s v="0830H-1700H"/>
    <s v="none"/>
    <s v="Jaropojop, Roneil Sagadal"/>
    <m/>
    <s v=""/>
  </r>
  <r>
    <n v="5841"/>
    <s v="SMART"/>
    <x v="5"/>
    <m/>
    <n v="5841"/>
    <s v="Sierra Bullones RS"/>
    <s v="Mayana"/>
    <s v="Jagna"/>
    <s v="BOHOL"/>
    <s v="Brgy. Mayana, Jagna, Bohol"/>
    <n v="7"/>
    <s v="Vis"/>
    <s v="Bohol"/>
    <s v="TOC-VIS-EVIS-BOH/DUM"/>
    <s v="SMART"/>
    <n v="124.33737182617099"/>
    <n v="9.7459897994995099"/>
    <s v="Lot"/>
    <x v="1"/>
    <x v="0"/>
    <s v="Back bone"/>
    <s v="MW"/>
    <s v="Macro"/>
    <s v="Highland"/>
    <s v="none"/>
    <s v="0830H-1700H"/>
    <s v="none"/>
    <s v="Romerde, Marino Rollorata"/>
    <m/>
    <s v=""/>
  </r>
  <r>
    <s v="V0060"/>
    <s v="SMART"/>
    <x v="5"/>
    <m/>
    <m/>
    <s v="PLDT Valencia"/>
    <m/>
    <s v="Dumaguete City"/>
    <s v="NEGROS ORIENTAL"/>
    <s v="Brgy. BongBong Valencia Negros Oriental."/>
    <n v="7"/>
    <s v="Vis"/>
    <s v="Dumaguete"/>
    <s v="TOC-VIS-EVIS-BOH/DUM"/>
    <s v="SMART"/>
    <n v="123.235388"/>
    <n v="9.2758350000000007"/>
    <s v="Lot"/>
    <x v="1"/>
    <x v="0"/>
    <s v="Back bone"/>
    <s v="MW"/>
    <s v="Relay Only"/>
    <s v="Highland"/>
    <s v="none"/>
    <s v="24 hrs."/>
    <s v="none"/>
    <s v="Cal, Anthony Sherwin Longkines"/>
    <m/>
    <s v=""/>
  </r>
  <r>
    <n v="-2843"/>
    <s v="SUN"/>
    <x v="6"/>
    <s v="VSTR801"/>
    <s v="Relay"/>
    <s v="STA RITA RS"/>
    <m/>
    <s v="Sta. Rita"/>
    <m/>
    <s v="Bgry Hinagotdan Sta Rita Samar"/>
    <n v="8"/>
    <s v="Vis"/>
    <s v="Tacloban"/>
    <s v="TOC-VIS-EVIS-LEYTE"/>
    <s v="SUN"/>
    <m/>
    <m/>
    <s v="Lot"/>
    <x v="0"/>
    <x v="3"/>
    <s v="Back bone"/>
    <s v="MW"/>
    <s v="na"/>
    <s v="Extreme"/>
    <s v="none"/>
    <s v="none"/>
    <s v="none"/>
    <s v="Camillo, Julito Mendez"/>
    <m/>
    <s v=""/>
  </r>
  <r>
    <n v="-319"/>
    <s v="SUN"/>
    <x v="6"/>
    <s v="VBLU801"/>
    <s v="Relay"/>
    <s v="BALOCAUE RS"/>
    <s v="Brgy Magsuganaw"/>
    <s v="Abuyog"/>
    <s v="LEYTE"/>
    <s v="Brgy Magsuganaw Mahaplag, Leyte"/>
    <n v="8"/>
    <s v="Vis"/>
    <s v="Tacloban"/>
    <s v="TOC-VIS-EVIS-LEYTE"/>
    <s v="SUN"/>
    <s v="124°56'1.38&quot;E"/>
    <s v=" 10°40'15.82&quot;"/>
    <s v="Lot"/>
    <x v="0"/>
    <x v="2"/>
    <s v="Back bone"/>
    <s v="MW"/>
    <s v="na"/>
    <s v="Extreme"/>
    <s v="none"/>
    <s v="none"/>
    <s v="none"/>
    <s v="Crisostomo, Regie Escuña"/>
    <m/>
    <s v=""/>
  </r>
  <r>
    <n v="817"/>
    <s v="SMART"/>
    <x v="6"/>
    <m/>
    <n v="817"/>
    <s v="Maasin 1"/>
    <s v="Combado"/>
    <s v="Maasin"/>
    <s v="SOUTHERN LEYTE"/>
    <s v="Lot 7010 Combado Hill, Brgy. Combado, Maasin City, Southern Leyte"/>
    <n v="8"/>
    <s v="Vis"/>
    <s v="Maasin"/>
    <s v="TOC-VIS-EVIS-LEYTE"/>
    <s v="SMART"/>
    <n v="124.831619262695"/>
    <n v="10.135749816894499"/>
    <s v="Lot"/>
    <x v="1"/>
    <x v="0"/>
    <s v="Back bone"/>
    <s v="MW"/>
    <s v="Macro"/>
    <s v="Lowland"/>
    <s v="none"/>
    <s v="none"/>
    <s v="none"/>
    <s v="Dacut, Felson U."/>
    <m/>
    <s v=""/>
  </r>
  <r>
    <n v="842"/>
    <s v="SMART"/>
    <x v="6"/>
    <m/>
    <n v="842"/>
    <s v="Tacloban 1"/>
    <s v="Youngfield"/>
    <s v="Tacloban City"/>
    <s v="LEYTE"/>
    <s v="1266 Aquino Ave. Brgy. Youngfield, Tacloban City"/>
    <n v="8"/>
    <s v="Vis"/>
    <s v="Tacloban"/>
    <s v="TOC-VIS-EVIS-LEYTE"/>
    <s v="SMART"/>
    <n v="124.99871063232401"/>
    <n v="11.2323999404907"/>
    <s v="Lot"/>
    <x v="1"/>
    <x v="0"/>
    <s v="Back bone"/>
    <s v="MW"/>
    <s v="Macro"/>
    <s v="Highland"/>
    <s v="none"/>
    <s v="none"/>
    <s v="none"/>
    <s v="Crisostomo, Regie Escuña"/>
    <m/>
    <s v=""/>
  </r>
  <r>
    <n v="3396"/>
    <s v="SMART"/>
    <x v="6"/>
    <m/>
    <n v="3396"/>
    <s v="Marabut BTS"/>
    <s v="Sto Niño Poblacion"/>
    <s v="Marabut"/>
    <s v="SAMAR (WESTERN SAMAR)"/>
    <s v="Brgy Sto Niño Poblacion, Marabut  Western Samar"/>
    <n v="8"/>
    <s v="Vis"/>
    <s v="Tacloban"/>
    <s v="TOC-VIS-EVIS-LEYTE"/>
    <s v="SMART"/>
    <n v="125.214599609375"/>
    <n v="11.1052703857421"/>
    <s v="Lot"/>
    <x v="0"/>
    <x v="0"/>
    <s v="Back bone"/>
    <s v="MW"/>
    <s v="na"/>
    <s v="Highland"/>
    <s v="none"/>
    <s v="none"/>
    <s v="none"/>
    <s v="Camillo, Julito Mendez"/>
    <m/>
    <s v=""/>
  </r>
  <r>
    <n v="4201"/>
    <s v="SMART"/>
    <x v="6"/>
    <m/>
    <n v="4201"/>
    <s v="Mt. Naga - Naga"/>
    <s v="Nula-tula"/>
    <s v="Tacloban City"/>
    <s v="LEYTE"/>
    <s v="Brgy. Nula-tula, San Gerardo Subd Mt Naga Naga, Tacloban City"/>
    <n v="8"/>
    <s v="Vis"/>
    <s v="Tacloban"/>
    <s v="TOC-VIS-EVIS-LEYTE"/>
    <s v="SMART"/>
    <n v="124.9733505"/>
    <n v="11.23814964"/>
    <s v="Lot"/>
    <x v="1"/>
    <x v="2"/>
    <s v="Back bone"/>
    <s v="MW"/>
    <s v="Macro"/>
    <s v="Extreme"/>
    <s v="Mountain by feet"/>
    <s v="6pm-6am"/>
    <s v="Insurgent"/>
    <s v="Orceo, Ian Philip Lim"/>
    <m/>
    <s v=""/>
  </r>
  <r>
    <s v="V0014"/>
    <s v="SMART"/>
    <x v="6"/>
    <m/>
    <s v="Relay"/>
    <s v="Liloan RS"/>
    <m/>
    <s v="Liloan"/>
    <m/>
    <m/>
    <n v="8"/>
    <s v="Vis"/>
    <s v="Maasin"/>
    <s v="TOC-VIS-EVIS-LEYTE"/>
    <s v="SMART"/>
    <m/>
    <m/>
    <s v="Lot"/>
    <x v="1"/>
    <x v="0"/>
    <s v="Back bone"/>
    <s v="MW"/>
    <s v="Relay Only"/>
    <s v="Highland"/>
    <s v="Mountain @ 1.5k by feet"/>
    <s v="12 AM-5 AM"/>
    <s v="Insurgent"/>
    <s v="Bedania, Darwin Cisneros"/>
    <m/>
    <s v=""/>
  </r>
  <r>
    <s v="V0058"/>
    <s v="SMART"/>
    <x v="6"/>
    <m/>
    <s v="V0058"/>
    <s v="Pintuyan RS"/>
    <s v="Buenavista"/>
    <s v="Pintuyan"/>
    <s v="SOUTHERN LEYTE"/>
    <s v="Brgy. Buenavista, Pintuyan, Southern Leyte "/>
    <n v="8"/>
    <s v="Vis"/>
    <s v="Maasin"/>
    <s v="TOC-VIS-EVIS-LEYTE"/>
    <s v="SMART"/>
    <n v="125.27019444"/>
    <n v="9.9399166700000006"/>
    <s v="Lot"/>
    <x v="1"/>
    <x v="0"/>
    <s v="Back bone"/>
    <s v="MW"/>
    <s v="Macro"/>
    <s v="Extreme"/>
    <s v="Mountain @ 4k by feet"/>
    <s v="12 AM-5 AM"/>
    <s v="Insurgent"/>
    <s v="Bedania, Darwin Cisneros"/>
    <m/>
    <s v=""/>
  </r>
  <r>
    <n v="837"/>
    <s v="SMART"/>
    <x v="7"/>
    <m/>
    <n v="837"/>
    <s v="Catbalogan"/>
    <s v="Socorro"/>
    <s v="Catbalogan City"/>
    <s v="SAMAR (WESTERN SAMAR)"/>
    <s v="Smart Cell Site, Brgy. Socorro, Catbalogan, Western Samar"/>
    <n v="8"/>
    <s v="Vis"/>
    <s v="Catbalogan"/>
    <s v="TOC-VIS-EVIS-SAMAR"/>
    <s v="SMART"/>
    <n v="124.88760379999999"/>
    <n v="11.768810269999999"/>
    <s v="Lot"/>
    <x v="1"/>
    <x v="0"/>
    <s v="Back bone"/>
    <s v="MW"/>
    <s v="Macro"/>
    <s v="Lowland"/>
    <s v="none"/>
    <s v="none"/>
    <s v="none"/>
    <s v="Nuevo, Ranilo Domayan "/>
    <d v="2016-08-03T00:00:00"/>
    <s v=""/>
  </r>
  <r>
    <n v="3381"/>
    <s v="SMART"/>
    <x v="7"/>
    <m/>
    <n v="3381"/>
    <s v="Tarangnan"/>
    <s v="A"/>
    <s v="Tarangnan"/>
    <s v="SAMAR (WESTERN SAMAR)"/>
    <s v="Barangay A, Tarangn, Western Samar"/>
    <n v="8"/>
    <s v="Vis"/>
    <s v="Catbalogan"/>
    <s v="TOC-VIS-EVIS-SAMAR"/>
    <s v="SMART"/>
    <n v="124.7435684"/>
    <n v="11.89760017"/>
    <s v="Lot"/>
    <x v="1"/>
    <x v="0"/>
    <s v="Back bone"/>
    <s v="MW"/>
    <s v="Macro"/>
    <s v="Highland"/>
    <s v="NPA Infested"/>
    <s v="1800H-0500H"/>
    <s v="Insurgent"/>
    <s v="Nuevo, Ranilo Domayan "/>
    <n v="42522"/>
    <s v=""/>
  </r>
  <r>
    <n v="4344"/>
    <s v="SMART"/>
    <x v="7"/>
    <m/>
    <n v="4344"/>
    <s v="HERNANI "/>
    <s v="Poblacion"/>
    <s v="Hernani"/>
    <s v="EASTERN SAMAR"/>
    <s v="Brgy. Poblacion, Herni, Eastern Samar"/>
    <n v="8"/>
    <s v="Vis"/>
    <s v="Borongan"/>
    <s v="TOC-VIS-EVIS-SAMAR"/>
    <s v="SMART"/>
    <n v="125.61889650000001"/>
    <n v="11.324580190000001"/>
    <s v="Lot"/>
    <x v="1"/>
    <x v="0"/>
    <s v="Back bone"/>
    <s v="MW"/>
    <s v="Macro"/>
    <s v="Highland"/>
    <s v="NPA Infested"/>
    <s v="1800H-0500H"/>
    <s v="Insurgent"/>
    <s v="Mabini, Eroll Meramonte "/>
    <n v="42614"/>
    <s v=""/>
  </r>
  <r>
    <s v="V0052"/>
    <s v="SMART"/>
    <x v="7"/>
    <s v="no"/>
    <s v="Relay"/>
    <s v="Palason"/>
    <m/>
    <s v="San Jose"/>
    <s v="NORTHERN SAMAR"/>
    <s v="Palason Hill Brgy.Aguadahan San Jose N. Samar"/>
    <n v="8"/>
    <s v="Vis"/>
    <m/>
    <s v="TOC-VIS-EVIS-SAMAR"/>
    <s v="SMART"/>
    <m/>
    <m/>
    <s v="Lot"/>
    <x v="1"/>
    <x v="2"/>
    <s v="Back bone"/>
    <s v="MW"/>
    <s v="Relay Only"/>
    <s v="Highland"/>
    <s v="NPA Infested"/>
    <s v="1800H-0500H"/>
    <s v="Insurgent"/>
    <s v="Roluna, Carl Anthony T."/>
    <n v="42620"/>
    <s v=""/>
  </r>
  <r>
    <s v="Z79"/>
    <s v="SMART"/>
    <x v="7"/>
    <m/>
    <s v="Z79"/>
    <s v="QUINAPUNDAN RS "/>
    <m/>
    <s v="Quinapondan"/>
    <s v="EASTERN SAMAR"/>
    <s v="Mount Sagcaray, Brgy Sta. Cruz, Quipundan, Eastern Samar"/>
    <n v="8"/>
    <s v="Vis"/>
    <m/>
    <s v="TOC-VIS-EVIS-SAMAR"/>
    <s v="SMART"/>
    <n v="125.50708770751901"/>
    <n v="11.133069992065399"/>
    <s v="Lot"/>
    <x v="1"/>
    <x v="2"/>
    <s v="Back bone"/>
    <s v="MW"/>
    <s v="Macro"/>
    <s v="Extreme"/>
    <s v="NPA Infested"/>
    <s v="1800H-0500H"/>
    <s v="Insurgent"/>
    <s v="Mabini, Eroll Meramonte "/>
    <n v="42643"/>
    <s v=""/>
  </r>
  <r>
    <s v="j85"/>
    <s v="SMART"/>
    <x v="7"/>
    <m/>
    <s v="J85"/>
    <s v="Diabonggo RS"/>
    <s v="Capacuhan"/>
    <s v="Calbayog City"/>
    <s v="SAMAR (WESTERN SAMAR)"/>
    <s v="Mt. Diabongo, Brgy. Capacuhan Calbayog, Western Samar"/>
    <n v="8"/>
    <s v="Vis"/>
    <s v="Catbalogan"/>
    <s v="TOC-VIS-EVIS-SAMAR"/>
    <s v="SMART"/>
    <n v="124.6034088"/>
    <n v="12.24501991"/>
    <s v="Lot"/>
    <x v="1"/>
    <x v="2"/>
    <s v="Back bone"/>
    <s v="VSAT"/>
    <s v="Macro"/>
    <s v="Extreme"/>
    <s v="NPA Infested"/>
    <s v="1800H-0500H"/>
    <s v="Insurgent"/>
    <s v="Briso, Antonio Llaris  Jr."/>
    <d v="2016-09-09T00:00:00"/>
    <s v=""/>
  </r>
  <r>
    <n v="869"/>
    <s v="SMART"/>
    <x v="1"/>
    <m/>
    <n v="869"/>
    <s v="PLDT SOUTH "/>
    <m/>
    <s v="CEBU CITY"/>
    <s v="CEBU"/>
    <s v="PLDT Building, N. Bacalso Avenue, Cebu City, Cebu"/>
    <n v="7"/>
    <s v="Vis"/>
    <s v="Cebu South"/>
    <s v="TOC-VIS-CVIS-SCEBU"/>
    <s v="SMART"/>
    <n v="123.887489318847"/>
    <n v="10.296890258789"/>
    <s v="Bldg"/>
    <x v="1"/>
    <x v="4"/>
    <s v="BSC/Backbone"/>
    <s v="FITL"/>
    <s v="Macro"/>
    <s v="Lowland"/>
    <s v="none"/>
    <s v="none"/>
    <s v="none"/>
    <s v="Cayanong, Joseph Elias Redillas"/>
    <m/>
    <s v=""/>
  </r>
  <r>
    <n v="816"/>
    <s v="SMART"/>
    <x v="0"/>
    <m/>
    <n v="816"/>
    <s v="MSC3"/>
    <s v="Banilad"/>
    <s v="Mandaue City"/>
    <s v="CEBU"/>
    <s v="A.S. Fortunata St. ,Banilad, Mandaue City, Cebu"/>
    <n v="7"/>
    <s v="Vis"/>
    <s v="Cebu North"/>
    <s v="TOC-VIS-CVIS-NCEBU"/>
    <s v="SMART"/>
    <n v="123.9212"/>
    <n v="10.34043"/>
    <s v="Lot"/>
    <x v="1"/>
    <x v="4"/>
    <s v="BSC/Backbone"/>
    <s v="MW"/>
    <s v="Macro"/>
    <s v="Lowland"/>
    <s v="none"/>
    <s v="none"/>
    <s v="none"/>
    <s v="Efe, Rodyard"/>
    <m/>
    <s v=""/>
  </r>
  <r>
    <s v="z90"/>
    <s v="SMART"/>
    <x v="0"/>
    <m/>
    <s v="Z90"/>
    <s v="Mabolo"/>
    <s v="Mabolo"/>
    <s v="Cebu City"/>
    <s v="CEBU"/>
    <s v="Juan Luna Ave. near PLDT bldg, Mabolo, Cebu City"/>
    <n v="7"/>
    <s v="Vis"/>
    <s v="Cebu North"/>
    <s v="TOC-VIS-CVIS-NCEBU"/>
    <s v="SMART"/>
    <n v="123.9124298"/>
    <n v="10.31958008"/>
    <s v="Lot"/>
    <x v="1"/>
    <x v="1"/>
    <s v="BSC/Backbone"/>
    <s v="MW"/>
    <s v="Macro"/>
    <s v="Lowland"/>
    <s v="none"/>
    <s v="none"/>
    <s v="none"/>
    <s v="Efe, Rodyard"/>
    <m/>
    <s v=""/>
  </r>
  <r>
    <s v="V0040"/>
    <s v="SMART"/>
    <x v="2"/>
    <s v="V0040"/>
    <s v="V0040"/>
    <s v="Iloilo-PLDT LA PAZ"/>
    <s v="La Paz"/>
    <s v="Iloilo City"/>
    <s v="ILOILO"/>
    <s v="PLDT La Paz Exchange, Juan Luna St., La Paz, Iloilo"/>
    <n v="6"/>
    <s v="Vis"/>
    <s v="Iloilo"/>
    <s v="TOC-VIS-WVIS-ILOILO"/>
    <s v="SMART"/>
    <n v="122.5651321"/>
    <n v="10.709859850000001"/>
    <s v="Lot"/>
    <x v="1"/>
    <x v="4"/>
    <s v="BSC/Backbone"/>
    <s v="MW"/>
    <s v="Macro"/>
    <s v="Lowland"/>
    <s v="none"/>
    <s v="none"/>
    <s v="none"/>
    <s v="Detablan, Airam Tañoso "/>
    <m/>
    <s v=""/>
  </r>
  <r>
    <n v="702"/>
    <s v="SMART"/>
    <x v="3"/>
    <m/>
    <n v="702"/>
    <s v="BACOLOD TACULING"/>
    <s v="Taculing"/>
    <s v="Bacolod City"/>
    <s v="NEGROS OCCIDENTAL"/>
    <s v="Libertad St., Extension, Brgy. Taculing"/>
    <n v="6"/>
    <s v="Vis"/>
    <s v="Bacolod"/>
    <s v="TOC-VIS-WVIS-NEGOCC"/>
    <s v="SMART"/>
    <n v="122.95980072021401"/>
    <n v="10.6515398025512"/>
    <s v="Lot"/>
    <x v="1"/>
    <x v="0"/>
    <s v="BSC/Backbone"/>
    <s v="MW"/>
    <s v="Macro"/>
    <s v="Lowland"/>
    <s v="LOT"/>
    <s v="24 hours"/>
    <s v="none"/>
    <s v="Briones, Paul John Velasco"/>
    <m/>
    <s v=""/>
  </r>
  <r>
    <n v="738"/>
    <s v="SMART"/>
    <x v="3"/>
    <m/>
    <s v="V5242"/>
    <s v="BINALBAGAN"/>
    <s v="San Teodoro"/>
    <s v="Binalbagan City"/>
    <s v="NEGROS OCCIDENTAL"/>
    <s v="Brgy Biak Na Bato, La Castellana, Negros Occidental"/>
    <n v="6"/>
    <s v="Vis"/>
    <s v="Kabankalan"/>
    <s v="TOC-VIS-WVIS-NEGOCC"/>
    <s v="SMART"/>
    <n v="123.1640015"/>
    <n v="10.3554697"/>
    <s v="Lot"/>
    <x v="1"/>
    <x v="5"/>
    <s v="BSC/Backbone"/>
    <s v="MW"/>
    <s v="Macro"/>
    <s v="Lowland"/>
    <s v="LOT"/>
    <s v="24 hours"/>
    <s v="none"/>
    <s v="Montaus, Neil Peter I."/>
    <m/>
    <s v=""/>
  </r>
  <r>
    <s v="V0109"/>
    <s v="SUN"/>
    <x v="3"/>
    <s v="BAC001"/>
    <s v="BAC001"/>
    <s v="SUN BACOLOD BSC"/>
    <m/>
    <s v="Bacolod City"/>
    <s v="NEGROS OCCIDENTAL"/>
    <s v="Jayme Prop., No. 24 13th St. East Side, Capitol Subd.  Bacolod City"/>
    <n v="6"/>
    <s v="Vis"/>
    <s v="Bacolod"/>
    <s v="TOC-VIS-WVIS-NEGOCC"/>
    <s v="SUN"/>
    <n v="122.955843"/>
    <n v="10.677815000000001"/>
    <s v="Lot"/>
    <x v="1"/>
    <x v="0"/>
    <s v="BSC/Backbone"/>
    <s v="MW"/>
    <s v="Macro"/>
    <s v="Lowland"/>
    <s v="LOT"/>
    <s v="24 hours"/>
    <s v="none"/>
    <s v="Oyco, Joycnn Rey"/>
    <m/>
    <s v=""/>
  </r>
  <r>
    <n v="704"/>
    <s v="SMART"/>
    <x v="4"/>
    <m/>
    <n v="704"/>
    <s v="Kalibo1"/>
    <m/>
    <s v="Kalibo"/>
    <s v="AKLAN"/>
    <s v="Lot 2354 B-1 B-6 new Buswang Road, Kalibo City, Aklan"/>
    <n v="6"/>
    <s v="Vis"/>
    <s v="Kalibo"/>
    <s v="TOC-VIS-WVIS-ROX/KAL"/>
    <s v="SMART"/>
    <n v="122.38526916503901"/>
    <n v="11.7111797332763"/>
    <s v="Lot"/>
    <x v="1"/>
    <x v="0"/>
    <s v="BSC/Backbone"/>
    <s v="MW"/>
    <s v="Macro"/>
    <s v="Lowland"/>
    <s v="none"/>
    <s v="none"/>
    <s v="none"/>
    <s v="Villanueva, Bryan Reyes"/>
    <m/>
    <s v=""/>
  </r>
  <r>
    <s v="F37"/>
    <s v="SMART"/>
    <x v="4"/>
    <m/>
    <s v="F37"/>
    <s v="Roxas 2"/>
    <m/>
    <s v="Roxas City"/>
    <s v="CAPIZ"/>
    <s v="PILTEL Compound, Gomez St. corner Burgos St. Roxas City"/>
    <n v="6"/>
    <s v="Vis"/>
    <s v="Roxas"/>
    <s v="TOC-VIS-WVIS-ROX/KAL"/>
    <s v="SMART"/>
    <n v="122.751579284667"/>
    <n v="11.584520339965801"/>
    <s v="Lot"/>
    <x v="1"/>
    <x v="0"/>
    <s v="BSC/Backbone"/>
    <s v="MW"/>
    <s v="Macro"/>
    <s v="Lowland"/>
    <s v="none"/>
    <s v="24 hrs"/>
    <s v="none"/>
    <s v="Balbontin, Louie John Villaret"/>
    <m/>
    <s v=""/>
  </r>
  <r>
    <n v="811"/>
    <s v="SMART"/>
    <x v="5"/>
    <m/>
    <n v="811"/>
    <s v="Dumaguete"/>
    <s v="Bungabong"/>
    <s v="Dumaguete City"/>
    <s v="NEGROS ORIENTAL"/>
    <s v="Ultra Vision Cinema, Real St. Brgy. Bungabong, Valencia"/>
    <n v="7"/>
    <s v="Vis"/>
    <s v="Dumaguete"/>
    <s v="TOC-VIS-EVIS-BOH/DUM"/>
    <s v="SMART"/>
    <n v="123.23448"/>
    <n v="9.2727097999999994"/>
    <s v="Lot"/>
    <x v="1"/>
    <x v="0"/>
    <s v="BSC/Backbone"/>
    <s v="MW"/>
    <s v="Macro"/>
    <s v="Highland"/>
    <s v="none"/>
    <s v="24 hrs."/>
    <s v="none"/>
    <s v="Cal, Anthony Sherwin Longkines"/>
    <m/>
    <s v=""/>
  </r>
  <r>
    <n v="815"/>
    <s v="SMART"/>
    <x v="5"/>
    <m/>
    <n v="815"/>
    <s v="Tagbilaran 1 (Banati)"/>
    <m/>
    <s v="Tagbilaran City"/>
    <s v="BOHOL"/>
    <s v="Banat-I Hill, Bool District, Tagbilaran City, Bohol"/>
    <n v="7"/>
    <s v="Vis"/>
    <s v="Bohol"/>
    <s v="TOC-VIS-EVIS-BOH/DUM"/>
    <s v="SMART"/>
    <n v="123.88345336914"/>
    <n v="9.6355695724487305"/>
    <s v="Lot"/>
    <x v="1"/>
    <x v="0"/>
    <s v="BSC/Backbone"/>
    <s v="MW"/>
    <s v="Macro"/>
    <s v="Lowland"/>
    <s v="none"/>
    <s v="24 hrs."/>
    <s v="none"/>
    <s v="Jaropojop, Roneil Sagadal"/>
    <m/>
    <s v=""/>
  </r>
  <r>
    <n v="786"/>
    <s v="SMART"/>
    <x v="6"/>
    <m/>
    <n v="786"/>
    <s v="Tacloban 3 (PLDT Tacloban)"/>
    <n v="2"/>
    <s v="Tacloban City"/>
    <s v="LEYTE"/>
    <s v="Jones St. corner M.H. Del Pilar St., Brgy. 2"/>
    <n v="8"/>
    <s v="Vis"/>
    <s v="Tacloban"/>
    <s v="TOC-VIS-EVIS-LEYTE"/>
    <s v="SMART"/>
    <n v="125.00486755371"/>
    <n v="11.248760223388601"/>
    <s v="Lot"/>
    <x v="1"/>
    <x v="0"/>
    <s v="BSC/Backbone"/>
    <s v="MW"/>
    <s v="Macro"/>
    <s v="Lowland"/>
    <s v="none"/>
    <s v="none"/>
    <s v="none"/>
    <s v="Orceo, ian Philip Lim"/>
    <m/>
    <s v=""/>
  </r>
  <r>
    <s v="V0020"/>
    <s v="SMART"/>
    <x v="6"/>
    <m/>
    <s v="V0020"/>
    <s v="PLDT - Bantigue"/>
    <s v="Bantigue"/>
    <s v="Ormoc"/>
    <s v="LEYTE"/>
    <s v="PLDT DFON National Road Brgy Bantigue, Ormoc City, Leyte"/>
    <n v="8"/>
    <s v="Vis"/>
    <s v="Ormoc"/>
    <s v="TOC-VIS-EVIS-LEYTE"/>
    <s v="SMART"/>
    <n v="124.62093353271401"/>
    <n v="10.991950035095201"/>
    <s v="Lot"/>
    <x v="1"/>
    <x v="0"/>
    <s v="BSC/Backbone"/>
    <s v="MW"/>
    <s v="Macro"/>
    <s v="Lowland "/>
    <s v="none"/>
    <s v="24 hrs"/>
    <s v="none"/>
    <s v="Pomarejo, Ramon Caguioa"/>
    <m/>
    <s v=""/>
  </r>
  <r>
    <s v="Z84"/>
    <s v="SMART"/>
    <x v="6"/>
    <m/>
    <s v="Z84"/>
    <s v="PLDT Maasin"/>
    <s v="Lonoy"/>
    <s v="Maasin"/>
    <s v="SOUTHERN LEYTE"/>
    <s v="PLDT Compound, Brgy. Lonoy, Maasin, Southern Leyte"/>
    <n v="8"/>
    <s v="Vis"/>
    <s v="Maasin"/>
    <s v="TOC-VIS-EVIS-LEYTE"/>
    <s v="SMART"/>
    <n v="124.886543273925"/>
    <n v="10.1739501953125"/>
    <s v="Lot"/>
    <x v="1"/>
    <x v="0"/>
    <s v="BSC/Backbone"/>
    <s v="MW"/>
    <s v="Macro"/>
    <s v="Lowland"/>
    <s v="none"/>
    <s v="none"/>
    <s v="none"/>
    <s v="Bedania, Darwin Cisneros"/>
    <m/>
    <s v=""/>
  </r>
  <r>
    <s v="V0053"/>
    <s v="SMART"/>
    <x v="7"/>
    <m/>
    <s v="V0053"/>
    <s v="PLDT Calbayog"/>
    <m/>
    <s v="Calbayog City"/>
    <s v="SAMAR (WESTERN SAMAR)"/>
    <s v="PLDT, Roleda Subd., Capoocan, Calbayog City, Western Samar"/>
    <n v="8"/>
    <s v="Vis"/>
    <m/>
    <s v="TOC-VIS-EVIS-SAMAR"/>
    <s v="SMART"/>
    <n v="124.5858617"/>
    <n v="12.072694"/>
    <s v="Lot"/>
    <x v="1"/>
    <x v="0"/>
    <s v="BSC/Backbone"/>
    <s v="MW"/>
    <s v="Macro"/>
    <s v="Lowland"/>
    <s v="NPA Infested along the route"/>
    <s v="1800H-0500H"/>
    <s v="Insurgent"/>
    <s v="Nuevo, Ranilo Domayan "/>
    <n v="42571"/>
    <s v=""/>
  </r>
  <r>
    <n v="-1477"/>
    <s v="SUN"/>
    <x v="0"/>
    <s v="MDE608"/>
    <s v="MDE608"/>
    <s v="LABOGON"/>
    <s v="Labogon"/>
    <s v="Mandaue City"/>
    <s v="CEBU"/>
    <s v="Brgy.Labogon,Mandaue City"/>
    <n v="7"/>
    <s v="Vis"/>
    <s v="Cebu North"/>
    <s v="TOC-VIS-CVIS-NCEBU"/>
    <s v="SUN"/>
    <n v="123.956722"/>
    <n v="10.352556"/>
    <s v="Lot"/>
    <x v="0"/>
    <x v="1"/>
    <s v="Intermediate"/>
    <s v="FITL"/>
    <s v="Macro"/>
    <s v="Lowland"/>
    <s v="none"/>
    <s v="none"/>
    <s v="none"/>
    <s v="Ambil, Albert"/>
    <m/>
    <s v=""/>
  </r>
  <r>
    <n v="-857"/>
    <s v="SUN"/>
    <x v="0"/>
    <s v="CEB012"/>
    <s v="CEB012"/>
    <s v="CEBU-12M/3G_CEBU_012"/>
    <s v="Lahug"/>
    <s v="Cebu City"/>
    <s v="CEBU"/>
    <s v="Tan Prop., Veterans Drive, Maracasa St., Lahug, Cebu City"/>
    <n v="7"/>
    <s v="Vis"/>
    <s v="Cebu North"/>
    <s v="TOC-VIS-CVIS-NCEBU"/>
    <s v="SUN"/>
    <n v="123.895968"/>
    <n v="10.336760999999999"/>
    <s v="Lot"/>
    <x v="0"/>
    <x v="0"/>
    <s v="Intermediate"/>
    <s v="FITL"/>
    <s v="Macro"/>
    <s v="Lowland"/>
    <s v="none"/>
    <s v="none"/>
    <s v="none"/>
    <s v="Pescante, Ralph Ryan"/>
    <m/>
    <s v=""/>
  </r>
  <r>
    <n v="768"/>
    <s v="SMART"/>
    <x v="0"/>
    <m/>
    <n v="768"/>
    <s v="Punta Engaño"/>
    <s v="Punta Engano"/>
    <s v="Lapu-Lapu City"/>
    <s v="CEBU"/>
    <s v="Brgy. Punta Engano, Lapu-Lapu City"/>
    <n v="7"/>
    <s v="Vis"/>
    <s v="Cebu North"/>
    <s v="TOC-VIS-CVIS-NCEBU"/>
    <s v="SMART"/>
    <n v="124.03415"/>
    <n v="10.3227396"/>
    <s v="Lot"/>
    <x v="1"/>
    <x v="2"/>
    <s v="Intermediate"/>
    <s v="FITL"/>
    <s v="Macro"/>
    <s v="Lowland"/>
    <s v="none"/>
    <s v="none"/>
    <s v="none"/>
    <s v="Clave, Eddie"/>
    <m/>
    <s v=""/>
  </r>
  <r>
    <n v="802"/>
    <s v="SMART"/>
    <x v="0"/>
    <m/>
    <n v="802"/>
    <s v="Compostela"/>
    <s v="Estaca"/>
    <s v="Compostela"/>
    <s v="CEBU"/>
    <s v="Along North National Highway, Brgy. Estaca, Compostela, Cebu"/>
    <n v="7"/>
    <s v="Vis"/>
    <s v="Cebu North"/>
    <s v="TOC-VIS-CVIS-NCEBU"/>
    <s v="SMART"/>
    <n v="124.00882"/>
    <n v="10.44049"/>
    <s v="Lot"/>
    <x v="1"/>
    <x v="0"/>
    <s v="Intermediate"/>
    <s v="FITL"/>
    <s v="Macro"/>
    <s v="Lowland"/>
    <s v="none"/>
    <s v="none"/>
    <s v="none"/>
    <s v="Vale, Greggy"/>
    <m/>
    <s v=""/>
  </r>
  <r>
    <n v="818"/>
    <s v="SMART"/>
    <x v="0"/>
    <m/>
    <n v="818"/>
    <s v="Marigondon"/>
    <s v="Marigondon"/>
    <s v="Lapu-Lapu City"/>
    <s v="CEBU"/>
    <s v="Basik-Gisi-Agus Road,Marigondon, Mactan Island Lapu-lapu City, Cebu"/>
    <n v="7"/>
    <s v="Vis"/>
    <s v="Cebu North"/>
    <s v="TOC-VIS-CVIS-NCEBU"/>
    <s v="SMART"/>
    <n v="123.9745712"/>
    <n v="10.284529689999999"/>
    <s v="Lot"/>
    <x v="1"/>
    <x v="0"/>
    <s v="Intermediate"/>
    <s v="FITL"/>
    <s v="Macro"/>
    <s v="Lowland"/>
    <s v="none"/>
    <s v="none"/>
    <s v="none"/>
    <s v="Clave, Eddie"/>
    <m/>
    <s v=""/>
  </r>
  <r>
    <n v="825"/>
    <s v="SMART"/>
    <x v="0"/>
    <m/>
    <n v="825"/>
    <s v="Lapu-lapu"/>
    <s v="Poblacion"/>
    <s v="Lapu-Lapu City"/>
    <s v="CEBU"/>
    <s v="Lot 116 A-2 Lopez Jaena Poblacion, Lapu-lapu City"/>
    <n v="7"/>
    <s v="Vis"/>
    <s v="Cebu North"/>
    <s v="TOC-VIS-CVIS-NCEBU"/>
    <s v="SMART"/>
    <n v="123.95050809999999"/>
    <n v="10.31266022"/>
    <s v="Lot"/>
    <x v="1"/>
    <x v="0"/>
    <s v="Intermediate"/>
    <s v="FITL"/>
    <s v="Macro"/>
    <s v="Lowland"/>
    <s v="none"/>
    <s v="none"/>
    <s v="none"/>
    <s v="Trozo, Astrobal"/>
    <m/>
    <s v=""/>
  </r>
  <r>
    <n v="827"/>
    <s v="SMART"/>
    <x v="0"/>
    <m/>
    <n v="827"/>
    <s v="MEPZ "/>
    <s v="Pusok"/>
    <s v="Lapu-Lapu City"/>
    <s v="CEBU"/>
    <s v="Brgy. Pusok, Lapu-Lapu City, Cebu"/>
    <n v="7"/>
    <s v="Vis"/>
    <s v="Cebu North"/>
    <s v="TOC-VIS-CVIS-NCEBU"/>
    <s v="SMART"/>
    <n v="123.9775085"/>
    <n v="10.32341003"/>
    <s v="Lot"/>
    <x v="1"/>
    <x v="0"/>
    <s v="Intermediate"/>
    <s v="FITL"/>
    <s v="Macro"/>
    <s v="Lowland"/>
    <s v="none"/>
    <s v="none"/>
    <s v="none"/>
    <s v="Clave, Eddie"/>
    <m/>
    <s v=""/>
  </r>
  <r>
    <n v="828"/>
    <s v="SMART"/>
    <x v="0"/>
    <m/>
    <n v="828"/>
    <s v="Gonzales(Golden Peak Hotel Bldg)"/>
    <s v="Kamputhaw"/>
    <s v="Cebu City"/>
    <s v="CEBU"/>
    <s v="Golden Peak Condotel, Gorordo Ave. corner Escario Street, Cebu City"/>
    <n v="7"/>
    <s v="Vis"/>
    <s v="Cebu North"/>
    <s v="TOC-VIS-CVIS-NCEBU"/>
    <s v="SMART"/>
    <n v="123.90026090000001"/>
    <n v="10.318770410000001"/>
    <s v="Bldg"/>
    <x v="1"/>
    <x v="1"/>
    <s v="Intermediate"/>
    <s v="FITL"/>
    <s v="Macro"/>
    <s v="Lowland"/>
    <s v="Bldg site"/>
    <s v="Office Hours"/>
    <s v="Bldg/House Roof Top"/>
    <s v="Balbuena, Lemuel"/>
    <m/>
    <s v=""/>
  </r>
  <r>
    <n v="829"/>
    <s v="SMART"/>
    <x v="0"/>
    <m/>
    <n v="829"/>
    <s v="Lahug"/>
    <s v="Lahug"/>
    <s v="Cebu City"/>
    <s v="CEBU"/>
    <s v="Cebu Veterans Drive, Lahug, Cebu City"/>
    <n v="7"/>
    <s v="Vis"/>
    <s v="Cebu North"/>
    <s v="TOC-VIS-CVIS-NCEBU"/>
    <s v="SMART"/>
    <n v="123.89643100000001"/>
    <n v="10.33780003"/>
    <s v="Lot"/>
    <x v="1"/>
    <x v="0"/>
    <s v="Intermediate"/>
    <s v="FITL"/>
    <s v="Macro"/>
    <s v="Lowland"/>
    <s v="none"/>
    <s v="none"/>
    <s v="none"/>
    <s v="Pescante, Ralph Ryan"/>
    <m/>
    <s v=""/>
  </r>
  <r>
    <n v="844"/>
    <s v="SMART"/>
    <x v="0"/>
    <m/>
    <n v="844"/>
    <s v="Liong"/>
    <s v="Alang - alang"/>
    <s v="Mandaue City"/>
    <s v="CEBU"/>
    <s v="R. Colina Extension, Barrio Li-ong, Alang-alang, Mandaue City, Cebu"/>
    <n v="7"/>
    <s v="Vis"/>
    <s v="Cebu North"/>
    <s v="TOC-VIS-CVIS-NCEBU"/>
    <s v="SMART"/>
    <n v="123.94956209999999"/>
    <n v="10.3383503"/>
    <s v="Lot"/>
    <x v="1"/>
    <x v="0"/>
    <s v="Intermediate"/>
    <s v="FITL"/>
    <s v="Macro"/>
    <s v="Lowland"/>
    <s v="none"/>
    <s v="none"/>
    <s v="none"/>
    <s v="Butong, Jerome"/>
    <m/>
    <s v=""/>
  </r>
  <r>
    <n v="845"/>
    <s v="SMART"/>
    <x v="0"/>
    <m/>
    <n v="845"/>
    <s v="Mactan Shangri-la"/>
    <s v="Road"/>
    <s v="Lapu-Lapu City"/>
    <s v="CEBU"/>
    <s v="Angasil Brgy. Road, Lapu-Lapu City, Cebu"/>
    <n v="7"/>
    <s v="Vis"/>
    <s v="Cebu North"/>
    <s v="TOC-VIS-CVIS-NCEBU"/>
    <s v="SMART"/>
    <n v="124.0121536"/>
    <n v="10.30688"/>
    <s v="Lot"/>
    <x v="1"/>
    <x v="0"/>
    <s v="Intermediate"/>
    <s v="FITL"/>
    <s v="Macro"/>
    <s v="Lowland"/>
    <s v="none"/>
    <s v="none"/>
    <s v="none"/>
    <s v="Clave, Eddie"/>
    <m/>
    <s v=""/>
  </r>
  <r>
    <n v="846"/>
    <s v="SMART"/>
    <x v="0"/>
    <m/>
    <n v="846"/>
    <s v="Bakilid"/>
    <s v="Mantuyong"/>
    <s v="Mandaue City"/>
    <s v="CEBU"/>
    <s v="Brgy. Mantuyong, Bakilid, Mandaue City, Cebu"/>
    <n v="7"/>
    <s v="Vis"/>
    <s v="Cebu North"/>
    <s v="TOC-VIS-CVIS-NCEBU"/>
    <s v="SMART"/>
    <n v="123.9387589"/>
    <n v="10.32866001"/>
    <s v="Lot"/>
    <x v="1"/>
    <x v="0"/>
    <s v="Intermediate"/>
    <s v="FITL"/>
    <s v="Macro"/>
    <s v="Lowland"/>
    <s v="none"/>
    <s v="none"/>
    <s v="none"/>
    <s v="Butong, Jerome"/>
    <m/>
    <s v=""/>
  </r>
  <r>
    <n v="847"/>
    <s v="SMART"/>
    <x v="0"/>
    <m/>
    <n v="847"/>
    <s v="Basak, Mandaue"/>
    <s v="Jagobiao"/>
    <s v="Mandaue City"/>
    <s v="CEBU"/>
    <s v="Rizal St., Brgy. Jagobiao, Mandaue City, Cebu"/>
    <n v="7"/>
    <s v="Vis"/>
    <s v="Cebu North"/>
    <s v="TOC-VIS-CVIS-NCEBU"/>
    <s v="SMART"/>
    <n v="123.9510269"/>
    <n v="10.36384964"/>
    <s v="Lot"/>
    <x v="1"/>
    <x v="0"/>
    <s v="Intermediate"/>
    <s v="FITL"/>
    <s v="Macro"/>
    <s v="Lowland"/>
    <s v="none"/>
    <s v="none"/>
    <s v="none"/>
    <s v="Ambil, Albert"/>
    <m/>
    <s v=""/>
  </r>
  <r>
    <n v="848"/>
    <s v="SMART"/>
    <x v="0"/>
    <m/>
    <n v="848"/>
    <s v="Nawanaw"/>
    <s v="Nawanao"/>
    <s v="Cebu City"/>
    <s v="CEBU"/>
    <s v=" Cebu North Road, Brgy.Nawanao, Cebu City, Cebu"/>
    <n v="7"/>
    <s v="Vis"/>
    <s v="Cebu North"/>
    <s v="TOC-VIS-CVIS-NCEBU"/>
    <s v="SMART"/>
    <n v="123.92659"/>
    <n v="10.32538033"/>
    <s v="Bldg"/>
    <x v="1"/>
    <x v="1"/>
    <s v="Intermediate"/>
    <s v="FITL"/>
    <s v="Macro"/>
    <s v="Lowland"/>
    <s v="Bldg. site "/>
    <s v="Office Hours"/>
    <s v="Bldg/House Roof Top"/>
    <s v="Balbuena, Lemuel"/>
    <m/>
    <s v=""/>
  </r>
  <r>
    <n v="849"/>
    <s v="SMART"/>
    <x v="0"/>
    <m/>
    <n v="849"/>
    <s v="Plantation Bay"/>
    <s v="Subabasbas"/>
    <s v="Lapu-Lapu City"/>
    <s v="CEBU"/>
    <s v="Lot # 2 Suba-Basbas Road, Lapu-Lapu City"/>
    <n v="7"/>
    <s v="Vis"/>
    <s v="Cebu North"/>
    <s v="TOC-VIS-CVIS-NCEBU"/>
    <s v="SMART"/>
    <n v="123.97437290000001"/>
    <n v="10.263330460000001"/>
    <s v="Lot"/>
    <x v="1"/>
    <x v="2"/>
    <s v="Intermediate"/>
    <s v="FITL"/>
    <s v="Macro"/>
    <s v="Lowland"/>
    <s v="w/ 3rd claim issue"/>
    <s v="none"/>
    <s v="none"/>
    <s v="Trozo, Astrobal"/>
    <m/>
    <s v=""/>
  </r>
  <r>
    <n v="854"/>
    <s v="SMART"/>
    <x v="0"/>
    <m/>
    <n v="854"/>
    <s v="Tabogon"/>
    <s v="Muabog"/>
    <s v="Tabogon"/>
    <s v="CEBU"/>
    <s v="Brgy. Muabog, Tabogon, Cebu"/>
    <n v="7"/>
    <s v="Vis"/>
    <s v="Cebu North"/>
    <s v="TOC-VIS-CVIS-NCEBU"/>
    <s v="SMART"/>
    <n v="124.0434265"/>
    <n v="10.908650400000001"/>
    <s v="Lot"/>
    <x v="1"/>
    <x v="0"/>
    <s v="Intermediate"/>
    <s v="FITL"/>
    <s v="Macro"/>
    <s v="Lowland"/>
    <s v="none"/>
    <s v="none"/>
    <s v="none"/>
    <s v="Pescante, Ralph Ryan"/>
    <m/>
    <s v=""/>
  </r>
  <r>
    <n v="865"/>
    <s v="SMART"/>
    <x v="0"/>
    <m/>
    <n v="865"/>
    <s v="Carreta"/>
    <s v="Careta"/>
    <s v="Cebu City"/>
    <s v="CEBU"/>
    <s v="M. J. Cuenco St., Bgy. Careta, Cebu City, Cebu"/>
    <n v="7"/>
    <s v="Vis"/>
    <s v="Cebu North"/>
    <s v="TOC-VIS-CVIS-NCEBU"/>
    <s v="SMART"/>
    <n v="123.9077606"/>
    <n v="10.31099987"/>
    <s v="Lot"/>
    <x v="1"/>
    <x v="0"/>
    <s v="Intermediate"/>
    <s v="FITL"/>
    <s v="Macro"/>
    <s v="Lowland"/>
    <s v="Acces road problem"/>
    <s v="Night Time"/>
    <s v="Insurgent"/>
    <s v="Balbuena, Lemuel"/>
    <m/>
    <s v=""/>
  </r>
  <r>
    <n v="866"/>
    <s v="SMART"/>
    <x v="0"/>
    <m/>
    <n v="866"/>
    <s v="Salinas Drive"/>
    <s v="Lahug"/>
    <s v="Cebu City"/>
    <s v="CEBU"/>
    <s v="68B Salinas Drive, Lahug, Cebu City, Cebu"/>
    <n v="7"/>
    <s v="Vis"/>
    <s v="Cebu North"/>
    <s v="TOC-VIS-CVIS-NCEBU"/>
    <s v="SMART"/>
    <n v="123.9031296"/>
    <n v="10.329270360000001"/>
    <s v="Bldg"/>
    <x v="1"/>
    <x v="1"/>
    <s v="Intermediate"/>
    <s v="FITL"/>
    <s v="Macro"/>
    <s v="Lowland"/>
    <s v="Bldg. site "/>
    <s v="Office Hours"/>
    <s v="Bldg/House Roof Top"/>
    <s v="Pescante, Ralph Ryan"/>
    <m/>
    <s v=""/>
  </r>
  <r>
    <n v="872"/>
    <s v="SMART"/>
    <x v="0"/>
    <m/>
    <n v="872"/>
    <s v="Tabok"/>
    <s v="Tingub"/>
    <s v="Mandaue City"/>
    <s v="CEBU"/>
    <s v="Bgy. Tingub, Mandaue City"/>
    <n v="7"/>
    <s v="Vis"/>
    <s v="Cebu North"/>
    <s v="TOC-VIS-CVIS-NCEBU"/>
    <s v="SMART"/>
    <n v="123.93444820000001"/>
    <n v="10.35258007"/>
    <s v="Lot"/>
    <x v="1"/>
    <x v="0"/>
    <s v="Intermediate"/>
    <s v="FITL"/>
    <s v="Macro"/>
    <s v="Lowland"/>
    <s v="none"/>
    <s v="none"/>
    <s v="none"/>
    <s v="Butong, Jerome"/>
    <m/>
    <s v=""/>
  </r>
  <r>
    <n v="873"/>
    <s v="SMART"/>
    <x v="0"/>
    <m/>
    <n v="873"/>
    <s v="Maribago"/>
    <s v="Maribago"/>
    <s v="Lapu-Lapu City"/>
    <s v="CEBU"/>
    <s v="Bgy. Maribago, Lapu-lapu City, Cebu"/>
    <n v="7"/>
    <s v="Vis"/>
    <s v="Cebu North"/>
    <s v="TOC-VIS-CVIS-NCEBU"/>
    <s v="SMART"/>
    <n v="123.9981003"/>
    <n v="10.29022026"/>
    <s v="Lot"/>
    <x v="1"/>
    <x v="0"/>
    <s v="Intermediate"/>
    <s v="FITL"/>
    <s v="Macro"/>
    <s v="Lowland"/>
    <s v="none"/>
    <s v="none"/>
    <s v="none"/>
    <s v="Clave, Eddie"/>
    <m/>
    <s v=""/>
  </r>
  <r>
    <n v="874"/>
    <s v="SMART"/>
    <x v="0"/>
    <m/>
    <n v="874"/>
    <s v="Pajo"/>
    <s v="Pajo"/>
    <s v="Lapu-Lapu City"/>
    <s v="CEBU"/>
    <s v="Sangi road, Bgy. Pajo, Lapu-lapu City, Cebu"/>
    <n v="7"/>
    <s v="Vis"/>
    <s v="Cebu North"/>
    <s v="TOC-VIS-CVIS-NCEBU"/>
    <s v="SMART"/>
    <n v="123.96614839999999"/>
    <n v="10.31499958"/>
    <s v="Lot"/>
    <x v="1"/>
    <x v="2"/>
    <s v="Intermediate"/>
    <s v="FITL"/>
    <s v="Macro"/>
    <s v="Lowland"/>
    <s v="none"/>
    <s v="none"/>
    <s v="none"/>
    <s v="Trozo, Astrobal"/>
    <m/>
    <s v=""/>
  </r>
  <r>
    <n v="879"/>
    <s v="SMART"/>
    <x v="0"/>
    <m/>
    <n v="879"/>
    <s v="Bantayan"/>
    <s v="Baigad"/>
    <s v="Bantayan"/>
    <s v="CEBU"/>
    <s v="Baigad, Bantayan, Cebu"/>
    <n v="7"/>
    <s v="Vis"/>
    <s v="Cebu North"/>
    <s v="TOC-VIS-CVIS-NCEBU"/>
    <s v="SMART"/>
    <n v="123.72252659999999"/>
    <n v="11.16998959"/>
    <s v="Lot"/>
    <x v="1"/>
    <x v="0"/>
    <s v="Intermediate"/>
    <s v="FITL"/>
    <s v="Macro"/>
    <s v="Highland"/>
    <s v="island site / Boat trip dependent"/>
    <s v="access constraint 5pm - 6am"/>
    <s v="island site/Boat Availability"/>
    <s v="Vale, Greggy"/>
    <m/>
    <s v=""/>
  </r>
  <r>
    <n v="3352"/>
    <s v="SMART"/>
    <x v="0"/>
    <m/>
    <n v="3352"/>
    <s v="University of Cebu-Banilad"/>
    <s v="Kasambagan"/>
    <s v="Cebu City"/>
    <s v="CEBU"/>
    <s v="M. Cuenco Ave., Brgy. Kasambagan, Banilad, Cebu City"/>
    <n v="7"/>
    <s v="Vis"/>
    <s v="Cebu North"/>
    <s v="TOC-VIS-CVIS-NCEBU"/>
    <s v="SMART"/>
    <n v="123.9117584"/>
    <n v="10.33858013"/>
    <s v="Bldg"/>
    <x v="1"/>
    <x v="1"/>
    <s v="Intermediate"/>
    <s v="FITL"/>
    <s v="Macro"/>
    <s v="Lowland"/>
    <s v="Bldg. site "/>
    <s v="Office Hours"/>
    <s v="Bldg/House Roof Top"/>
    <s v="Efe, Rodyard"/>
    <m/>
    <s v=""/>
  </r>
  <r>
    <n v="4393"/>
    <s v="SMART"/>
    <x v="0"/>
    <m/>
    <n v="4393"/>
    <s v="Ayala Heights"/>
    <s v="Babag"/>
    <s v="Cebu City"/>
    <s v="CEBU"/>
    <s v="Ayala Heights Subdivision, Babag, Cebu"/>
    <n v="7"/>
    <s v="Vis"/>
    <s v="Cebu North"/>
    <s v="TOC-VIS-CVIS-NCEBU"/>
    <s v="SMART"/>
    <n v="123.857399"/>
    <n v="10.39420986"/>
    <s v="Lot"/>
    <x v="1"/>
    <x v="2"/>
    <s v="Intermediate"/>
    <s v="FITL"/>
    <s v="Macro"/>
    <s v="Highland"/>
    <s v="Mountain site "/>
    <s v="Night Time"/>
    <s v="Insurgent"/>
    <s v="Pescante, Ralph Ryan"/>
    <m/>
    <s v=""/>
  </r>
  <r>
    <n v="4394"/>
    <s v="SMART"/>
    <x v="0"/>
    <m/>
    <n v="4394"/>
    <s v="Basak"/>
    <s v="Basak"/>
    <s v="Lapu-Lapu City"/>
    <s v="CEBU"/>
    <s v="Basak road, Basak, Lapu-Lapu City, Cebu"/>
    <n v="7"/>
    <s v="Vis"/>
    <s v="Cebu North"/>
    <s v="TOC-VIS-CVIS-NCEBU"/>
    <s v="SMART"/>
    <n v="123.96276090000001"/>
    <n v="10.299579619999999"/>
    <s v="Lot"/>
    <x v="1"/>
    <x v="0"/>
    <s v="Intermediate"/>
    <s v="FITL"/>
    <s v="Macro"/>
    <s v="Lowland"/>
    <s v="none"/>
    <s v="none"/>
    <s v="none"/>
    <s v="Trozo, Astrobal"/>
    <m/>
    <s v=""/>
  </r>
  <r>
    <n v="4396"/>
    <s v="SMART"/>
    <x v="0"/>
    <m/>
    <n v="4396"/>
    <s v="Maya"/>
    <s v="Maya"/>
    <s v="Daanbantayan"/>
    <s v="CEBU"/>
    <s v="Maya, Daanbantayan, Cebu"/>
    <n v="7"/>
    <s v="Vis"/>
    <s v="Cebu North"/>
    <s v="TOC-VIS-CVIS-NCEBU"/>
    <s v="SMART"/>
    <n v="124.04701230000001"/>
    <n v="11.268179890000001"/>
    <s v="Lot"/>
    <x v="1"/>
    <x v="1"/>
    <s v="Intermediate"/>
    <s v="FITL"/>
    <s v="Macro"/>
    <s v="Highland"/>
    <s v="Mountain site "/>
    <s v="Night Time"/>
    <s v="Insurgent"/>
    <s v="Ambil, Albert"/>
    <m/>
    <s v=""/>
  </r>
  <r>
    <n v="4398"/>
    <s v="SMART"/>
    <x v="0"/>
    <m/>
    <n v="4398"/>
    <s v="Poro"/>
    <s v="Eastern Poblacion"/>
    <s v="Poro"/>
    <s v="CEBU"/>
    <s v="Eastern Poblacion, Poro, Cebu"/>
    <n v="7"/>
    <s v="Vis"/>
    <s v="Cebu North"/>
    <s v="TOC-VIS-CVIS-NCEBU"/>
    <s v="SMART"/>
    <n v="124.4091797"/>
    <n v="10.63002968"/>
    <s v="Lot"/>
    <x v="1"/>
    <x v="0"/>
    <s v="Intermediate"/>
    <s v="FITL"/>
    <s v="Macro"/>
    <s v="Highland"/>
    <s v="island site / Boat trip dependent"/>
    <s v="access constraint 5pm - 6am"/>
    <s v="island site/Boat Availability"/>
    <s v="Aligway, Eric Brian"/>
    <m/>
    <s v=""/>
  </r>
  <r>
    <n v="5816"/>
    <s v="SMART"/>
    <x v="0"/>
    <m/>
    <n v="5816"/>
    <s v="Imperial Palace 1&amp;2 Picosite"/>
    <s v="Maribago"/>
    <s v="Lapu-Lapu City"/>
    <s v="CEBU"/>
    <s v="ML Quezon Highway, Brgy. Maribago, Lapu-Lapu City, Cebu"/>
    <n v="7"/>
    <s v="Vis"/>
    <s v="Cebu North"/>
    <s v="TOC-VIS-CVIS-NCEBU"/>
    <s v="SMART"/>
    <n v="123.9972916"/>
    <n v="10.281970019999999"/>
    <s v="Bldg"/>
    <x v="1"/>
    <x v="1"/>
    <s v="Intermediate"/>
    <s v="FITL"/>
    <s v="PICO"/>
    <s v="Lowland"/>
    <s v="Bldg. site/Require's Permit"/>
    <s v="Office Hours"/>
    <s v="Bldg/House Roof Top"/>
    <s v="Clave, Eddie"/>
    <m/>
    <s v=""/>
  </r>
  <r>
    <n v="5840"/>
    <s v="SMART"/>
    <x v="0"/>
    <m/>
    <n v="5840"/>
    <s v="Cebu North Reclamation"/>
    <s v="North Reclamation Area"/>
    <s v="Cebu City"/>
    <s v="CEBU"/>
    <s v="TRISTAR Building , Ouano St. Mandaue City, Cebu"/>
    <n v="7"/>
    <s v="Vis"/>
    <s v="Cebu North"/>
    <s v="TOC-VIS-CVIS-NCEBU"/>
    <s v="SMART"/>
    <n v="123.927948"/>
    <n v="10.316410060000001"/>
    <s v="Bldg"/>
    <x v="1"/>
    <x v="1"/>
    <s v="Intermediate"/>
    <s v="FITL"/>
    <s v="Macro"/>
    <s v="Lowland"/>
    <s v="Bldg. site "/>
    <s v="Office Hours"/>
    <s v="Bldg/House Roof Top"/>
    <s v="Balbuena, Lemuel"/>
    <m/>
    <s v=""/>
  </r>
  <r>
    <n v="5884"/>
    <s v="SMART"/>
    <x v="0"/>
    <m/>
    <n v="5884"/>
    <s v="Opao, Mandaue"/>
    <s v="Opao"/>
    <s v="Mandaue City"/>
    <s v="CEBU"/>
    <s v="Brgy. Opao, Mandaue City, Cebu"/>
    <n v="7"/>
    <s v="Vis"/>
    <s v="Cebu North"/>
    <s v="TOC-VIS-CVIS-NCEBU"/>
    <s v="SMART"/>
    <n v="123.9549026"/>
    <n v="10.32761002"/>
    <s v="Lot"/>
    <x v="1"/>
    <x v="0"/>
    <s v="Intermediate"/>
    <s v="FITL"/>
    <s v="Macro"/>
    <s v="Lowland"/>
    <s v="none"/>
    <s v="none"/>
    <s v="none"/>
    <s v="Butong, Jerome"/>
    <m/>
    <s v=""/>
  </r>
  <r>
    <s v="f13"/>
    <s v="SMART"/>
    <x v="0"/>
    <m/>
    <s v="F13"/>
    <s v="Alegre Beach Resort"/>
    <s v="Calumboyan"/>
    <s v="Sogod"/>
    <s v="CEBU"/>
    <s v="Brgy Calumboyan, Sogod, Cebu"/>
    <n v="7"/>
    <s v="Vis"/>
    <s v="Cebu North"/>
    <s v="TOC-VIS-CVIS-NCEBU"/>
    <s v="SMART"/>
    <n v="124.0288773"/>
    <n v="10.788660050000001"/>
    <s v="Lot"/>
    <x v="1"/>
    <x v="0"/>
    <s v="Intermediate"/>
    <s v="FITL"/>
    <s v="Macro"/>
    <s v="Lowland"/>
    <s v="none"/>
    <s v="none"/>
    <s v="none"/>
    <s v="Pescante, Ralph Ryan"/>
    <m/>
    <s v=""/>
  </r>
  <r>
    <s v="f39"/>
    <s v="SMART"/>
    <x v="0"/>
    <m/>
    <s v="F39"/>
    <s v="Cordova"/>
    <s v="Poblacion"/>
    <s v="Cordova"/>
    <s v="CEBU"/>
    <s v="Bgy. Poblacion, Cordova Mactan, Cebu"/>
    <n v="7"/>
    <s v="Vis"/>
    <s v="Cebu North"/>
    <s v="TOC-VIS-CVIS-NCEBU"/>
    <s v="SMART"/>
    <n v="123.9480362"/>
    <n v="10.25280952"/>
    <s v="Lot"/>
    <x v="1"/>
    <x v="2"/>
    <s v="Intermediate"/>
    <s v="FITL"/>
    <s v="Macro"/>
    <s v="Lowland"/>
    <s v="none"/>
    <s v="none"/>
    <s v="none"/>
    <s v="Trozo, Astrobal"/>
    <m/>
    <s v=""/>
  </r>
  <r>
    <s v="f46"/>
    <s v="SMART"/>
    <x v="0"/>
    <m/>
    <s v="F46"/>
    <s v="JH Pagsabungan"/>
    <s v="Pagsabungan"/>
    <s v="Mandaue City"/>
    <s v="CEBU"/>
    <s v="Beside Dedon Manufacturing Inc., Brgy. Pagsabungan, Mandaue City"/>
    <n v="7"/>
    <s v="Vis"/>
    <s v="Cebu North"/>
    <s v="TOC-VIS-CVIS-NCEBU"/>
    <s v="SMART"/>
    <n v="123.9406815"/>
    <n v="10.35840988"/>
    <s v="Lot"/>
    <x v="1"/>
    <x v="0"/>
    <s v="Intermediate"/>
    <s v="FITL"/>
    <s v="Macro"/>
    <s v="Lowland"/>
    <s v="none"/>
    <s v="none"/>
    <s v="none"/>
    <s v="Ambil, Albert"/>
    <m/>
    <s v=""/>
  </r>
  <r>
    <s v="f54"/>
    <s v="SMART"/>
    <x v="0"/>
    <m/>
    <s v="F54"/>
    <s v="Sta Fe"/>
    <s v="Poblacion"/>
    <s v="Santa Fe"/>
    <s v="CEBU"/>
    <s v="Poblacion, Santa Fe, Cebu"/>
    <n v="7"/>
    <s v="Vis"/>
    <s v="Cebu North"/>
    <s v="TOC-VIS-CVIS-NCEBU"/>
    <s v="SMART"/>
    <n v="123.8047409"/>
    <n v="11.15676975"/>
    <s v="Lot"/>
    <x v="1"/>
    <x v="0"/>
    <s v="Intermediate"/>
    <s v="FITL"/>
    <s v="Macro"/>
    <s v="Highland"/>
    <s v="island site / Boat trip dependent"/>
    <s v="access constraint 5pm - 6am"/>
    <s v="island site/Boat Availability"/>
    <s v="Vale, Greggy"/>
    <m/>
    <s v=""/>
  </r>
  <r>
    <s v="f58"/>
    <s v="SMART"/>
    <x v="0"/>
    <m/>
    <s v="F58"/>
    <s v="Pit-os"/>
    <s v="Pit-os"/>
    <s v="Cebu City"/>
    <s v="CEBU"/>
    <s v="Bgy. Pit-os, Talamban, Cebu City"/>
    <n v="7"/>
    <s v="Vis"/>
    <s v="Cebu North"/>
    <s v="TOC-VIS-CVIS-NCEBU"/>
    <s v="SMART"/>
    <n v="123.9205704"/>
    <n v="10.399319650000001"/>
    <s v="Lot"/>
    <x v="1"/>
    <x v="0"/>
    <s v="Intermediate"/>
    <s v="FITL"/>
    <s v="Macro"/>
    <s v="Lowland"/>
    <s v="none"/>
    <s v="none"/>
    <s v="none"/>
    <s v="Aligway, Eric Brian"/>
    <m/>
    <s v=""/>
  </r>
  <r>
    <s v="f62"/>
    <s v="SMART"/>
    <x v="0"/>
    <m/>
    <s v="F62"/>
    <s v="San Antonio"/>
    <s v="Lahug"/>
    <s v="Cebu City"/>
    <s v="CEBU"/>
    <s v="8th St., San Antonio Village, Apas, Lahug, Cebu City, Cebu"/>
    <n v="7"/>
    <s v="Vis"/>
    <s v="Cebu North"/>
    <s v="TOC-VIS-CVIS-NCEBU"/>
    <s v="SMART"/>
    <n v="123.90489959999999"/>
    <n v="10.339690210000001"/>
    <s v="Lot"/>
    <x v="1"/>
    <x v="0"/>
    <s v="Intermediate"/>
    <s v="FITL"/>
    <s v="Macro"/>
    <s v="Lowland"/>
    <s v="none"/>
    <s v="none"/>
    <s v="none"/>
    <s v="Aligway, Eric Brian"/>
    <m/>
    <s v=""/>
  </r>
  <r>
    <s v="f63"/>
    <s v="SMART"/>
    <x v="0"/>
    <m/>
    <s v="F63"/>
    <s v="Beverly Hills"/>
    <s v="Oprah"/>
    <s v="Cebu City"/>
    <s v="CEBU"/>
    <s v="Boy Scouts Compound, Capitol Hills, Scout Camp, Cebu City "/>
    <n v="7"/>
    <s v="Vis"/>
    <s v="Cebu North"/>
    <s v="TOC-VIS-CVIS-NCEBU"/>
    <s v="SMART"/>
    <n v="123.88446039999999"/>
    <n v="10.339269639999999"/>
    <s v="Lot"/>
    <x v="1"/>
    <x v="2"/>
    <s v="Intermediate"/>
    <s v="FITL"/>
    <s v="Macro"/>
    <s v="Lowland"/>
    <s v="none"/>
    <s v="none"/>
    <s v="none"/>
    <s v="Pescante, Ralph Ryan"/>
    <m/>
    <s v=""/>
  </r>
  <r>
    <s v="f67"/>
    <s v="SMART"/>
    <x v="0"/>
    <m/>
    <s v="F67"/>
    <s v="Looc, Mandaue"/>
    <s v="Looc"/>
    <s v="Mandaue City"/>
    <s v="CEBU"/>
    <s v="Rock XII Bldg. Catalino Ouano St., Brgy. Looc, Mandaue, Cebu"/>
    <n v="7"/>
    <s v="Vis"/>
    <s v="Cebu North"/>
    <s v="TOC-VIS-CVIS-NCEBU"/>
    <s v="SMART"/>
    <n v="123.9506531"/>
    <n v="10.32408047"/>
    <s v="Bldg"/>
    <x v="1"/>
    <x v="1"/>
    <s v="Intermediate"/>
    <s v="FITL"/>
    <s v="Macro"/>
    <s v="Lowland"/>
    <s v="Bldg. site "/>
    <s v="Office Hours"/>
    <s v="none"/>
    <s v="Butong, Jerome"/>
    <m/>
    <s v=""/>
  </r>
  <r>
    <s v="f68"/>
    <s v="SMART"/>
    <x v="0"/>
    <m/>
    <s v="F68"/>
    <s v="Pajak"/>
    <s v="Pajak"/>
    <s v="Lapu-Lapu City"/>
    <s v="CEBU"/>
    <s v="Bgy. Pajak, Lapu-Lapu City, Cebu"/>
    <n v="7"/>
    <s v="Vis"/>
    <s v="Cebu North"/>
    <s v="TOC-VIS-CVIS-NCEBU"/>
    <s v="SMART"/>
    <n v="123.9836502"/>
    <n v="10.298439979999999"/>
    <s v="Lot"/>
    <x v="1"/>
    <x v="2"/>
    <s v="Intermediate"/>
    <s v="FITL"/>
    <s v="Macro"/>
    <s v="Lowland"/>
    <s v="none"/>
    <s v="none"/>
    <s v="none"/>
    <s v="Clave, Eddie"/>
    <m/>
    <s v=""/>
  </r>
  <r>
    <s v="f90"/>
    <s v="SMART"/>
    <x v="0"/>
    <m/>
    <s v="F90"/>
    <s v="Tabuelan"/>
    <s v="Poblacion"/>
    <s v="Tabuelan"/>
    <s v="CEBU"/>
    <s v="Bgy. Poblacion, Tabuelan, Cebu"/>
    <n v="7"/>
    <s v="Vis"/>
    <s v="Cebu North"/>
    <s v="TOC-VIS-CVIS-NCEBU"/>
    <s v="SMART"/>
    <n v="123.8708496"/>
    <n v="10.823180199999999"/>
    <s v="Lot"/>
    <x v="1"/>
    <x v="0"/>
    <s v="Intermediate"/>
    <s v="FITL"/>
    <s v="Macro"/>
    <s v="Lowland"/>
    <s v="none"/>
    <s v="none"/>
    <s v="none"/>
    <s v="Butong, Jerome"/>
    <m/>
    <s v=""/>
  </r>
  <r>
    <s v="f92"/>
    <s v="SMART"/>
    <x v="0"/>
    <m/>
    <s v="F92"/>
    <s v="Labogon"/>
    <s v="Labogon"/>
    <s v="Mandaue City"/>
    <s v="CEBU"/>
    <s v="Bgy. Labogon, Mandaue, Cebu"/>
    <n v="7"/>
    <s v="Vis"/>
    <s v="Cebu North"/>
    <s v="TOC-VIS-CVIS-NCEBU"/>
    <s v="SMART"/>
    <n v="123.9573212"/>
    <n v="10.35085011"/>
    <s v="Lot"/>
    <x v="1"/>
    <x v="0"/>
    <s v="Intermediate"/>
    <s v="FITL"/>
    <s v="Macro"/>
    <s v="Lowland"/>
    <s v="none"/>
    <s v="none"/>
    <s v="none"/>
    <s v="Ambil, Albert"/>
    <m/>
    <s v=""/>
  </r>
  <r>
    <s v="f94"/>
    <s v="SMART"/>
    <x v="0"/>
    <m/>
    <s v="F94"/>
    <s v="Babag"/>
    <s v="Babag"/>
    <s v="Lapu-Lapu City"/>
    <s v="CEBU"/>
    <s v="Brgy. Babag, Lapu-Lapu City (Opon), Cebu"/>
    <n v="7"/>
    <s v="Vis"/>
    <s v="Cebu North"/>
    <s v="TOC-VIS-CVIS-NCEBU"/>
    <s v="SMART"/>
    <n v="123.94544980000001"/>
    <n v="10.289500240000001"/>
    <s v="Lot"/>
    <x v="1"/>
    <x v="2"/>
    <s v="Intermediate"/>
    <s v="FITL"/>
    <s v="Macro"/>
    <s v="Lowland"/>
    <s v="none"/>
    <s v="none"/>
    <s v="none"/>
    <s v="Trozo, Astrobal"/>
    <m/>
    <s v=""/>
  </r>
  <r>
    <s v="j71"/>
    <s v="SMART"/>
    <x v="0"/>
    <m/>
    <s v="J71"/>
    <s v="Gun-ob"/>
    <s v="Gun-ob"/>
    <s v="Lapu-Lapu City"/>
    <s v="CEBU"/>
    <s v="Brgy. Gun-ob, Lapu-Lapu City"/>
    <n v="7"/>
    <s v="Vis"/>
    <s v="Cebu North"/>
    <s v="TOC-VIS-CVIS-NCEBU"/>
    <s v="SMART"/>
    <n v="123.952567"/>
    <n v="10.303385"/>
    <s v="Lot"/>
    <x v="1"/>
    <x v="0"/>
    <s v="Intermediate"/>
    <s v="FITL"/>
    <s v="Macro"/>
    <s v="Lowland"/>
    <s v="none"/>
    <s v="none"/>
    <s v="none"/>
    <s v="Trozo, Astrobal"/>
    <m/>
    <s v=""/>
  </r>
  <r>
    <s v="k89"/>
    <s v="SMART"/>
    <x v="0"/>
    <m/>
    <s v="K89"/>
    <s v="Cebu Port Area"/>
    <s v="Port Area"/>
    <s v="Cebu City"/>
    <s v="CEBU"/>
    <s v="Port Area, Cebu City"/>
    <n v="7"/>
    <s v="Vis"/>
    <s v="Cebu North"/>
    <s v="TOC-VIS-CVIS-NCEBU"/>
    <s v="SMART"/>
    <n v="123.9162903"/>
    <n v="10.306909559999999"/>
    <s v="Bldg"/>
    <x v="1"/>
    <x v="1"/>
    <s v="Intermediate"/>
    <s v="FITL"/>
    <s v="Macro"/>
    <s v="Lowland"/>
    <s v="Bldg. site "/>
    <s v="Office Hours"/>
    <s v="Bldg/House Roof Top"/>
    <s v="Balbuena, Lemuel"/>
    <m/>
    <s v=""/>
  </r>
  <r>
    <s v="p38"/>
    <s v="SMART"/>
    <x v="0"/>
    <m/>
    <s v="P38"/>
    <s v="Marco Polo Hotel Picosite"/>
    <s v="Lahug"/>
    <s v="Cebu City"/>
    <s v="CEBU"/>
    <s v="Nivel Hills, Lahug Cebu City"/>
    <n v="7"/>
    <s v="Vis"/>
    <s v="Cebu North"/>
    <s v="TOC-VIS-CVIS-NCEBU"/>
    <s v="SMART"/>
    <n v="123.8969498"/>
    <n v="10.34237957"/>
    <s v="Bldg"/>
    <x v="1"/>
    <x v="5"/>
    <s v="Intermediate"/>
    <s v="FITL"/>
    <s v="PICO"/>
    <s v="Lowland"/>
    <s v="Bldg. site "/>
    <s v="Office Hours"/>
    <s v="none"/>
    <s v="Pescante, Ralph Ryan"/>
    <m/>
    <s v=""/>
  </r>
  <r>
    <s v="p74"/>
    <s v="SMART"/>
    <x v="0"/>
    <n v="5581"/>
    <s v="P74"/>
    <s v="SM City Cebu North Wing Picosite"/>
    <s v="North Reclamation Area"/>
    <s v="Cebu City"/>
    <s v="CEBU"/>
    <s v="J. Luna Ave. Ext. Cebu Reclamation Area, Cebu City"/>
    <n v="7"/>
    <s v="Vis"/>
    <s v="Cebu North"/>
    <s v="TOC-VIS-CVIS-NCEBU"/>
    <s v="SMART"/>
    <n v="123.918251"/>
    <n v="10.31112957"/>
    <s v="Bldg"/>
    <x v="1"/>
    <x v="1"/>
    <s v="Intermediate"/>
    <s v="FITL"/>
    <s v="PICO"/>
    <s v="Lowland"/>
    <s v="Bldg. site/Require's Permit"/>
    <s v="Mall Hours"/>
    <s v="none"/>
    <s v="Efe, Rodyard"/>
    <m/>
    <s v=""/>
  </r>
  <r>
    <s v="r01"/>
    <s v="SMART"/>
    <x v="0"/>
    <m/>
    <s v="R01"/>
    <s v="Dan Jose, Cebu"/>
    <s v="Talamban"/>
    <s v="Cebu City"/>
    <s v="CEBU"/>
    <s v="Arinasa's Lot, Purok 3, Tabor Hills., Talamban , Cebu City"/>
    <n v="7"/>
    <s v="Vis"/>
    <s v="Cebu North"/>
    <s v="TOC-VIS-CVIS-NCEBU"/>
    <s v="SMART"/>
    <n v="123.91265110000001"/>
    <n v="10.37629986"/>
    <s v="Lot"/>
    <x v="1"/>
    <x v="0"/>
    <s v="Intermediate"/>
    <s v="FITL"/>
    <s v="Macro"/>
    <s v="Highland"/>
    <s v="none"/>
    <s v="none"/>
    <s v="none"/>
    <s v="Aligway, Eric Brian"/>
    <m/>
    <s v=""/>
  </r>
  <r>
    <s v="v0026"/>
    <s v="SMART"/>
    <x v="0"/>
    <m/>
    <s v="V0026"/>
    <s v="Antipolo RS"/>
    <s v="Antipolo"/>
    <s v="Tuburan"/>
    <s v="CEBU"/>
    <s v="Antipolo Relay, Brgy. Antipolo, Tuburan, Cebu"/>
    <n v="7"/>
    <s v="Vis"/>
    <s v="Cebu North"/>
    <s v="TOC-VIS-CVIS-NCEBU"/>
    <s v="SMART"/>
    <n v="123.76235200000001"/>
    <n v="10.65530968"/>
    <s v="Lot"/>
    <x v="1"/>
    <x v="0"/>
    <s v="Intermediate"/>
    <s v="FITL"/>
    <s v="Macro"/>
    <s v="Lowland"/>
    <s v="Mountain site "/>
    <s v="Night Time"/>
    <s v="Depressed Area"/>
    <s v="Butong, Jerome"/>
    <m/>
    <s v=""/>
  </r>
  <r>
    <s v="v0066"/>
    <s v="SMART"/>
    <x v="0"/>
    <m/>
    <s v="V0066"/>
    <s v="PLDT Tuburan 0RD"/>
    <s v="Poblacion 1"/>
    <s v="Tuburan"/>
    <s v="CEBU"/>
    <s v="Barangay I (Pob.), Tuburan, Cebu"/>
    <n v="7"/>
    <s v="Vis"/>
    <s v="Cebu North"/>
    <s v="TOC-VIS-CVIS-NCEBU"/>
    <s v="SMART"/>
    <n v="123.8385"/>
    <n v="10.758528"/>
    <s v="Lot"/>
    <x v="1"/>
    <x v="0"/>
    <s v="Intermediate"/>
    <s v="FITL"/>
    <s v="Macro"/>
    <s v="Highland"/>
    <s v="Mountain site "/>
    <s v="Night Time"/>
    <s v="Depressed Area"/>
    <s v="Butong, Jerome"/>
    <m/>
    <s v=""/>
  </r>
  <r>
    <s v="v0855"/>
    <s v="SMART"/>
    <x v="0"/>
    <m/>
    <s v="V0855"/>
    <s v="Binongkolan"/>
    <s v="Binongkolan"/>
    <s v="Catmon"/>
    <s v="CEBU"/>
    <s v="North National highway, Brgy. Binongkolan, Catmon,  Cebu"/>
    <n v="7"/>
    <s v="Vis"/>
    <s v="Cebu North"/>
    <s v="TOC-VIS-CVIS-NCEBU"/>
    <s v="SMART"/>
    <n v="124.0273972"/>
    <n v="10.63339043"/>
    <s v="Lot"/>
    <x v="1"/>
    <x v="0"/>
    <s v="Intermediate"/>
    <s v="FITL"/>
    <s v="Macro"/>
    <s v="Lowland"/>
    <s v="none"/>
    <s v="none"/>
    <s v="none"/>
    <s v="Vale, Greggy"/>
    <m/>
    <s v=""/>
  </r>
  <r>
    <s v="V0874"/>
    <s v="SUN"/>
    <x v="0"/>
    <s v="LPU002"/>
    <s v="LPU002"/>
    <s v="SUN - Lapu-Lapu_002 (City Hall Rd, Pajo)"/>
    <s v="Pajo"/>
    <s v="Lapu-Lapu City"/>
    <s v="CEBU"/>
    <s v="Ganzon Prop 1, No. 20 J. Tabura St. Pardo Cebu City                              "/>
    <n v="7"/>
    <s v="Vis"/>
    <s v="Cebu North"/>
    <s v="TOC-VIS-CVIS-NCEBU"/>
    <s v="SUN"/>
    <n v="123.964338"/>
    <n v="10.316316"/>
    <s v="Lot"/>
    <x v="1"/>
    <x v="0"/>
    <s v="Intermediate"/>
    <s v="FITL"/>
    <s v="Macro"/>
    <s v="Lowland"/>
    <s v="none"/>
    <s v="none"/>
    <s v="none"/>
    <s v="Trozo, Astrobal"/>
    <m/>
    <s v=""/>
  </r>
  <r>
    <s v="v3451"/>
    <s v="SMART"/>
    <x v="0"/>
    <s v="LPU609"/>
    <s v="V3451"/>
    <s v="CALAWISAN / (V3451) SUN-Lapu-Lapu City-Babag"/>
    <s v="Babag"/>
    <s v="Lapu-Lapu City"/>
    <s v="CEBU"/>
    <s v="Babag, Lapu-Lapu City (Opon), Cebu"/>
    <n v="7"/>
    <s v="Vis"/>
    <s v="Cebu North"/>
    <s v="TOC-VIS-CVIS-NCEBU"/>
    <s v="SUN"/>
    <n v="123.944194"/>
    <n v="10.278"/>
    <s v="Lot"/>
    <x v="1"/>
    <x v="0"/>
    <s v="Intermediate"/>
    <s v="FITL"/>
    <s v="Macro"/>
    <s v="Lowland"/>
    <s v="none"/>
    <s v="none"/>
    <s v="none"/>
    <s v="Trozo, Astrobal"/>
    <m/>
    <s v=""/>
  </r>
  <r>
    <s v="v3478"/>
    <s v="SUN"/>
    <x v="0"/>
    <s v="CEB626"/>
    <s v="CEB626"/>
    <s v="CEBU_CASALS / (v3478) SUN - Mandaue City-Mabolo"/>
    <s v="Mandaue"/>
    <s v="Mandaue City"/>
    <s v="CEBU"/>
    <s v="Marvin C. Colina, F. Cabahug St., Mandaue City"/>
    <n v="7"/>
    <s v="Vis"/>
    <s v="Cebu North"/>
    <s v="TOC-VIS-CVIS-NCEBU"/>
    <s v="SUN"/>
    <n v="123.921556"/>
    <n v="10.327111"/>
    <s v="Bldg"/>
    <x v="1"/>
    <x v="1"/>
    <s v="Intermediate"/>
    <s v="FITL"/>
    <s v="Macro"/>
    <s v="Lowland"/>
    <s v="Bldg. site "/>
    <s v="Office Hours"/>
    <s v="Bldg/House Roof Top"/>
    <s v="Balbuena, Lemuel"/>
    <m/>
    <s v=""/>
  </r>
  <r>
    <s v="v3483"/>
    <s v="SMART"/>
    <x v="0"/>
    <m/>
    <s v="V3483"/>
    <s v="SUN - Daanbantayan-Lanao"/>
    <s v="Lanao"/>
    <s v="Daanbantayan"/>
    <s v="CEBU"/>
    <s v="Lanao, Daanbantayan, Cebu"/>
    <n v="7"/>
    <s v="Vis"/>
    <s v="Cebu North"/>
    <s v="TOC-VIS-CVIS-NCEBU"/>
    <s v="SMART"/>
    <n v="124.004639"/>
    <n v="11.255222"/>
    <s v="Lot"/>
    <x v="1"/>
    <x v="1"/>
    <s v="Intermediate"/>
    <s v="FITL"/>
    <s v="Macro"/>
    <s v="Lowland"/>
    <s v="none"/>
    <s v="none"/>
    <s v="none"/>
    <s v="Ambil, Albert"/>
    <m/>
    <s v=""/>
  </r>
  <r>
    <s v="v3504"/>
    <s v="SUN"/>
    <x v="0"/>
    <s v="MDE009"/>
    <s v="MDE009"/>
    <s v="MAGUIKAY-M / (v3504) SUN - Mandaue City-Casuntingan 1"/>
    <s v="Casuntingan"/>
    <s v="Mandaue City"/>
    <s v="CEBU"/>
    <s v="Brgy. Casuntingan, Mandaue City, Cebu"/>
    <n v="7"/>
    <s v="Vis"/>
    <s v="Cebu North"/>
    <s v="TOC-VIS-CVIS-NCEBU"/>
    <s v="SUN"/>
    <n v="123.936195"/>
    <n v="10.335887"/>
    <s v="Lot"/>
    <x v="1"/>
    <x v="1"/>
    <s v="Intermediate"/>
    <s v="FITL"/>
    <s v="Macro"/>
    <s v="Lowland"/>
    <s v="none"/>
    <s v="none"/>
    <s v="none"/>
    <s v="Butong, Jerome"/>
    <m/>
    <s v=""/>
  </r>
  <r>
    <s v="v3505"/>
    <s v="SUN"/>
    <x v="0"/>
    <s v="MDE704"/>
    <s v="MDE704"/>
    <s v="MDE_802 / (v3505) SUN - Mandaue City-Subangdaku 1"/>
    <s v="Subangdaku"/>
    <s v="Mandaue City"/>
    <s v="CEBU"/>
    <s v="Simplex Bldg., Brgy. Subangdaku, Mandaue City, Cebu"/>
    <n v="7"/>
    <s v="Vis"/>
    <s v="Cebu North"/>
    <s v="TOC-VIS-CVIS-NCEBU"/>
    <s v="SUN"/>
    <n v="123.92283"/>
    <n v="10.321859999999999"/>
    <s v="Bldg"/>
    <x v="1"/>
    <x v="1"/>
    <s v="Intermediate"/>
    <s v="FITL"/>
    <s v="Macro"/>
    <s v="Lowland"/>
    <s v="Bldg. site "/>
    <s v="Office Hours"/>
    <s v="Bldg/House Roof Top"/>
    <s v="Balbuena, Lemuel"/>
    <m/>
    <s v=""/>
  </r>
  <r>
    <s v="v3506"/>
    <s v="SMART"/>
    <x v="0"/>
    <s v="LPU612"/>
    <s v="V3506"/>
    <s v="MARIGONDON / (V3506) SUN-Lapu-Lapu City-Subabasbas"/>
    <s v="Marigondon"/>
    <s v="Lapu-Lapu City"/>
    <s v="CEBU"/>
    <s v="Marigondon, Lapu-Lapu City (Opon), Cebu"/>
    <n v="7"/>
    <s v="Vis"/>
    <s v="Cebu North"/>
    <s v="TOC-VIS-CVIS-NCEBU"/>
    <s v="SUN"/>
    <n v="123.97975"/>
    <n v="10.262222"/>
    <s v="Lot"/>
    <x v="1"/>
    <x v="1"/>
    <s v="Intermediate"/>
    <s v="FITL"/>
    <s v="Macro"/>
    <s v="Lowland"/>
    <s v="none"/>
    <s v="none"/>
    <s v="none"/>
    <s v="Trozo, Astrobal"/>
    <m/>
    <s v=""/>
  </r>
  <r>
    <s v="v3508"/>
    <s v="SUN"/>
    <x v="0"/>
    <s v="MDE616"/>
    <s v="MDE616"/>
    <s v="MAGUIKAY_3 / (v3508) SUN - Mandaue City-Ibabao-Estancia"/>
    <s v="Mandaue"/>
    <s v="Mandaue City"/>
    <s v="CEBU"/>
    <s v="Mrs. Estrella Alda"/>
    <n v="7"/>
    <s v="Vis"/>
    <s v="Cebu North"/>
    <s v="TOC-VIS-CVIS-NCEBU"/>
    <s v="SUN"/>
    <n v="123.94543"/>
    <n v="10.3361"/>
    <s v="Bldg"/>
    <x v="1"/>
    <x v="1"/>
    <s v="Intermediate"/>
    <s v="FITL"/>
    <s v="Macro"/>
    <s v="Lowland"/>
    <s v="Bldg. site "/>
    <s v="Office Hours"/>
    <s v="Bldg/House Roof Top"/>
    <s v="Butong, Jerome"/>
    <m/>
    <s v=""/>
  </r>
  <r>
    <s v="v3509"/>
    <s v="SMART"/>
    <x v="0"/>
    <m/>
    <s v="V3509"/>
    <s v="SUN - Medellin-Caputatan Sur"/>
    <s v="Luy-a"/>
    <s v="Medellin"/>
    <s v="CEBU"/>
    <s v="Brgy. Luy-a, Medellin, Cebu"/>
    <n v="7"/>
    <s v="Vis"/>
    <s v="Cebu North"/>
    <s v="TOC-VIS-CVIS-NCEBU"/>
    <s v="SMART"/>
    <n v="123.964583"/>
    <n v="11.121111000000001"/>
    <s v="Lot"/>
    <x v="1"/>
    <x v="0"/>
    <s v="Intermediate"/>
    <s v="FITL"/>
    <s v="Macro"/>
    <s v="Lowland"/>
    <s v="none"/>
    <s v="none"/>
    <s v="none"/>
    <s v="Ambil, Albert"/>
    <m/>
    <s v=""/>
  </r>
  <r>
    <s v="v3512"/>
    <s v="SUN"/>
    <x v="0"/>
    <s v="LPU608"/>
    <s v="LPU608"/>
    <s v="PAJAC1 / (v3512) SUN - Lapu-Lapu City-Pajac 2"/>
    <s v="Buaya"/>
    <s v="Lapu-Lapu City"/>
    <s v="CEBU"/>
    <s v="Kagudoy Rd., Basak, Lapu-Lapu City"/>
    <n v="7"/>
    <s v="Vis"/>
    <s v="Cebu North"/>
    <s v="TOC-VIS-CVIS-NCEBU"/>
    <s v="SUN"/>
    <n v="123.97668"/>
    <n v="10.296659999999999"/>
    <s v="Lot"/>
    <x v="1"/>
    <x v="1"/>
    <s v="Intermediate"/>
    <s v="FITL"/>
    <s v="Macro"/>
    <s v="Lowland"/>
    <s v="none"/>
    <s v="none"/>
    <s v="none"/>
    <s v="Clave, Eddie"/>
    <m/>
    <s v=""/>
  </r>
  <r>
    <s v="v3514"/>
    <s v="SMART"/>
    <x v="0"/>
    <m/>
    <s v="V3514"/>
    <s v="SUN - San Remigio-Poblacion"/>
    <s v="Poblacion"/>
    <s v="San Remigio"/>
    <s v="CEBU"/>
    <s v="Poblacion, San Remigio, Cebu"/>
    <n v="7"/>
    <s v="Vis"/>
    <s v="Cebu North"/>
    <s v="TOC-VIS-CVIS-NCEBU"/>
    <s v="SMART"/>
    <n v="123.9366321"/>
    <n v="11.07768252"/>
    <s v="Lot"/>
    <x v="1"/>
    <x v="0"/>
    <s v="Intermediate"/>
    <s v="FITL"/>
    <s v="Macro"/>
    <s v="Lowland"/>
    <s v="none"/>
    <s v="none"/>
    <s v="none"/>
    <s v="Butong, Jerome"/>
    <m/>
    <s v=""/>
  </r>
  <r>
    <s v="v3517"/>
    <s v="SUN"/>
    <x v="0"/>
    <s v="MDE611"/>
    <s v="MDE611"/>
    <s v="ALANG-ALANG / (v3517) SUN - Mandaue City-Maguikay"/>
    <s v="Maguikay"/>
    <s v="Mandaue City"/>
    <s v="CEBU"/>
    <s v="Pontico Fortuna, Brgy. Maguikay, Mandaue City"/>
    <n v="7"/>
    <s v="Vis"/>
    <s v="Cebu North"/>
    <s v="TOC-VIS-CVIS-NCEBU"/>
    <s v="SUN"/>
    <n v="123.936306"/>
    <n v="10.346888999999999"/>
    <s v="Lot"/>
    <x v="1"/>
    <x v="0"/>
    <s v="Intermediate"/>
    <s v="FITL"/>
    <s v="Macro"/>
    <s v="Lowland"/>
    <s v="none"/>
    <s v="none"/>
    <s v="none"/>
    <s v="Butong, Jerome"/>
    <m/>
    <s v=""/>
  </r>
  <r>
    <s v="v3604"/>
    <s v="SMART"/>
    <x v="0"/>
    <m/>
    <s v="V3604"/>
    <s v="DANAO-02 / (V3604) SUN - Danao City-Sabang"/>
    <s v="Sabang"/>
    <s v="Danao City"/>
    <s v="CEBU"/>
    <s v="Sabang, Danao City, Cebu"/>
    <n v="7"/>
    <s v="Vis"/>
    <s v="Cebu North"/>
    <s v="TOC-VIS-CVIS-NCEBU"/>
    <s v="SMART"/>
    <n v="124.027519"/>
    <n v="10.489519"/>
    <s v="Lot"/>
    <x v="1"/>
    <x v="1"/>
    <s v="Intermediate"/>
    <s v="FITL"/>
    <s v="Macro"/>
    <s v="Lowland"/>
    <s v="none"/>
    <s v="none"/>
    <s v="none"/>
    <s v="Vale, Greggy"/>
    <m/>
    <s v=""/>
  </r>
  <r>
    <s v="v3687"/>
    <s v="SUN"/>
    <x v="0"/>
    <s v="MDE610"/>
    <s v="MDE610"/>
    <s v="ALANG-ALANG / (v3687) SUN - Mandaue City-Umapad"/>
    <s v="Alang-alang"/>
    <s v="Mandaue City"/>
    <s v="CEBU"/>
    <s v="Stropor Bldg. Plaridel St. Brgy. Alang-alang, Mandaue City"/>
    <n v="7"/>
    <s v="Vis"/>
    <s v="Cebu North"/>
    <s v="TOC-VIS-CVIS-NCEBU"/>
    <s v="SUN"/>
    <n v="123.95230599999999"/>
    <n v="10.336833"/>
    <s v="Bldg"/>
    <x v="1"/>
    <x v="1"/>
    <s v="Intermediate"/>
    <s v="FITL"/>
    <s v="Macro"/>
    <s v="Lowland"/>
    <s v="Bldg. site "/>
    <s v="Office Hours"/>
    <s v="Bldg/House Roof Top"/>
    <s v="Butong, Jerome"/>
    <m/>
    <s v=""/>
  </r>
  <r>
    <s v="v3716"/>
    <s v="SUN"/>
    <x v="0"/>
    <s v="MDE004"/>
    <s v="MDE004"/>
    <s v="MANDAUE-004M / (v3716) SUN - Mandaue City-Casuntingan 2"/>
    <s v="Casuntingan"/>
    <s v="Mandaue City"/>
    <s v="CEBU"/>
    <s v="Ceniza Prop., M.L. Quezon St. Casuntingan, Mandaue City"/>
    <n v="7"/>
    <s v="Vis"/>
    <s v="Cebu North"/>
    <s v="TOC-VIS-CVIS-NCEBU"/>
    <s v="SUN"/>
    <n v="123.928651"/>
    <n v="10.344998"/>
    <s v="Lot"/>
    <x v="1"/>
    <x v="0"/>
    <s v="Intermediate"/>
    <s v="FITL"/>
    <s v="Macro"/>
    <s v="Lowland"/>
    <s v="none"/>
    <s v="none"/>
    <s v="none"/>
    <s v="Butong, Jerome"/>
    <m/>
    <s v=""/>
  </r>
  <r>
    <n v="-1086"/>
    <s v="SUN"/>
    <x v="1"/>
    <s v="DMG601"/>
    <s v="DMG601"/>
    <s v="SUN DUMANJUG"/>
    <m/>
    <m/>
    <s v="CEBU"/>
    <s v="Renero Asentista, Barangay Ilaya, Dumanjug, Cebu"/>
    <n v="7"/>
    <s v="Vis"/>
    <s v="Cebu South"/>
    <s v="TOC-VIS-CVIS-SCEBU"/>
    <s v="SUN"/>
    <n v="123.440556"/>
    <n v="10.057499999999999"/>
    <s v="Lot"/>
    <x v="0"/>
    <x v="0"/>
    <s v="Intermediate"/>
    <s v="FITL"/>
    <s v="Macro"/>
    <s v="Lowland"/>
    <e v="#N/A"/>
    <e v="#N/A"/>
    <e v="#N/A"/>
    <s v="Cayanong, Joseph Elias Redillas"/>
    <m/>
    <s v=""/>
  </r>
  <r>
    <n v="4219"/>
    <s v="SMART"/>
    <x v="1"/>
    <m/>
    <n v="4219"/>
    <s v="LUTOPAN "/>
    <s v="Lutopan"/>
    <s v="TOLEDO CITY"/>
    <s v="CEBU"/>
    <s v="Don Andres Soriano High School, Bgy. Lutopan, Toledo, Cebu"/>
    <n v="7"/>
    <s v="Vis"/>
    <s v="Cebu South"/>
    <s v="TOC-VIS-CVIS-SCEBU"/>
    <s v="SMART"/>
    <n v="123.71167755126901"/>
    <n v="10.3054399490356"/>
    <s v="Lot"/>
    <x v="1"/>
    <x v="0"/>
    <s v="Intermediate"/>
    <s v="FITL"/>
    <s v="Macro"/>
    <s v="Highland"/>
    <s v="none"/>
    <s v="none"/>
    <s v="Insurgent"/>
    <s v="Galan, Garry Yap "/>
    <m/>
    <s v=""/>
  </r>
  <r>
    <n v="4290"/>
    <s v="SMART"/>
    <x v="1"/>
    <m/>
    <n v="4290"/>
    <s v="CASAY"/>
    <m/>
    <s v="DALAGUETE"/>
    <s v="CEBU"/>
    <s v="Casay, Dalaguete, Cebu"/>
    <n v="7"/>
    <s v="Vis"/>
    <s v="Cebu South"/>
    <s v="TOC-VIS-CVIS-SCEBU"/>
    <s v="SMART"/>
    <n v="123.550010681152"/>
    <n v="9.8204803466796804"/>
    <s v="Lot"/>
    <x v="1"/>
    <x v="0"/>
    <s v="Intermediate"/>
    <s v="FITL"/>
    <s v="Macro"/>
    <s v="Lowland"/>
    <s v="none"/>
    <s v="none"/>
    <s v="none"/>
    <s v="Galan, Garry Yap "/>
    <m/>
    <s v=""/>
  </r>
  <r>
    <s v="f69"/>
    <s v="SMART"/>
    <x v="1"/>
    <s v="TSY903"/>
    <s v="F69"/>
    <s v="TALISAY POBLACION PROPER"/>
    <s v="Poblacion"/>
    <s v="TALISAY CITY"/>
    <s v="CEBU"/>
    <s v="Old dog Poblacion, Talisay city"/>
    <n v="7"/>
    <s v="Vis"/>
    <s v="Cebu South"/>
    <s v="TOC-VIS-CVIS-SCEBU"/>
    <s v="SMART"/>
    <n v="123.84586109999999"/>
    <n v="10.252277769999999"/>
    <s v="Lot"/>
    <x v="1"/>
    <x v="0"/>
    <s v="Intermediate"/>
    <s v="FITL"/>
    <s v="Macro"/>
    <s v="Lowland"/>
    <s v="none"/>
    <s v="none"/>
    <s v="none"/>
    <s v="Servas, Jesse O."/>
    <n v="42654"/>
    <s v=""/>
  </r>
  <r>
    <s v="v3329"/>
    <s v="SUN"/>
    <x v="1"/>
    <s v="ACY001"/>
    <s v="ACY001"/>
    <s v="ALCOY_SUN"/>
    <s v="Poblacion"/>
    <s v="ALCOY"/>
    <s v="CEBU"/>
    <s v="Poblacion, Alcoy, Cebu"/>
    <n v="7"/>
    <s v="Vis"/>
    <s v="Cebu South"/>
    <s v="TOC-VIS-CVIS-SCEBU"/>
    <s v="SUN"/>
    <n v="123.5059"/>
    <n v="9.7063000000000006"/>
    <s v="Lot"/>
    <x v="1"/>
    <x v="0"/>
    <s v="Intermediate"/>
    <s v="FITL"/>
    <s v="Macro"/>
    <s v="Lowland"/>
    <s v="none"/>
    <s v="none"/>
    <s v="none"/>
    <s v="Servas, Jesse O."/>
    <n v="42654"/>
    <s v=""/>
  </r>
  <r>
    <s v="V3437"/>
    <s v="SUN"/>
    <x v="1"/>
    <s v="CEB013"/>
    <s v="CEB013"/>
    <s v="CEBU-13M "/>
    <s v="Guadalupe"/>
    <s v="CEBU CITY"/>
    <s v="CEBU"/>
    <s v="JN Pharma Bldg., V. Rama st., Brgy Guadalupe, Cebu City"/>
    <n v="7"/>
    <s v="Vis"/>
    <s v="Cebu South"/>
    <s v="TOC-VIS-CVIS-SCEBU"/>
    <s v="SUN"/>
    <n v="123.883601"/>
    <n v="10.32342"/>
    <s v="Bldg"/>
    <x v="1"/>
    <x v="1"/>
    <s v="Intermediate"/>
    <s v="FITL"/>
    <s v="Macro"/>
    <s v="Highland"/>
    <s v="REQUIRES PERMIT/BLDG site"/>
    <s v="1800-0900H"/>
    <s v="Bldg/House Roof Top"/>
    <s v="Esaga, Cris Altoveros "/>
    <m/>
    <s v=""/>
  </r>
  <r>
    <s v="V3455"/>
    <s v="SUN"/>
    <x v="1"/>
    <s v="CEB603"/>
    <s v="CEB603"/>
    <s v="SUN - CEB_CAPITOLSITE "/>
    <s v="Capitol Site"/>
    <s v="CEBU CITY"/>
    <s v="CEBU"/>
    <s v="Don Avila St. cor Don Gil Garcia St. Brgy. Capitol Cebu City "/>
    <n v="7"/>
    <s v="Vis"/>
    <s v="Cebu South"/>
    <s v="TOC-VIS-CVIS-SCEBU"/>
    <s v="SUN"/>
    <n v="123.890972"/>
    <n v="10.314500000000001"/>
    <s v="Bldg"/>
    <x v="1"/>
    <x v="1"/>
    <s v="Intermediate"/>
    <s v="FITL"/>
    <s v="Macro"/>
    <s v="Highland"/>
    <s v="Bldg site"/>
    <s v="1800-0700H"/>
    <s v="Bldg/House Roof Top"/>
    <s v="Esaga, Cris Altoveros "/>
    <m/>
    <s v=""/>
  </r>
  <r>
    <s v="V3460"/>
    <s v="SUN"/>
    <x v="1"/>
    <s v="CEB613"/>
    <s v="CEB613"/>
    <s v="CEB_MAMBALING"/>
    <m/>
    <s v="CEBU CITY"/>
    <s v="CEBU"/>
    <s v="Eduardo Rama, Rama's Lot Compound, Basak, San Nicholas, Cebu City"/>
    <n v="7"/>
    <s v="Vis"/>
    <s v="Cebu South"/>
    <s v="TOC-VIS-CVIS-SCEBU"/>
    <s v="SUN"/>
    <n v="123.86803"/>
    <n v="10.291980000000001"/>
    <s v="Lot"/>
    <x v="1"/>
    <x v="1"/>
    <s v="Intermediate"/>
    <s v="FITL"/>
    <s v="Macro"/>
    <s v="Lowland"/>
    <s v="PRIVATE COMPOUND"/>
    <s v="1800-0700H"/>
    <s v="none"/>
    <s v="Fernandez, Ricardo Allanic "/>
    <m/>
    <s v=""/>
  </r>
  <r>
    <s v="V3468"/>
    <s v="SUN"/>
    <x v="1"/>
    <s v="CEB006"/>
    <s v="CEB006"/>
    <s v="CEBU-06/3G_CEBU_006 "/>
    <m/>
    <s v="CEBU CITY"/>
    <s v="CEBU"/>
    <s v="Richmond Hotel, Cebu City"/>
    <n v="7"/>
    <s v="Vis"/>
    <s v="Cebu South"/>
    <s v="TOC-VIS-CVIS-SCEBU"/>
    <s v="SUN"/>
    <n v="123.901438"/>
    <n v="10.314092"/>
    <s v="Bldg"/>
    <x v="1"/>
    <x v="1"/>
    <s v="Intermediate"/>
    <s v="FITL"/>
    <s v="Macro"/>
    <s v="Highland"/>
    <s v="REQUIRES PERMIT/BLDG site"/>
    <s v="1800-0900H"/>
    <s v="Bldg/House Roof Top"/>
    <s v="Esaga, Cris Altoveros "/>
    <m/>
    <s v=""/>
  </r>
  <r>
    <s v="v3690"/>
    <s v="SUN"/>
    <x v="1"/>
    <s v="CEB608"/>
    <s v="CEB608"/>
    <s v="CEB_MEDICALCENTER"/>
    <s v="Pahina"/>
    <s v="CEBU CITY"/>
    <s v="CEBU"/>
    <s v="Borromeo St. Brgy Pahina Central Cebu City"/>
    <n v="7"/>
    <s v="Vis"/>
    <s v="Cebu South"/>
    <s v="TOC-VIS-CVIS-SCEBU"/>
    <s v="SUN"/>
    <n v="123.894417"/>
    <n v="10.296056"/>
    <s v="Bldg"/>
    <x v="1"/>
    <x v="1"/>
    <s v="Intermediate"/>
    <s v="FITL"/>
    <s v="Macro"/>
    <s v="Highland"/>
    <s v="REQUIRES PERMIT/BLDG site"/>
    <s v="1800-0900H"/>
    <s v="Bldg/House Roof Top"/>
    <s v="Rosalinda, Ervin Paangay "/>
    <m/>
    <s v=""/>
  </r>
  <r>
    <n v="4280"/>
    <s v="SMART"/>
    <x v="2"/>
    <n v="4280"/>
    <n v="4280"/>
    <s v="NUEVA VALENCIA"/>
    <s v="Poblacion"/>
    <s v="Iloilo City"/>
    <s v="GUIMARAS"/>
    <s v="Brgy. Poblacion, Nueva Valencia, Guimaras"/>
    <n v="6"/>
    <s v="Vis"/>
    <s v="Iloilo"/>
    <s v="TOC-VIS-WVIS-ILOILO"/>
    <s v="SMART"/>
    <n v="122.5369568"/>
    <n v="10.52688026"/>
    <s v="Lot"/>
    <x v="1"/>
    <x v="0"/>
    <s v="Intermediate"/>
    <s v="FITL"/>
    <s v="Macro"/>
    <s v="Extreme"/>
    <s v="no row row travel"/>
    <s v="18nonenoneH - none5nonenoneH"/>
    <s v="island site/Boat Availability"/>
    <s v="Rivera, Von Ryan Talabero "/>
    <m/>
    <s v=""/>
  </r>
  <r>
    <s v="F05"/>
    <s v="SMART"/>
    <x v="2"/>
    <s v="F05"/>
    <s v="F05"/>
    <s v="CONCEPCION"/>
    <s v="Loong"/>
    <s v="Concepcion "/>
    <s v="ILOILO"/>
    <s v="Bgy. Loong, Concepcion, Iloilo"/>
    <n v="6"/>
    <s v="Vis"/>
    <s v="Iloilo"/>
    <s v="TOC-VIS-WVIS-ILOILO"/>
    <s v="SMART"/>
    <n v="123.1129074"/>
    <n v="11.20343971"/>
    <s v="Lot"/>
    <x v="1"/>
    <x v="0"/>
    <s v="Intermediate"/>
    <s v="FITL"/>
    <s v="Macro"/>
    <s v="Highland"/>
    <s v="Road critical to travel at Night"/>
    <s v="none6nonenoneH - none5nonenoneH"/>
    <s v="Insurgent"/>
    <s v="Biñas, Lemuel Alorsabes "/>
    <m/>
    <s v=""/>
  </r>
  <r>
    <s v="F07"/>
    <s v="SMART"/>
    <x v="2"/>
    <s v="F07"/>
    <s v="F07"/>
    <s v="BINGAWAN"/>
    <s v="Poblacion"/>
    <s v="Bingawan"/>
    <s v="ILOILO"/>
    <s v="Barangay Poblacion, Bingawan"/>
    <n v="6"/>
    <s v="Vis"/>
    <s v="Iloilo"/>
    <s v="TOC-VIS-WVIS-ILOILO"/>
    <s v="SMART"/>
    <n v="122.5685806"/>
    <n v="11.228360179999999"/>
    <s v="Lot"/>
    <x v="1"/>
    <x v="0"/>
    <s v="Intermediate"/>
    <s v="FITL"/>
    <s v="Macro"/>
    <s v="Highland"/>
    <s v="Road critical to travel at Night"/>
    <s v="2nonenonenoneH-none5nonenoneH"/>
    <s v="Insurgent"/>
    <s v="Dreo, Salvy Mark Coloso "/>
    <m/>
    <s v=""/>
  </r>
  <r>
    <s v="F08"/>
    <s v="SMART"/>
    <x v="2"/>
    <s v="F08"/>
    <s v="F08"/>
    <s v="CALINOG"/>
    <s v="Calibot"/>
    <s v="Calinog"/>
    <s v="ILOILO"/>
    <s v="Bgy. Calibot, Calinog, Iloilo"/>
    <n v="6"/>
    <s v="Vis"/>
    <s v="Iloilo"/>
    <s v="TOC-VIS-WVIS-ILOILO"/>
    <s v="SMART"/>
    <n v="122.5412903"/>
    <n v="11.12195015"/>
    <s v="Lot"/>
    <x v="1"/>
    <x v="0"/>
    <s v="Intermediate"/>
    <s v="FITL"/>
    <s v="Macro"/>
    <s v="Highland"/>
    <s v="Road critical to travel at Night"/>
    <s v="2nonenonenoneH-none5nonenoneH"/>
    <s v="Insurgent"/>
    <s v="Dreo, Salvy Mark Coloso "/>
    <m/>
    <s v=""/>
  </r>
  <r>
    <s v="F10"/>
    <s v="SMART"/>
    <x v="2"/>
    <s v="F10"/>
    <s v="F10"/>
    <s v="DUENAS"/>
    <s v="Poblacion"/>
    <s v="Dueñas"/>
    <s v="ILOILO"/>
    <s v="Cocjin St., Brgy. Poblacion B, Duenas, Iloilo"/>
    <n v="6"/>
    <s v="Vis"/>
    <s v="Iloilo"/>
    <s v="TOC-VIS-WVIS-ILOILO"/>
    <s v="SMART"/>
    <n v="122.6177902"/>
    <n v="11.06791973"/>
    <s v="Lot"/>
    <x v="1"/>
    <x v="0"/>
    <s v="Intermediate"/>
    <s v="FITL"/>
    <s v="Macro"/>
    <s v="Lowland"/>
    <s v="Road critical to travel at Night"/>
    <s v="2nonenonenoneH-none5nonenoneH"/>
    <s v="Insurgent"/>
    <s v="Dreo, Salvy Mark Coloso "/>
    <m/>
    <s v=""/>
  </r>
  <r>
    <s v="F11"/>
    <s v="SMART"/>
    <x v="2"/>
    <s v="F11"/>
    <s v="F11"/>
    <s v="LAMBUNAO"/>
    <s v="Poblacion"/>
    <s v="Lambunao"/>
    <s v="ILOILO"/>
    <s v="Poblacion lambunao, Lambunao, Iloilo"/>
    <n v="6"/>
    <s v="Vis"/>
    <s v="Iloilo"/>
    <s v="TOC-VIS-WVIS-ILOILO"/>
    <s v="SMART"/>
    <n v="122.6177902"/>
    <n v="11.06791973"/>
    <s v="Lot"/>
    <x v="1"/>
    <x v="0"/>
    <s v="Intermediate"/>
    <s v="FITL"/>
    <s v="Macro"/>
    <s v="Lowland"/>
    <s v="Road critical to travel at Night"/>
    <s v="2nonenonenoneH-none5nonenoneH"/>
    <s v="Insurgent"/>
    <s v="Dreo, Salvy Mark Coloso "/>
    <m/>
    <s v=""/>
  </r>
  <r>
    <n v="718"/>
    <s v="SMART"/>
    <x v="3"/>
    <m/>
    <n v="718"/>
    <s v="CANLAON CITY"/>
    <s v="Mabigo"/>
    <s v="Canlaon City"/>
    <s v="NEGROS ORIENTAL"/>
    <s v="Sitio Lucap, Barangay Mabigo, Canloan City, Negros Oriental"/>
    <n v="6"/>
    <s v="Vis"/>
    <s v="Bacolod"/>
    <s v="TOC-VIS-WVIS-NEGOCC"/>
    <s v="SMART"/>
    <n v="123.215087890625"/>
    <n v="10.394989967346101"/>
    <s v="Lot"/>
    <x v="1"/>
    <x v="0"/>
    <s v="Intermediate"/>
    <s v="FITL"/>
    <s v="Macro"/>
    <s v="Highland"/>
    <s v="LOT"/>
    <s v="24 hours"/>
    <s v="Insurgent"/>
    <s v="Briones, Paul John Velasco"/>
    <m/>
    <s v=""/>
  </r>
  <r>
    <n v="779"/>
    <s v="SMART"/>
    <x v="3"/>
    <m/>
    <n v="779"/>
    <s v="SIPALAY"/>
    <s v="Poblacion 2"/>
    <s v="City of Sipalay"/>
    <s v="NEGROS OCCIDENTAL"/>
    <s v="Alejano St., Brgy. 2, Poblacion, Sipalay City, Negros Occidental"/>
    <n v="6"/>
    <s v="Vis"/>
    <s v="Kabankalan"/>
    <s v="TOC-VIS-WVIS-NEGOCC"/>
    <s v="SMART"/>
    <n v="122.4027863"/>
    <n v="9.7476501459999998"/>
    <s v="Lot"/>
    <x v="1"/>
    <x v="0"/>
    <s v="Intermediate"/>
    <s v="FITL"/>
    <s v="Macro"/>
    <s v="Lowland"/>
    <s v="LOT"/>
    <s v="24 hours"/>
    <s v="Insurgent"/>
    <s v="Villanueva, Manuel Jose S."/>
    <m/>
    <s v=""/>
  </r>
  <r>
    <n v="883"/>
    <s v="SMART"/>
    <x v="3"/>
    <m/>
    <n v="883"/>
    <s v="CALATRAVA"/>
    <m/>
    <s v="Calatrava"/>
    <s v="NEGROS OCCIDENTAL"/>
    <s v="San Pedro St. Purok Lo-ok, Calatrava Negros Occidental"/>
    <n v="6"/>
    <s v="Vis"/>
    <s v="Bacolod"/>
    <s v="TOC-VIS-WVIS-NEGOCC"/>
    <s v="SMART"/>
    <n v="123.48326109999999"/>
    <n v="10.59125996"/>
    <s v="Lot"/>
    <x v="1"/>
    <x v="0"/>
    <s v="Intermediate"/>
    <s v="FITL"/>
    <s v="Macro"/>
    <s v="Lowland"/>
    <s v="LOT"/>
    <s v="24 hours"/>
    <s v="Insurgent"/>
    <s v="Antiquiera, Anthony Roy Rivera"/>
    <m/>
    <s v=""/>
  </r>
  <r>
    <n v="891"/>
    <s v="SMART"/>
    <x v="3"/>
    <m/>
    <n v="891"/>
    <s v="MURCIA"/>
    <s v="Zone 4"/>
    <s v="Murcia"/>
    <s v="NEGROS OCCIDENTAL"/>
    <s v="Corner Miranda and Delarama St., Brgy. Zone 4, Murcia, Negros Occidental"/>
    <n v="6"/>
    <s v="Vis"/>
    <s v="Bacolod"/>
    <s v="TOC-VIS-WVIS-NEGOCC"/>
    <s v="SMART"/>
    <n v="123.040687561035"/>
    <n v="10.6041097640991"/>
    <s v="Lot"/>
    <x v="1"/>
    <x v="0"/>
    <s v="Intermediate"/>
    <s v="FITL"/>
    <s v="Macro"/>
    <s v="Lowland"/>
    <s v="LOT"/>
    <s v="24 hours"/>
    <s v="none"/>
    <s v="Villa, Wilbert Soliman "/>
    <m/>
    <s v=""/>
  </r>
  <r>
    <s v="f31"/>
    <s v="SMART"/>
    <x v="3"/>
    <m/>
    <s v="F31"/>
    <s v="CAUAYAN PROPER"/>
    <s v="Poblacion Cauayan"/>
    <s v="Cauayan"/>
    <s v="NEGROS OCCIDENTAL"/>
    <s v="San Nicolas st. Brgy. Poblacion Cauayan, Negros Occidental"/>
    <n v="6"/>
    <s v="Vis"/>
    <s v="Kabankalan"/>
    <s v="TOC-VIS-WVIS-NEGOCC"/>
    <s v="SMART"/>
    <n v="122.62081910000001"/>
    <n v="9.9720802309999996"/>
    <s v="Lot"/>
    <x v="1"/>
    <x v="0"/>
    <s v="Intermediate"/>
    <s v="FITL"/>
    <s v="Macro"/>
    <s v="Lowland"/>
    <s v="LOT"/>
    <s v="24 hours"/>
    <s v="none"/>
    <s v="Villanueva, Manuel Jose S."/>
    <m/>
    <s v=""/>
  </r>
  <r>
    <s v="V0978"/>
    <s v="SMART"/>
    <x v="3"/>
    <s v="BAC829"/>
    <s v="V0978"/>
    <s v="BAC_VILLAMONTE 4"/>
    <s v="Patag"/>
    <m/>
    <m/>
    <s v="Winston Kho Lot, Brgy. Villamonte, Bacolod City, Negros Occidental"/>
    <n v="6"/>
    <s v="Vis"/>
    <s v="Bacolod"/>
    <s v="TOC-VIS-WVIS-NEGOCC"/>
    <m/>
    <n v="122.96040000000001"/>
    <n v="10.66957"/>
    <s v="Lot"/>
    <x v="1"/>
    <x v="5"/>
    <s v="Intermediate"/>
    <s v="FITL"/>
    <s v="Macro"/>
    <s v="Highland"/>
    <s v="LOT"/>
    <s v="24 hours"/>
    <s v="none"/>
    <s v="Fernandez, Reymund Gamo"/>
    <m/>
    <s v=""/>
  </r>
  <r>
    <s v="V1528"/>
    <s v="SMART"/>
    <x v="3"/>
    <s v="MBA701"/>
    <s v="V1528"/>
    <s v="Mabinay  701"/>
    <s v="Poblacion"/>
    <s v="Mabinay"/>
    <s v="NEGROS ORIENTAL"/>
    <s v="Brgy, Poblacion Mabinay, Mabinay Negros Oriental"/>
    <n v="6"/>
    <s v="Vis"/>
    <s v="Kabankalan"/>
    <s v="TOC-VIS-WVIS-NEGOCC"/>
    <s v="SUN"/>
    <n v="122.92816000000001"/>
    <n v="9.7253299999999996"/>
    <s v="Lot"/>
    <x v="1"/>
    <x v="0"/>
    <s v="Intermediate"/>
    <s v="FITL"/>
    <s v="Macro"/>
    <s v="Lowland"/>
    <s v="LOT"/>
    <s v="24 hours"/>
    <s v="none"/>
    <s v="Villanueva, Manuel Jose S."/>
    <m/>
    <s v=""/>
  </r>
  <r>
    <s v="v4383"/>
    <s v="SMART"/>
    <x v="3"/>
    <s v="KBN701"/>
    <s v="V4383"/>
    <s v="Oringao"/>
    <s v="Oringao"/>
    <s v="City of Kabankalan"/>
    <s v="NEGROS OCCIDENTAL"/>
    <s v="Sitio Badiangay Brgy. Oringao, Kabankalan City, Negros Occidental"/>
    <n v="6"/>
    <s v="Vis"/>
    <s v="Kabankalan"/>
    <s v="TOC-VIS-WVIS-NEGOCC"/>
    <s v="SUN"/>
    <n v="122.87373100000001"/>
    <n v="9.8946810000000003"/>
    <s v="Lot"/>
    <x v="1"/>
    <x v="0"/>
    <s v="Intermediate"/>
    <s v="FITL"/>
    <s v="Macro"/>
    <s v="Lowland"/>
    <s v="LOT"/>
    <s v="24 hours"/>
    <s v="Insurgent"/>
    <s v="Banay, Axel Bautista "/>
    <m/>
    <s v=""/>
  </r>
  <r>
    <s v="v3707"/>
    <s v="SMART"/>
    <x v="5"/>
    <s v="BAS001"/>
    <s v="V3707"/>
    <s v="SUN - BaisCityCambuilao"/>
    <n v="1"/>
    <s v="Bais City"/>
    <s v="NEGROS ORIENTAL"/>
    <s v="Brgy. 1, Tambakan Bais City, Negros Oriental"/>
    <n v="7"/>
    <s v="Vis"/>
    <s v="Dumaguete"/>
    <s v="TOC-VIS-EVIS-BOH/DUM"/>
    <s v="SUN"/>
    <n v="123.1219"/>
    <n v="9.5863399999999999"/>
    <s v="Lot"/>
    <x v="1"/>
    <x v="0"/>
    <s v="Intermediate"/>
    <s v="FITL"/>
    <s v="Macro"/>
    <s v="Lowland"/>
    <s v="none"/>
    <s v="24 hrs."/>
    <s v="none"/>
    <s v="Cueco, Ralph Elmerson Dioresma"/>
    <m/>
    <s v=""/>
  </r>
  <r>
    <s v="V4258"/>
    <s v="SMART"/>
    <x v="5"/>
    <s v="DAU701"/>
    <s v="V4258"/>
    <s v="SUN - DAUIN"/>
    <s v="Poblacion"/>
    <s v="Dauin"/>
    <s v="NEGROS ORIENTAL"/>
    <s v="Lopez Jaena cor Aguinaldo st brgy poblacion, Dauin, Negros Oriental"/>
    <n v="7"/>
    <s v="Vis"/>
    <s v="Dumaguete"/>
    <s v="TOC-VIS-EVIS-BOH/DUM"/>
    <s v="SUN"/>
    <n v="123.26712999999999"/>
    <n v="9.1921900000000001"/>
    <s v="Lot"/>
    <x v="1"/>
    <x v="0"/>
    <s v="Intermediate"/>
    <s v="FITL"/>
    <s v="Macro"/>
    <s v="Lowland"/>
    <s v="none"/>
    <s v="24 hrs."/>
    <s v="none"/>
    <s v="Ampong, Karl Vilmo Tangon"/>
    <m/>
    <s v=""/>
  </r>
  <r>
    <s v="v4262"/>
    <s v="SMART"/>
    <x v="5"/>
    <s v="ZMG701"/>
    <s v="V4262"/>
    <s v="SUN - ZAMBOANGUITA"/>
    <s v="Poblacion"/>
    <s v="Zamboanguita"/>
    <s v="NEGROS ORIENTAL"/>
    <s v="Brgy. Poblacion, Zamboanguita, Negros Oriental"/>
    <n v="7"/>
    <s v="Vis"/>
    <s v="Dumaguete"/>
    <s v="TOC-VIS-EVIS-BOH/DUM"/>
    <s v="SUN"/>
    <n v="123.19677"/>
    <n v="9.0998000000000001"/>
    <s v="Lot"/>
    <x v="1"/>
    <x v="0"/>
    <s v="Intermediate"/>
    <s v="FITL"/>
    <s v="Macro"/>
    <s v="Lowland"/>
    <s v="none"/>
    <s v="24 hrs."/>
    <s v="none"/>
    <s v="Ampong, Karl Vilmo Tangon"/>
    <m/>
    <s v=""/>
  </r>
  <r>
    <s v="V5898"/>
    <s v="SMART"/>
    <x v="5"/>
    <m/>
    <m/>
    <s v="SUN Bayawan RS"/>
    <s v="Poblacion 1"/>
    <s v="Bayawan City (Tulong)"/>
    <s v="NEGROS ORIENTAL"/>
    <s v="Brgy. Malbog, Siaton Negros Oriental"/>
    <n v="7"/>
    <s v="Vis"/>
    <s v="Dumaguete"/>
    <s v="TOC-VIS-EVIS-BOH/DUM"/>
    <s v="SUN"/>
    <n v="122.977706719461"/>
    <n v="9.1197621895779406"/>
    <s v="Lot"/>
    <x v="1"/>
    <x v="0"/>
    <s v="Intermediate"/>
    <s v="FITL"/>
    <s v="Relay Only"/>
    <s v="Highland"/>
    <e v="#N/A"/>
    <e v="#N/A"/>
    <e v="#N/A"/>
    <s v="Ampong, Karl Vilmo Tangon"/>
    <m/>
    <s v=""/>
  </r>
  <r>
    <n v="-1379"/>
    <s v="SUN"/>
    <x v="6"/>
    <s v="03IBL504TA"/>
    <s v="Relay"/>
    <s v="Sun Isabel Leyte RS"/>
    <m/>
    <s v="Isabel"/>
    <m/>
    <m/>
    <n v="8"/>
    <s v="Vis"/>
    <s v="Ormoc"/>
    <s v="TOC-VIS-EVIS-LEYTE"/>
    <s v="SUN"/>
    <n v="124.4801358"/>
    <n v="10.936730499999999"/>
    <s v="Lot"/>
    <x v="0"/>
    <x v="0"/>
    <s v="Intermediate"/>
    <s v="FITL"/>
    <s v="Macro"/>
    <s v="Extreme"/>
    <e v="#N/A"/>
    <e v="#N/A"/>
    <e v="#N/A"/>
    <s v="Pomarejo, Ramon Caguioa"/>
    <m/>
    <s v=""/>
  </r>
  <r>
    <s v="-0397"/>
    <s v="SUN"/>
    <x v="6"/>
    <s v="VBAO701"/>
    <s v="-0397"/>
    <s v="SUN - BATOLEYTE"/>
    <m/>
    <m/>
    <m/>
    <m/>
    <n v="8"/>
    <s v="Vis"/>
    <s v="Maasin"/>
    <s v="TOC-VIS-EVIS-LEYTE"/>
    <m/>
    <n v="124.791038513183"/>
    <n v="10.320960044860801"/>
    <s v="Lot"/>
    <x v="1"/>
    <x v="1"/>
    <s v="Intermediate"/>
    <s v="FITL"/>
    <s v="Macro"/>
    <s v="Lowland"/>
    <e v="#N/A"/>
    <e v="#N/A"/>
    <e v="#N/A"/>
    <s v="Bedania, Darwin Cisneros"/>
    <m/>
    <s v=""/>
  </r>
  <r>
    <s v="V3370"/>
    <s v="SMART"/>
    <x v="6"/>
    <s v="TPS821"/>
    <s v="V3370"/>
    <s v="Sun Tomas Oppus"/>
    <s v="Bogo"/>
    <s v="Tomas Oppus"/>
    <s v="SOUTHERN LEYTE"/>
    <s v="Brgy.Bogo , Tomas Oppus, Southern Leyte"/>
    <n v="8"/>
    <s v="Vis"/>
    <s v="Maasin"/>
    <s v="TOC-VIS-EVIS-LEYTE"/>
    <s v="SUN"/>
    <n v="124.980431"/>
    <n v="10.305839000000001"/>
    <s v="Lot"/>
    <x v="1"/>
    <x v="0"/>
    <s v="Intermediate"/>
    <s v="FITL"/>
    <s v="Macro"/>
    <s v="Lowland"/>
    <s v="none"/>
    <s v="none"/>
    <s v="none"/>
    <s v="Bedania, Darwin Cisneros"/>
    <m/>
    <s v=""/>
  </r>
  <r>
    <s v="v0068"/>
    <s v="SMART"/>
    <x v="7"/>
    <m/>
    <s v="V0068"/>
    <s v="San Antonio"/>
    <s v="Ward 3"/>
    <s v="San Antonio"/>
    <s v="NORTHERN SAMAR"/>
    <s v="Brgy. Ward 3, San Antonio, Northern Samar"/>
    <n v="8"/>
    <s v="Vis"/>
    <m/>
    <s v="TOC-VIS-EVIS-SAMAR"/>
    <s v="SMART"/>
    <n v="124.273056"/>
    <n v="12.40316677"/>
    <s v="Lot"/>
    <x v="1"/>
    <x v="1"/>
    <s v="Intermediate"/>
    <s v="FITL"/>
    <s v="Macro"/>
    <s v="Extreme"/>
    <s v="NPA Infested"/>
    <s v="1800H-0500H"/>
    <s v="Insurgent"/>
    <s v="Briso, Antonio Llaris  Jr."/>
    <d v="2016-10-03T00:00:00"/>
    <s v=""/>
  </r>
  <r>
    <s v="V0826"/>
    <s v="SMART"/>
    <x v="7"/>
    <s v="CBG701"/>
    <s v="V0826"/>
    <s v="SUN Calbayog Awang East "/>
    <s v="Jamurawon"/>
    <s v="Calbayog City"/>
    <s v="SAMAR (WESTERN SAMAR)"/>
    <s v="Brgy Jamurawon, Calbayog City"/>
    <n v="8"/>
    <s v="Vis"/>
    <m/>
    <s v="TOC-VIS-EVIS-SAMAR"/>
    <s v="SUN"/>
    <n v="124.60069"/>
    <n v="12.07281"/>
    <s v="Lot"/>
    <x v="1"/>
    <x v="0"/>
    <s v="Intermediate"/>
    <s v="FITL"/>
    <s v="Macro"/>
    <s v="Highland"/>
    <s v="NPA Infested along the route"/>
    <s v="1800H-0500H"/>
    <s v="Insurgent"/>
    <s v="Nuevo, Ranilo Domayan "/>
    <m/>
    <s v=""/>
  </r>
  <r>
    <s v="V0838"/>
    <s v="SMART"/>
    <x v="7"/>
    <s v="no"/>
    <s v="V0838"/>
    <s v="Catarman-Bangkerohan"/>
    <s v="Bangkerohan"/>
    <s v="Catarman"/>
    <s v="NORTHERN SAMAR"/>
    <s v="Brgy. Bangkerohan, Catarman,Â  Northern Samar"/>
    <n v="8"/>
    <s v="Vis"/>
    <s v="Catarman"/>
    <s v="TOC-VIS-EVIS-SAMAR"/>
    <s v="SMART"/>
    <n v="124.648641"/>
    <n v="12.501655"/>
    <s v="Lot"/>
    <x v="1"/>
    <x v="0"/>
    <s v="Intermediate"/>
    <s v="FITL"/>
    <s v="Macro"/>
    <s v="Lowland"/>
    <s v="none"/>
    <s v="none"/>
    <s v="none"/>
    <s v="Roluna, Carl Anthony T."/>
    <d v="2016-11-29T00:00:00"/>
    <s v=""/>
  </r>
  <r>
    <s v="V3378"/>
    <s v="SMART"/>
    <x v="7"/>
    <s v="CBG821"/>
    <s v="V3378"/>
    <s v="SUN Calbayog Trinidad"/>
    <s v="Trinidad"/>
    <s v="Calbayog City"/>
    <s v="SAMAR (WESTERN SAMAR)"/>
    <s v="Purok 7, Brgy. Trinidad, Calbayog City"/>
    <n v="8"/>
    <s v="Vis"/>
    <m/>
    <s v="TOC-VIS-EVIS-SAMAR"/>
    <s v="SUN"/>
    <n v="124.54172199999999"/>
    <n v="12.07625"/>
    <s v="Lot"/>
    <x v="1"/>
    <x v="0"/>
    <s v="Intermediate"/>
    <s v="FITL"/>
    <s v="Macro"/>
    <s v="Extreme"/>
    <s v="NPA Infested along the route"/>
    <s v="1800H-0500H"/>
    <s v="Insurgent"/>
    <s v="Leones, Jordan Salamat"/>
    <m/>
    <s v=""/>
  </r>
  <r>
    <s v="V3677"/>
    <s v="SMART"/>
    <x v="7"/>
    <s v="CBG702"/>
    <s v="V3677"/>
    <s v="SUN Calbayog San Policarpo"/>
    <s v="San Policarpio"/>
    <s v="Calbayog City"/>
    <s v="SAMAR (WESTERN SAMAR)"/>
    <s v="Brgy. San Policarpio, Calbayog City"/>
    <n v="8"/>
    <s v="Vis"/>
    <m/>
    <s v="TOC-VIS-EVIS-SAMAR"/>
    <s v="SUN"/>
    <n v="124.56644"/>
    <n v="12.068659999999999"/>
    <s v="Lot"/>
    <x v="1"/>
    <x v="0"/>
    <s v="Intermediate"/>
    <s v="FITL"/>
    <s v="Macro"/>
    <s v="Lowland"/>
    <s v="NPA Infested along the route"/>
    <s v="1800H-0500H"/>
    <s v="Insurgent"/>
    <s v="Nuevo, Ranilo Domayan "/>
    <m/>
    <s v=""/>
  </r>
  <r>
    <s v="Z86"/>
    <s v="SMART"/>
    <x v="7"/>
    <m/>
    <s v="Z86"/>
    <s v="PLDT Catbalogan"/>
    <n v="4"/>
    <s v="Catbalogan City"/>
    <s v="SAMAR (WESTERN SAMAR)"/>
    <s v="Callehon St., Brgy. 4, PLDT Compound, Catbalogan, Western Samar"/>
    <n v="8"/>
    <s v="Vis"/>
    <m/>
    <s v="TOC-VIS-EVIS-SAMAR"/>
    <s v="SMART"/>
    <n v="124.882263183593"/>
    <n v="11.775609970092701"/>
    <s v="Lot"/>
    <x v="1"/>
    <x v="0"/>
    <s v="Intermediate"/>
    <s v="FITL"/>
    <s v="Macro"/>
    <s v="Lowland"/>
    <s v="none"/>
    <s v="none"/>
    <s v="none"/>
    <s v="Nuevo, Ranilo Domayan "/>
    <m/>
    <s v=""/>
  </r>
  <r>
    <n v="-2956"/>
    <s v="SUN"/>
    <x v="0"/>
    <s v="MDE614"/>
    <s v="MDE614"/>
    <s v="SUBANGDAKU_3"/>
    <s v="Subangdaku"/>
    <s v="Cebu City"/>
    <s v="CEBU"/>
    <s v="Cebu Tristar Corp. , Ouano Ave. Brgy., Subangdaku, Cebu City"/>
    <n v="7"/>
    <s v="Vis"/>
    <s v="Cebu North"/>
    <s v="TOC-VIS-CVIS-NCEBU"/>
    <s v="SUN"/>
    <n v="123.92788899999999"/>
    <n v="10.3165"/>
    <s v="Lot"/>
    <x v="0"/>
    <x v="1"/>
    <s v="Intermediate"/>
    <s v="MW"/>
    <s v="Macro"/>
    <s v="Lowland"/>
    <s v="none"/>
    <s v="none"/>
    <s v="none"/>
    <s v="Balbuena, Lemuel"/>
    <m/>
    <s v=""/>
  </r>
  <r>
    <n v="833"/>
    <s v="SMART"/>
    <x v="0"/>
    <m/>
    <n v="833"/>
    <s v="Carmen"/>
    <s v="Dawis Sur"/>
    <s v="Carmen"/>
    <s v="CEBU"/>
    <s v="Dawis Sur, Carmen, Cebu"/>
    <n v="7"/>
    <s v="Vis"/>
    <s v="Cebu North"/>
    <s v="TOC-VIS-CVIS-NCEBU"/>
    <s v="SMART"/>
    <n v="124.01889799999999"/>
    <n v="10.570619580000001"/>
    <s v="Lot"/>
    <x v="1"/>
    <x v="0"/>
    <s v="Intermediate"/>
    <s v="MW"/>
    <s v="Macro"/>
    <s v="Lowland"/>
    <s v="Mountain site "/>
    <s v="Night Time"/>
    <s v="Insurgent"/>
    <s v="Vale, Greggy"/>
    <m/>
    <s v=""/>
  </r>
  <r>
    <n v="4220"/>
    <s v="SMART"/>
    <x v="0"/>
    <m/>
    <n v="4220"/>
    <s v="Maguikay"/>
    <s v="Maguikay"/>
    <s v="Mandaue City"/>
    <s v="CEBU"/>
    <s v="Echavez St. Sudlon, Brgy. Maguikay, Mandaue City, Cebu"/>
    <n v="7"/>
    <s v="Vis"/>
    <s v="Cebu North"/>
    <s v="TOC-VIS-CVIS-NCEBU"/>
    <s v="SMART"/>
    <n v="123.9399796"/>
    <n v="10.342100139999999"/>
    <s v="Lot"/>
    <x v="1"/>
    <x v="0"/>
    <s v="Intermediate"/>
    <s v="MW"/>
    <s v="Macro"/>
    <s v="Lowland"/>
    <s v="none"/>
    <s v="none"/>
    <s v="none"/>
    <s v="Butong, Jerome"/>
    <m/>
    <s v=""/>
  </r>
  <r>
    <n v="4222"/>
    <s v="SMART"/>
    <x v="0"/>
    <m/>
    <n v="4222"/>
    <s v="Lahug 2"/>
    <s v="Lahug"/>
    <s v="Cebu City"/>
    <s v="CEBU"/>
    <s v="Aderan Hotel, Gorordo Avenue cor . Salinas Drive Ext., Brgy. Lahug, Cebu City"/>
    <n v="7"/>
    <s v="Vis"/>
    <s v="Cebu North"/>
    <s v="TOC-VIS-CVIS-NCEBU"/>
    <s v="SMART"/>
    <n v="123.8975372"/>
    <n v="10.33127022"/>
    <s v="Bldg"/>
    <x v="1"/>
    <x v="1"/>
    <s v="Intermediate"/>
    <s v="MW"/>
    <s v="Macro"/>
    <s v="Lowland"/>
    <s v="Bldg. site "/>
    <s v="Office Hours"/>
    <s v="Bldg/House Roof Top"/>
    <s v="Pescante, Ralph Ryan"/>
    <m/>
    <s v=""/>
  </r>
  <r>
    <n v="4305"/>
    <s v="SMART"/>
    <x v="0"/>
    <m/>
    <n v="4305"/>
    <s v="Cabancalan, Mandaue"/>
    <s v="Casuntingan"/>
    <s v="Mandaue City"/>
    <s v="CEBU"/>
    <s v="Cebu Piltel Warehouse, Casuntingan, Mandaue City, Cebu"/>
    <n v="7"/>
    <s v="Vis"/>
    <s v="Cebu North"/>
    <s v="TOC-VIS-CVIS-NCEBU"/>
    <s v="SMART"/>
    <n v="123.92958830000001"/>
    <n v="10.35324001"/>
    <s v="Lot"/>
    <x v="1"/>
    <x v="1"/>
    <s v="Intermediate"/>
    <s v="MW"/>
    <s v="Macro"/>
    <s v="Highland"/>
    <s v="none"/>
    <s v="none"/>
    <s v="none"/>
    <s v="Aligway, Eric Brian"/>
    <m/>
    <s v=""/>
  </r>
  <r>
    <s v="f51"/>
    <s v="SMART"/>
    <x v="0"/>
    <m/>
    <s v="F51"/>
    <s v="Madridejos"/>
    <s v="Poblacion"/>
    <s v="Madridejos"/>
    <s v="CEBU"/>
    <s v="Poblacion, Madridejos, Cebu"/>
    <n v="7"/>
    <s v="Vis"/>
    <s v="Cebu North"/>
    <s v="TOC-VIS-CVIS-NCEBU"/>
    <s v="SMART"/>
    <n v="123.7312088"/>
    <n v="11.29403973"/>
    <s v="Lot"/>
    <x v="1"/>
    <x v="0"/>
    <s v="Intermediate"/>
    <s v="MW"/>
    <s v="Macro"/>
    <s v="Highland"/>
    <s v="island site / Boat trip dependent"/>
    <s v="access constraint 5pm - 6am"/>
    <s v="island site/Boat Availability"/>
    <s v="Vale, Greggy"/>
    <m/>
    <s v=""/>
  </r>
  <r>
    <s v="f98"/>
    <s v="SMART"/>
    <x v="0"/>
    <m/>
    <s v="F98"/>
    <s v="Medellin"/>
    <s v="Poblacion"/>
    <s v="Medellin"/>
    <s v="CEBU"/>
    <s v="Bgy. Poblacion, Medelln, Cebu"/>
    <n v="7"/>
    <s v="Vis"/>
    <s v="Cebu North"/>
    <s v="TOC-VIS-CVIS-NCEBU"/>
    <s v="SMART"/>
    <n v="123.96337130000001"/>
    <n v="11.128829959999999"/>
    <s v="Lot"/>
    <x v="1"/>
    <x v="0"/>
    <s v="Intermediate"/>
    <s v="MW"/>
    <s v="Macro"/>
    <s v="Highland"/>
    <s v="none"/>
    <s v="none"/>
    <s v="none"/>
    <s v="Ambil, Albert"/>
    <m/>
    <s v=""/>
  </r>
  <r>
    <s v="k92"/>
    <s v="SMART"/>
    <x v="0"/>
    <m/>
    <s v="K92"/>
    <s v="Casals Cebu"/>
    <s v="Mabolo"/>
    <s v="Cebu City"/>
    <s v="CEBU"/>
    <s v="Sitio Panagdait, Brgy. Mabolo, Cebu City"/>
    <n v="7"/>
    <s v="Vis"/>
    <s v="Cebu North"/>
    <s v="TOC-VIS-CVIS-NCEBU"/>
    <s v="SMART"/>
    <n v="123.9180908"/>
    <n v="10.324299809999999"/>
    <s v="Bldg"/>
    <x v="1"/>
    <x v="1"/>
    <s v="Intermediate"/>
    <s v="MW"/>
    <s v="Macro"/>
    <s v="Lowland"/>
    <s v="Bldg. site "/>
    <s v="Office Hours"/>
    <s v="Bldg/House Roof Top"/>
    <s v="Balbuena, Lemuel"/>
    <m/>
    <s v=""/>
  </r>
  <r>
    <s v="v0025"/>
    <s v="SMART"/>
    <x v="0"/>
    <m/>
    <s v="V0025"/>
    <s v="Anapog RS"/>
    <s v="Anapog"/>
    <s v="San Remigio"/>
    <s v="CEBU"/>
    <s v="Smart Anapog Relay, Brgy. Anapog, San Remigio, Cebu"/>
    <n v="7"/>
    <s v="Vis"/>
    <s v="Cebu North"/>
    <s v="TOC-VIS-CVIS-NCEBU"/>
    <s v="SMART"/>
    <n v="123.9095535"/>
    <n v="11.03649998"/>
    <s v="Lot"/>
    <x v="1"/>
    <x v="0"/>
    <s v="Intermediate"/>
    <s v="MW"/>
    <s v="Macro"/>
    <s v="Highland"/>
    <s v="none"/>
    <s v="none"/>
    <s v="none"/>
    <s v="Butong, Jerome"/>
    <m/>
    <s v=""/>
  </r>
  <r>
    <s v="v3445"/>
    <s v="SUN"/>
    <x v="0"/>
    <s v="LPU607"/>
    <s v="LPU607"/>
    <s v="BASAKMACTAN1 / (v3445) SUN - Lapu-Lapu City-Basak"/>
    <s v="Basak"/>
    <s v="Lapu-Lapu City"/>
    <s v="CEBU"/>
    <s v="Basak Lapu-lapu City"/>
    <n v="7"/>
    <s v="Vis"/>
    <s v="Cebu North"/>
    <s v="TOC-VIS-CVIS-NCEBU"/>
    <s v="SUN"/>
    <n v="123.96091699999999"/>
    <n v="10.295833"/>
    <s v="Lot"/>
    <x v="1"/>
    <x v="0"/>
    <s v="Intermediate"/>
    <s v="MW"/>
    <s v="Macro"/>
    <s v="Lowland"/>
    <s v="none"/>
    <s v="none"/>
    <s v="none"/>
    <s v="Trozo, Astrobal"/>
    <m/>
    <s v=""/>
  </r>
  <r>
    <s v="v3453"/>
    <s v="SMART"/>
    <x v="0"/>
    <m/>
    <s v="V3453"/>
    <s v="CARMEN / (V3453) SUN - CarmenCebu "/>
    <s v="Poblacion"/>
    <s v="Carmen"/>
    <s v="CEBU"/>
    <s v="Poblacion, Carmen, Cebu"/>
    <n v="7"/>
    <s v="Vis"/>
    <s v="Cebu North"/>
    <s v="TOC-VIS-CVIS-NCEBU"/>
    <s v="SMART"/>
    <n v="124.020578"/>
    <n v="10.581647"/>
    <s v="Lot"/>
    <x v="1"/>
    <x v="1"/>
    <s v="Intermediate"/>
    <s v="MW"/>
    <s v="Macro"/>
    <s v="Lowland"/>
    <s v="none"/>
    <s v="none"/>
    <s v="none"/>
    <s v="Vale, Greggy"/>
    <m/>
    <s v=""/>
  </r>
  <r>
    <s v="v3481"/>
    <s v="SUN"/>
    <x v="0"/>
    <s v="CSL001"/>
    <s v="CSL001"/>
    <s v="CONSOLACION / (v3481) SUN - Consolacion-Jugan"/>
    <s v="Pitogo"/>
    <s v="Consolacion"/>
    <s v="CEBU"/>
    <s v="Quiapo Property, Pitogo, Consolacion, Cebu"/>
    <n v="7"/>
    <s v="Vis"/>
    <s v="Cebu North"/>
    <s v="TOC-VIS-CVIS-NCEBU"/>
    <s v="SUN"/>
    <n v="123.97239999999999"/>
    <n v="10.382199999999999"/>
    <s v="Lot"/>
    <x v="1"/>
    <x v="0"/>
    <s v="Intermediate"/>
    <s v="MW"/>
    <s v="Macro"/>
    <s v="Lowland"/>
    <s v="none"/>
    <s v="none"/>
    <s v="none"/>
    <s v="Vale, Greggy"/>
    <m/>
    <s v=""/>
  </r>
  <r>
    <s v="v3495"/>
    <s v="SUN"/>
    <x v="0"/>
    <s v="LPU007"/>
    <s v="LPU007"/>
    <s v="LAPU-LAPUP3-04 /(V3495)SUN CORDOBA DAPITAN"/>
    <s v="Dapitan"/>
    <s v="Lapu-Lapu City"/>
    <s v="CEBU"/>
    <s v="Wahing Property, Cogon, Cardoba"/>
    <n v="7"/>
    <s v="Vis"/>
    <s v="Cebu North"/>
    <s v="TOC-VIS-CVIS-NCEBU"/>
    <s v="SUN"/>
    <n v="123.952217"/>
    <n v="10.263639"/>
    <s v="Lot"/>
    <x v="1"/>
    <x v="1"/>
    <s v="Intermediate"/>
    <s v="MW"/>
    <s v="Macro"/>
    <s v="Lowland"/>
    <s v="none"/>
    <s v="none"/>
    <s v="none"/>
    <s v="Trozo, Astrobal"/>
    <m/>
    <s v=""/>
  </r>
  <r>
    <s v="v3499"/>
    <s v="SUN"/>
    <x v="0"/>
    <s v="LPU603"/>
    <s v="LPU603"/>
    <s v="LPU_BASAK / V3499 SUN-Lapu-Lapu City-Marigondon 3 "/>
    <s v="Suba Masulog"/>
    <s v="Lapu-Lapu City"/>
    <s v="CEBU"/>
    <s v="Pino Property, Suba_Masulog,Basak, Lapu-Lapu City"/>
    <n v="7"/>
    <s v="Vis"/>
    <s v="Cebu North"/>
    <s v="TOC-VIS-CVIS-NCEBU"/>
    <s v="SUN"/>
    <n v="123.964028"/>
    <n v="10.280528"/>
    <s v="Lot"/>
    <x v="1"/>
    <x v="1"/>
    <s v="Intermediate"/>
    <s v="MW"/>
    <s v="Macro"/>
    <s v="Lowland"/>
    <s v="none"/>
    <s v="none"/>
    <s v="none"/>
    <s v="Trozo, Astrobal"/>
    <m/>
    <s v=""/>
  </r>
  <r>
    <s v="v5155"/>
    <s v="SUN"/>
    <x v="0"/>
    <s v="CEB627"/>
    <s v="CEB627"/>
    <s v="CEB_UP /   Cebu–UP Cebu College"/>
    <s v="Camputhaw"/>
    <s v="Cebu City"/>
    <s v="CEBU"/>
    <s v="Camputhaw (Pob.), Cebu City, Cebu"/>
    <n v="7"/>
    <s v="Vis"/>
    <s v="Cebu North"/>
    <s v="TOC-VIS-CVIS-NCEBU"/>
    <s v="SUN"/>
    <n v="123.89815"/>
    <n v="10.324020000000001"/>
    <s v="Lot"/>
    <x v="1"/>
    <x v="1"/>
    <s v="Intermediate"/>
    <s v="MW"/>
    <s v="Macro"/>
    <s v="Lowland"/>
    <s v="none"/>
    <s v="Office Hours"/>
    <s v="none"/>
    <s v="Balbuena, Lemuel"/>
    <m/>
    <s v=""/>
  </r>
  <r>
    <s v="w93"/>
    <s v="SMART"/>
    <x v="0"/>
    <m/>
    <s v="W93"/>
    <s v="Suba Masulog"/>
    <s v="Basak"/>
    <s v="Lapu-Lapu City"/>
    <s v="CEBU"/>
    <s v="Sitio Sudtungan, Brgy Basak, Lapu-Lapu City"/>
    <n v="7"/>
    <s v="Vis"/>
    <s v="Cebu North"/>
    <s v="TOC-VIS-CVIS-NCEBU"/>
    <s v="SMART"/>
    <n v="123.9558411"/>
    <n v="10.27935982"/>
    <s v="Lot"/>
    <x v="1"/>
    <x v="0"/>
    <s v="Intermediate"/>
    <s v="MW"/>
    <s v="Macro"/>
    <s v="Lowland"/>
    <s v="none"/>
    <s v="none"/>
    <s v="none"/>
    <s v="Trozo, Astrobal"/>
    <m/>
    <s v=""/>
  </r>
  <r>
    <s v="z38"/>
    <s v="SMART"/>
    <x v="0"/>
    <m/>
    <s v="Z38"/>
    <s v="Kawit, Medillin"/>
    <s v="Kawit"/>
    <s v="Medellin"/>
    <s v="CEBU"/>
    <s v="Brgy. Kawit, Medellin, Cebu"/>
    <n v="7"/>
    <s v="Vis"/>
    <s v="Cebu North"/>
    <s v="TOC-VIS-CVIS-NCEBU"/>
    <s v="SMART"/>
    <n v="123.9458466"/>
    <n v="11.18498993"/>
    <s v="Lot"/>
    <x v="1"/>
    <x v="0"/>
    <s v="Intermediate"/>
    <s v="MW"/>
    <s v="Macro"/>
    <s v="Lowland"/>
    <s v="none"/>
    <s v="none"/>
    <s v="none"/>
    <s v="Ambil, Albert"/>
    <m/>
    <s v=""/>
  </r>
  <r>
    <s v="z85"/>
    <s v="SMART"/>
    <x v="0"/>
    <m/>
    <s v="Z85"/>
    <s v="Gaisano Mactan Picosite"/>
    <s v="Pajo"/>
    <s v="Lapu-Lapu City"/>
    <s v="CEBU"/>
    <s v="Quezon National Highway, Lapu-Lapu City, Cebu"/>
    <n v="7"/>
    <s v="Vis"/>
    <s v="Cebu North"/>
    <s v="TOC-VIS-CVIS-NCEBU"/>
    <s v="SMART"/>
    <n v="123.9657898"/>
    <n v="10.318659780000001"/>
    <s v="Bldg"/>
    <x v="1"/>
    <x v="1"/>
    <s v="Intermediate"/>
    <s v="MW"/>
    <s v="PICO"/>
    <s v="Lowland"/>
    <s v="Bldg. site/Require's Permit"/>
    <s v="Mall Hours"/>
    <s v="Bldg/House Roof Top"/>
    <s v="Trozo, Astrobal"/>
    <m/>
    <s v=""/>
  </r>
  <r>
    <n v="3319"/>
    <s v="SMART"/>
    <x v="1"/>
    <m/>
    <n v="3319"/>
    <s v="GINATILAN"/>
    <s v="Poblacion"/>
    <s v="GINATILAN"/>
    <s v="CEBU"/>
    <s v="Brgy Poblacion, Ginatilan, Cebu"/>
    <n v="7"/>
    <s v="Vis"/>
    <s v="Cebu South"/>
    <s v="TOC-VIS-CVIS-SCEBU"/>
    <s v="SMART"/>
    <n v="123.31223297119099"/>
    <n v="9.5652999877929599"/>
    <s v="Lot"/>
    <x v="1"/>
    <x v="0"/>
    <s v="Intermediate"/>
    <s v="MW"/>
    <s v="Macro"/>
    <s v="Lowland"/>
    <s v="none"/>
    <s v="none"/>
    <s v="none"/>
    <s v="Luzano, Russell Apig "/>
    <m/>
    <s v=""/>
  </r>
  <r>
    <n v="3320"/>
    <s v="SMART"/>
    <x v="1"/>
    <m/>
    <n v="3320"/>
    <s v="MALABUYOC "/>
    <m/>
    <s v="MALABUYOC"/>
    <s v="CEBU"/>
    <s v="Armena (Cansilongan), Malabuyoc, Cebu"/>
    <n v="7"/>
    <s v="Vis"/>
    <s v="Cebu South"/>
    <s v="TOC-VIS-CVIS-SCEBU"/>
    <s v="SMART"/>
    <n v="123.32569885253901"/>
    <n v="9.6607904434204102"/>
    <s v="Lot"/>
    <x v="1"/>
    <x v="0"/>
    <s v="Intermediate"/>
    <s v="MW"/>
    <s v="Macro"/>
    <s v="Lowland"/>
    <s v="none"/>
    <s v="1900H-0700H"/>
    <s v="Insurgent"/>
    <s v="Luzano, Russell Apig "/>
    <m/>
    <s v=""/>
  </r>
  <r>
    <n v="3328"/>
    <s v="SMART"/>
    <x v="1"/>
    <m/>
    <n v="3328"/>
    <s v="SANGAT"/>
    <s v="Sangat"/>
    <s v="SAN FERNANDO"/>
    <s v="CEBU"/>
    <s v="Sitio Buloc-Buloc, Brgy Sangat. San Fernando, Cebu"/>
    <n v="7"/>
    <s v="Vis"/>
    <s v="Cebu South"/>
    <s v="TOC-VIS-CVIS-SCEBU"/>
    <s v="SMART"/>
    <n v="123.686401367187"/>
    <n v="10.1309299468994"/>
    <s v="Lot"/>
    <x v="1"/>
    <x v="0"/>
    <s v="Intermediate"/>
    <s v="MW"/>
    <s v="Macro"/>
    <s v="Lowland"/>
    <s v="none"/>
    <s v="none"/>
    <s v="none"/>
    <s v="Luzano, Russell Apig "/>
    <m/>
    <s v=""/>
  </r>
  <r>
    <n v="3329"/>
    <s v="SMART"/>
    <x v="1"/>
    <m/>
    <n v="3329"/>
    <s v="ALCOY"/>
    <s v="Poblacion"/>
    <s v="ALCOY"/>
    <s v="CEBU"/>
    <s v="Brgy Poblacion, Alcoy, Cebu"/>
    <n v="7"/>
    <s v="Vis"/>
    <s v="Cebu South"/>
    <s v="TOC-VIS-CVIS-SCEBU"/>
    <s v="SMART"/>
    <n v="123.5064316"/>
    <n v="9.7056503299999992"/>
    <s v="Lot"/>
    <x v="1"/>
    <x v="0"/>
    <s v="Intermediate"/>
    <s v="MW"/>
    <s v="Macro"/>
    <s v="Lowland"/>
    <s v="none"/>
    <s v="none"/>
    <s v="none"/>
    <s v="Servas, Jesse O."/>
    <n v="42654"/>
    <s v=""/>
  </r>
  <r>
    <n v="3330"/>
    <s v="SMART"/>
    <x v="1"/>
    <n v="1"/>
    <n v="3330"/>
    <s v="CACERES"/>
    <s v="Caceres"/>
    <s v="OSLOB"/>
    <s v="CEBU"/>
    <m/>
    <n v="7"/>
    <s v="Vis"/>
    <s v="Cebu South"/>
    <s v="TOC-VIS-CVIS-SCEBU"/>
    <s v="SMART"/>
    <m/>
    <m/>
    <s v="Lot"/>
    <x v="1"/>
    <x v="0"/>
    <s v="Intermediate"/>
    <s v="MW"/>
    <s v="Macro"/>
    <s v="Lowland"/>
    <s v="none"/>
    <s v="none"/>
    <s v="none"/>
    <s v="Servas, Jesse O."/>
    <n v="42654"/>
    <s v=""/>
  </r>
  <r>
    <s v="v0808"/>
    <s v="SUN"/>
    <x v="1"/>
    <s v="DLG001"/>
    <s v="DLG001"/>
    <s v="DALAGUETE-01"/>
    <s v="Poblacion"/>
    <s v="DALAGUETE"/>
    <s v="CEBU"/>
    <s v="Navarrete Property, Burgos St., Poblacion, Dalaguete"/>
    <n v="7"/>
    <s v="Vis"/>
    <s v="Cebu South"/>
    <s v="TOC-VIS-CVIS-SCEBU"/>
    <s v="SUN"/>
    <n v="123.527131"/>
    <n v="9.7589640000000006"/>
    <s v="Lot"/>
    <x v="1"/>
    <x v="0"/>
    <s v="Intermediate"/>
    <s v="MW"/>
    <s v="Macro"/>
    <s v="Lowland"/>
    <s v="none"/>
    <s v="none"/>
    <s v="none"/>
    <s v="Fernandez, Ricardo Allanic "/>
    <m/>
    <s v=""/>
  </r>
  <r>
    <s v="v3467"/>
    <s v="SUN"/>
    <x v="1"/>
    <s v="CEB004"/>
    <s v="CEB004"/>
    <s v="CEBU-04/3G_CEBU_004"/>
    <m/>
    <s v="CEBU CITY"/>
    <s v="CEBU"/>
    <s v="Rallon Property Natalio Bacalso Ave. Cebu City"/>
    <n v="7"/>
    <s v="Vis"/>
    <s v="Cebu South"/>
    <s v="TOC-VIS-CVIS-SCEBU"/>
    <s v="SUN"/>
    <n v="123.86297"/>
    <n v="10.286371000000001"/>
    <s v="Lot"/>
    <x v="1"/>
    <x v="0"/>
    <s v="Intermediate"/>
    <s v="MW"/>
    <s v="Macro"/>
    <s v="Lowland"/>
    <s v="PRIVATE COMPOUND"/>
    <s v="1800-0900H"/>
    <s v="none"/>
    <s v="Fernandez, Ricardo Allanic "/>
    <m/>
    <s v=""/>
  </r>
  <r>
    <s v="V3469"/>
    <s v="SUN"/>
    <x v="1"/>
    <s v="CEB009"/>
    <s v="CEB009"/>
    <s v="CEBU-09S/3G_CEBU_009"/>
    <m/>
    <s v="CEBU CITY"/>
    <s v="CEBU"/>
    <s v="IBC Property, Banawa, Cebu City"/>
    <n v="7"/>
    <s v="Vis"/>
    <s v="Cebu South"/>
    <s v="TOC-VIS-CVIS-SCEBU"/>
    <s v="SUN"/>
    <n v="123.88134100000001"/>
    <n v="10.312049999999999"/>
    <s v="Lot"/>
    <x v="1"/>
    <x v="1"/>
    <s v="Intermediate"/>
    <s v="MW"/>
    <s v="Macro"/>
    <s v="Lowland"/>
    <s v="PRIVATE COMPOUND"/>
    <s v="1800-0700H"/>
    <s v="none"/>
    <s v="Agan, Marianito Labus "/>
    <m/>
    <s v=""/>
  </r>
  <r>
    <s v="v3511"/>
    <s v="SUN"/>
    <x v="1"/>
    <s v="MBL601"/>
    <s v="MBL601"/>
    <s v="MOALBOAL3"/>
    <s v="Poblacion East"/>
    <m/>
    <s v="CEBU"/>
    <s v="Gwenetta Carmela manzon (032) 4745523, O Tapales St., Poblacion East, Moalboal, Cebu"/>
    <n v="7"/>
    <s v="Vis"/>
    <s v="Cebu South"/>
    <s v="TOC-VIS-CVIS-SCEBU"/>
    <m/>
    <n v="123.39417"/>
    <n v="9.9371670000000005"/>
    <s v="Lot"/>
    <x v="1"/>
    <x v="0"/>
    <s v="Intermediate"/>
    <s v="MW"/>
    <s v="Macro"/>
    <s v="Lowland"/>
    <n v="0"/>
    <n v="0"/>
    <n v="0"/>
    <s v="Genson, Sedfrey C. "/>
    <m/>
    <s v=""/>
  </r>
  <r>
    <s v="V3527"/>
    <s v="SMART"/>
    <x v="1"/>
    <s v="DLG002"/>
    <s v="V3527"/>
    <s v="SUN DALAGUETE CASAY"/>
    <m/>
    <s v="DALAGUETE"/>
    <s v="CEBU"/>
    <s v="Tuba, Dalaguete, Cebu"/>
    <n v="7"/>
    <s v="Vis"/>
    <s v="Cebu South"/>
    <s v="TOC-VIS-CVIS-SCEBU"/>
    <s v="SUN"/>
    <n v="123.5455"/>
    <n v="9.8309999999999995"/>
    <s v="Lot"/>
    <x v="1"/>
    <x v="1"/>
    <s v="Intermediate"/>
    <s v="MW"/>
    <s v="Macro"/>
    <s v="Lowland"/>
    <s v="none"/>
    <s v="none"/>
    <s v="none"/>
    <s v="Fernandez, Ricardo Allanic "/>
    <m/>
    <s v=""/>
  </r>
  <r>
    <s v="V3704"/>
    <s v="SUN"/>
    <x v="1"/>
    <s v="TSY704"/>
    <s v="TSY704"/>
    <s v="TALISAY_SANROQUE"/>
    <s v="Inayawan"/>
    <s v="TALISAY CITY"/>
    <s v="CEBU"/>
    <s v="Brgy. Inayawan, Pardo, Cebu City"/>
    <n v="7"/>
    <s v="Vis"/>
    <s v="Cebu South"/>
    <s v="TOC-VIS-CVIS-SCEBU"/>
    <s v="SUN"/>
    <n v="123.85902"/>
    <n v="10.26707"/>
    <s v="Lot"/>
    <x v="1"/>
    <x v="1"/>
    <s v="Intermediate"/>
    <s v="MW"/>
    <s v="Macro"/>
    <s v="Lowland"/>
    <s v="Bldg site"/>
    <s v="1800-0700H"/>
    <s v="none"/>
    <s v="Fernandez, Ricardo Allanic "/>
    <m/>
    <s v=""/>
  </r>
  <r>
    <n v="773"/>
    <s v="SMART"/>
    <x v="2"/>
    <n v="773"/>
    <n v="773"/>
    <s v="ILOILO-CALAPARAN VILLA"/>
    <m/>
    <s v="Iloilo City"/>
    <s v="ILOILO"/>
    <s v="Calaparan, Iloilo City, Iloilo"/>
    <n v="6"/>
    <s v="Vis"/>
    <s v="Iloilo"/>
    <s v="TOC-VIS-WVIS-ILOILO"/>
    <s v="SMART"/>
    <n v="122.52826690000001"/>
    <n v="10.6807003"/>
    <s v="Lot"/>
    <x v="1"/>
    <x v="2"/>
    <s v="Intermediate"/>
    <s v="MW"/>
    <s v="Macro"/>
    <s v="Lowland"/>
    <s v="none"/>
    <s v="none"/>
    <s v="none"/>
    <s v="Entes, Anjo Gabito "/>
    <m/>
    <s v=""/>
  </r>
  <r>
    <n v="3398"/>
    <s v="SMART"/>
    <x v="2"/>
    <n v="3398"/>
    <n v="3398"/>
    <s v="AJUY-CULASI"/>
    <s v="Poblacion"/>
    <s v="Ajuy"/>
    <s v="ILOILO"/>
    <s v="Brgy. Sto. Rosario, Ajuy, Iloilo"/>
    <n v="6"/>
    <s v="Vis"/>
    <s v="Iloilo"/>
    <s v="TOC-VIS-WVIS-ILOILO"/>
    <s v="SMART"/>
    <n v="122.9694595"/>
    <n v="11.076230049999999"/>
    <s v="Lot"/>
    <x v="1"/>
    <x v="0"/>
    <s v="Intermediate"/>
    <s v="MW"/>
    <s v="Macro"/>
    <s v="Highland"/>
    <s v="Road critical to travel at Night"/>
    <s v="none6nonenoneH - none5nonenoneH"/>
    <s v="Insurgent"/>
    <s v="Biñas, Lemuel Alorsabes "/>
    <m/>
    <s v=""/>
  </r>
  <r>
    <n v="4228"/>
    <s v="SMART"/>
    <x v="2"/>
    <n v="4228"/>
    <n v="4228"/>
    <s v="ANTIQUE-BUGASONG"/>
    <s v="Sabang"/>
    <s v="Bugasong"/>
    <s v="ANTIQUE"/>
    <s v="Brgy. Sabang, Bugasong, Antique"/>
    <n v="6"/>
    <s v="Vis"/>
    <s v="Iloilo"/>
    <s v="TOC-VIS-WVIS-ILOILO"/>
    <s v="SMART"/>
    <n v="122.9694595"/>
    <n v="11.076230049999999"/>
    <s v="Lot"/>
    <x v="1"/>
    <x v="0"/>
    <s v="Intermediate"/>
    <s v="MW"/>
    <s v="Macro"/>
    <s v="Highland"/>
    <s v="none"/>
    <s v="none"/>
    <s v="none"/>
    <s v="Urbano, Joemarie Aguillon "/>
    <m/>
    <s v=""/>
  </r>
  <r>
    <n v="4231"/>
    <s v="SMART"/>
    <x v="2"/>
    <n v="4230"/>
    <n v="4230"/>
    <s v="PATNONGON"/>
    <s v="Poblacion"/>
    <s v="Patnongon"/>
    <s v="ANTIQUE"/>
    <s v="Patnongon, Antique"/>
    <n v="6"/>
    <s v="Vis"/>
    <s v="Iloilo"/>
    <s v="TOC-VIS-WVIS-ILOILO"/>
    <s v="SMART"/>
    <n v="121.9260178"/>
    <n v="10.43327045"/>
    <s v="Lot"/>
    <x v="1"/>
    <x v="0"/>
    <s v="Intermediate"/>
    <s v="MW"/>
    <s v="Macro"/>
    <s v="Lowland"/>
    <s v="none"/>
    <s v="none"/>
    <s v="none"/>
    <s v="Urbano, Joemarie Aguillon "/>
    <m/>
    <s v=""/>
  </r>
  <r>
    <n v="4354"/>
    <s v="SMART"/>
    <x v="2"/>
    <n v="4354"/>
    <n v="4354"/>
    <s v="SAN DIONISIO"/>
    <m/>
    <s v="San Dionisio"/>
    <s v="ILOILO"/>
    <s v="JM Basa St., ADA Hill Subd., San Dionisio, Iloilo"/>
    <n v="6"/>
    <s v="Vis"/>
    <s v="Iloilo"/>
    <s v="TOC-VIS-WVIS-ILOILO"/>
    <s v="SMART"/>
    <n v="123.09432219999999"/>
    <n v="11.27085018"/>
    <s v="Lot"/>
    <x v="1"/>
    <x v="0"/>
    <s v="Intermediate"/>
    <s v="MW"/>
    <s v="Macro"/>
    <s v="Highland"/>
    <s v="Road critical to travel at Night"/>
    <s v="none6nonenoneH - none5nonenoneH"/>
    <s v="Insurgent"/>
    <s v="Biñas, Lemuel Alorsabes "/>
    <m/>
    <s v=""/>
  </r>
  <r>
    <s v="V3542"/>
    <s v="SUN"/>
    <x v="2"/>
    <s v="V3542"/>
    <s v="ILL604"/>
    <s v="SUN ILOILO CITY-BALABAGO1"/>
    <s v="Balabago"/>
    <s v="Iloilo City"/>
    <s v="ILOILO"/>
    <s v="Sitio Amalia Anagaran, Brgy., Balabago, Jaro, Iloilo City"/>
    <n v="6"/>
    <s v="Vis"/>
    <s v="Iloilo"/>
    <s v="TOC-VIS-WVIS-ILOILO"/>
    <s v="SUN"/>
    <n v="122.57879"/>
    <n v="10.739240000000001"/>
    <s v="Lot"/>
    <x v="1"/>
    <x v="0"/>
    <s v="Intermediate"/>
    <s v="MW"/>
    <s v="Macro"/>
    <s v="Lowland"/>
    <s v="none"/>
    <s v="none"/>
    <s v="none"/>
    <s v="Nebria, Clifford Barliso "/>
    <m/>
    <s v=""/>
  </r>
  <r>
    <s v="V3548"/>
    <s v="SUN"/>
    <x v="2"/>
    <s v="ILL823"/>
    <s v="ILL823"/>
    <s v="SUN ILOILO CITY-STA. CRUZ"/>
    <m/>
    <s v="Iloilo City"/>
    <s v="ILOILO"/>
    <s v="Brgy., Sta. Cruz, Iloilo City"/>
    <n v="6"/>
    <s v="Vis"/>
    <s v="Iloilo"/>
    <s v="TOC-VIS-WVIS-ILOILO"/>
    <s v="SUN"/>
    <m/>
    <m/>
    <s v="Lot"/>
    <x v="1"/>
    <x v="1"/>
    <s v="Intermediate"/>
    <s v="MW"/>
    <s v="Macro"/>
    <s v="Lowland"/>
    <s v="none"/>
    <s v="none"/>
    <n v="0"/>
    <s v="Entes, Anjo Gabito "/>
    <m/>
    <s v=""/>
  </r>
  <r>
    <s v="V3551"/>
    <s v="SUN"/>
    <x v="2"/>
    <s v="V3551"/>
    <s v="ILL005"/>
    <s v="SUN ILOILO CITY-GUSTILO"/>
    <s v="Lopez Jaena Sur"/>
    <s v="Iloilo City"/>
    <s v="ILOILO"/>
    <s v="Brgy. Lopez Jaena Sur, Iloilo City, Iloilo"/>
    <n v="6"/>
    <s v="Vis"/>
    <s v="Iloilo"/>
    <s v="TOC-VIS-WVIS-ILOILO"/>
    <s v="SUN"/>
    <n v="122.572902"/>
    <n v="10.711306"/>
    <s v="Lot"/>
    <x v="1"/>
    <x v="0"/>
    <s v="Intermediate"/>
    <s v="MW"/>
    <s v="Macro"/>
    <s v="Lowland"/>
    <s v="none"/>
    <s v="none"/>
    <s v="none"/>
    <s v="Oguis, Jonathan Airel J."/>
    <m/>
    <s v=""/>
  </r>
  <r>
    <s v="V3561"/>
    <s v="SUN"/>
    <x v="2"/>
    <s v="V3561"/>
    <s v="PAV001"/>
    <s v="SUN PAVIA-ANILAO"/>
    <s v="Anilao"/>
    <s v="Pavia"/>
    <s v="ILOILO"/>
    <s v="Arenas Property Compound, Brgy. Anilao, Pavia, Iloilo"/>
    <n v="6"/>
    <s v="Vis"/>
    <s v="Iloilo"/>
    <s v="TOC-VIS-WVIS-ILOILO"/>
    <s v="SUN"/>
    <n v="122.54589900000001"/>
    <n v="10.771843000000001"/>
    <s v="Lot"/>
    <x v="1"/>
    <x v="0"/>
    <s v="Intermediate"/>
    <s v="MW"/>
    <s v="Macro"/>
    <s v="Lowland"/>
    <s v="none"/>
    <s v="none"/>
    <s v="none"/>
    <s v="Oguis, Jonathan Airel J."/>
    <m/>
    <s v=""/>
  </r>
  <r>
    <s v="V3731"/>
    <s v="SUN"/>
    <x v="2"/>
    <s v="V3731"/>
    <s v="ILL001"/>
    <s v="SUN ILOILO CITY-OÑATE DE LEON (ILL001)"/>
    <s v="Onate de Leon"/>
    <s v="Iloilo City"/>
    <s v="ILOILO"/>
    <s v="Penaredondo Compound Brgy Onate de Leon Manduriao Iloilo"/>
    <n v="6"/>
    <s v="Vis"/>
    <s v="Iloilo"/>
    <s v="TOC-VIS-WVIS-ILOILO"/>
    <s v="SUN"/>
    <n v="122.534154"/>
    <n v="10.712444"/>
    <s v="Lot"/>
    <x v="1"/>
    <x v="0"/>
    <s v="Intermediate"/>
    <s v="MW"/>
    <s v="Macro"/>
    <s v="Lowland"/>
    <s v="none"/>
    <s v="none"/>
    <s v="none"/>
    <s v="Detablan, Airam Tañoso "/>
    <m/>
    <s v=""/>
  </r>
  <r>
    <s v="V4279"/>
    <s v="SUN"/>
    <x v="2"/>
    <s v="V4279"/>
    <s v="V4279"/>
    <s v="SUN-BUENAVISTA-NEW POBLACION (CALINGAO)"/>
    <s v="Poblacion Calingao"/>
    <s v="Buenavista"/>
    <s v="GUIMARAS"/>
    <s v="New Poblacion (Calingao), Buenavista, Guimaras"/>
    <n v="6"/>
    <s v="Vis"/>
    <s v="Iloilo"/>
    <s v="TOC-VIS-WVIS-ILOILO"/>
    <s v="SMART"/>
    <n v="122.64588000000001"/>
    <n v="10.698270000000001"/>
    <s v="Lot"/>
    <x v="1"/>
    <x v="0"/>
    <s v="Intermediate"/>
    <s v="MW"/>
    <s v="Macro"/>
    <s v="Lowland"/>
    <s v="no row row travel"/>
    <s v="18nonenoneH - none5nonenoneH"/>
    <s v="island site/Boat Availability"/>
    <s v="Rivera, Von Ryan Talabero "/>
    <m/>
    <s v=""/>
  </r>
  <r>
    <s v="V4395"/>
    <s v="SUN"/>
    <x v="2"/>
    <s v="V4395"/>
    <s v="V4395"/>
    <s v="SUN PASSI CITY-POB. ILAWOD"/>
    <s v="Poblacion"/>
    <s v="City of Passi"/>
    <s v="ILOILO"/>
    <s v="Located at San Juan St. Corner Palmares  St., Brgy. Poblacion, Passi City"/>
    <n v="6"/>
    <s v="Vis"/>
    <s v="Iloilo"/>
    <s v="TOC-VIS-WVIS-ILOILO"/>
    <s v="SUN"/>
    <n v="122.642128"/>
    <n v="11.105250359999999"/>
    <s v="Lot"/>
    <x v="1"/>
    <x v="0"/>
    <s v="Intermediate"/>
    <s v="MW"/>
    <s v="Macro"/>
    <s v="Lowland"/>
    <s v="Road critical to travel at Night"/>
    <s v="2nonenonenoneH-none5nonenoneH"/>
    <s v="Insurgent"/>
    <s v="Dreo, Salvy Mark Coloso "/>
    <m/>
    <s v=""/>
  </r>
  <r>
    <s v="V5279"/>
    <s v="SUN"/>
    <x v="2"/>
    <s v="V5279"/>
    <s v="V5279"/>
    <s v="SUN STA.BARBARA-SAN SEBASTIAN (STB001)"/>
    <m/>
    <s v="Santa Barbara"/>
    <s v="ILOILO"/>
    <s v="Iloilo R3 Rd, Sta Barbara, Iloilo"/>
    <n v="6"/>
    <s v="Vis"/>
    <s v="Iloilo"/>
    <s v="TOC-VIS-WVIS-ILOILO"/>
    <s v="SUN"/>
    <n v="122.5283333"/>
    <n v="10.826449999999999"/>
    <s v="Lot"/>
    <x v="1"/>
    <x v="0"/>
    <s v="Intermediate"/>
    <s v="MW"/>
    <s v="Macro"/>
    <s v="Lowland"/>
    <s v="none"/>
    <s v="none"/>
    <s v="none"/>
    <s v="Dreo, Salvy Mark Coloso "/>
    <m/>
    <s v=""/>
  </r>
  <r>
    <n v="-455"/>
    <s v="SUN"/>
    <x v="3"/>
    <s v="BNB001"/>
    <s v="BNB001"/>
    <s v="Binalbgan 1"/>
    <s v="Patag"/>
    <m/>
    <m/>
    <s v="Famoso Lot, PHIB-HIK Subd. Brgy. San Teodoro Binalbagan"/>
    <n v="6"/>
    <s v="Vis"/>
    <s v="Kabankalan"/>
    <s v="TOC-VIS-WVIS-NEGOCC"/>
    <m/>
    <n v="122.8664"/>
    <n v="10.1957"/>
    <s v="Lot"/>
    <x v="1"/>
    <x v="0"/>
    <s v="Intermediate"/>
    <s v="MW"/>
    <s v="Macro"/>
    <s v="Lowland"/>
    <e v="#N/A"/>
    <e v="#N/A"/>
    <e v="#N/A"/>
    <s v="Montaus, Neil Peter I."/>
    <m/>
    <s v=""/>
  </r>
  <r>
    <n v="-204"/>
    <s v="SUN"/>
    <x v="3"/>
    <s v="BAC711"/>
    <s v="BAC711"/>
    <s v="BAC_TACULING 1"/>
    <s v="Patag"/>
    <m/>
    <m/>
    <s v="Lirio St., Brgy. Taculing, Bacolod City"/>
    <n v="6"/>
    <s v="Vis"/>
    <s v="Bacolod"/>
    <s v="TOC-VIS-WVIS-NEGOCC"/>
    <m/>
    <n v="122.95869999999999"/>
    <n v="10.65452"/>
    <s v="Bldg"/>
    <x v="1"/>
    <x v="1"/>
    <s v="Intermediate"/>
    <s v="MW"/>
    <s v="Macro"/>
    <s v="Lowland"/>
    <e v="#N/A"/>
    <e v="#N/A"/>
    <e v="#N/A"/>
    <s v="Briones, Paul John Velasco"/>
    <m/>
    <s v=""/>
  </r>
  <r>
    <n v="885"/>
    <s v="SMART"/>
    <x v="3"/>
    <m/>
    <n v="885"/>
    <s v="FABRICA"/>
    <s v="Paraiso"/>
    <s v="Sagay City"/>
    <s v="NEGROS OCCIDENTAL"/>
    <s v="Hacienda Paraiso, Brgy. Paraiso, Fabrica, Negros Occidental"/>
    <n v="6"/>
    <s v="Vis"/>
    <s v="Bacolod"/>
    <s v="TOC-VIS-WVIS-NEGOCC"/>
    <s v="SMART"/>
    <n v="123.3600235"/>
    <n v="10.88854027"/>
    <s v="Lot"/>
    <x v="1"/>
    <x v="0"/>
    <s v="Intermediate"/>
    <s v="MW"/>
    <s v="Macro"/>
    <s v="Lowland"/>
    <s v="LOT"/>
    <s v="24 hours"/>
    <s v="Insurgent"/>
    <s v="Antiquiera, Anthony Roy Rivera"/>
    <m/>
    <s v=""/>
  </r>
  <r>
    <n v="889"/>
    <s v="SMART"/>
    <x v="3"/>
    <m/>
    <n v="889"/>
    <s v="ISABELA"/>
    <s v="2 Isabela"/>
    <s v="Isabela"/>
    <s v="NEGROS OCCIDENTAL"/>
    <s v="Rizal st. Brgy. 2 Isabela, Isabela Negros Occidental"/>
    <n v="6"/>
    <s v="Vis"/>
    <s v="Kabankalan"/>
    <s v="TOC-VIS-WVIS-NEGOCC"/>
    <s v="SMART"/>
    <n v="122.98697660000001"/>
    <n v="10.20425987"/>
    <s v="Lot"/>
    <x v="1"/>
    <x v="0"/>
    <s v="Intermediate"/>
    <s v="MW"/>
    <s v="Macro"/>
    <s v="Lowland"/>
    <s v="LOT"/>
    <s v="24 hours"/>
    <s v="none"/>
    <s v="Montaus, Neil Peter I."/>
    <m/>
    <s v=""/>
  </r>
  <r>
    <n v="3348"/>
    <s v="SMART"/>
    <x v="3"/>
    <m/>
    <n v="3348"/>
    <s v="PUNTA BULATA"/>
    <s v="Bulata"/>
    <s v="Cauayan"/>
    <s v="NEGROS OCCIDENTAL"/>
    <s v="Sitio Karorohan, Brgy. Bulata, Cauwayan, Negros Occidental"/>
    <n v="6"/>
    <s v="Vis"/>
    <s v="Kabankalan"/>
    <s v="TOC-VIS-WVIS-NEGOCC"/>
    <s v="SMART"/>
    <n v="122.39801025390599"/>
    <n v="9.8483695983886701"/>
    <s v="Lot"/>
    <x v="1"/>
    <x v="0"/>
    <s v="Intermediate"/>
    <s v="MW"/>
    <s v="Macro"/>
    <s v="Extreme"/>
    <s v="LOT"/>
    <s v="24 hours"/>
    <s v="Insurgent"/>
    <s v="Villanueva, Manuel Jose S."/>
    <m/>
    <s v=""/>
  </r>
  <r>
    <n v="3389"/>
    <s v="SMART"/>
    <x v="3"/>
    <m/>
    <n v="3389"/>
    <s v="BANTAYAN KABANKALAN"/>
    <s v="Bantayan"/>
    <s v="City of Kabankalan"/>
    <s v="NEGROS OCCIDENTAL"/>
    <s v="Purok 3, Brgy. Bantayan, Kabankalan City, Negros Occ"/>
    <n v="6"/>
    <s v="Vis"/>
    <s v="Kabankalan"/>
    <s v="TOC-VIS-WVIS-NEGOCC"/>
    <s v="SMART"/>
    <n v="122.787323"/>
    <n v="9.7246198649999993"/>
    <s v="Lot"/>
    <x v="1"/>
    <x v="0"/>
    <s v="Intermediate"/>
    <s v="MW"/>
    <s v="Macro"/>
    <s v="Lowland"/>
    <s v="LOT"/>
    <s v="24 hours"/>
    <s v="Insurgent"/>
    <s v="Banay, Axel Bautista "/>
    <m/>
    <s v=""/>
  </r>
  <r>
    <n v="3393"/>
    <s v="SMART"/>
    <x v="3"/>
    <m/>
    <n v="3393"/>
    <s v="CABACUNGAN"/>
    <s v="Cabacungan"/>
    <s v="La Castellana"/>
    <s v="NEGROS OCCIDENTAL"/>
    <s v="Brgy. Cabacungan, La Castellana, Negros Occidental"/>
    <n v="6"/>
    <s v="Vis"/>
    <s v="Kabankalan"/>
    <s v="TOC-VIS-WVIS-NEGOCC"/>
    <s v="SMART"/>
    <n v="123.13532259999999"/>
    <n v="10.324029919999999"/>
    <s v="Lot"/>
    <x v="1"/>
    <x v="0"/>
    <s v="Intermediate"/>
    <s v="MW"/>
    <s v="Macro"/>
    <s v="Lowland"/>
    <s v="LOT"/>
    <s v="24 hours"/>
    <s v="Insurgent"/>
    <s v="Montaus, Neil Peter I."/>
    <m/>
    <s v=""/>
  </r>
  <r>
    <n v="4251"/>
    <s v="SMART"/>
    <x v="3"/>
    <m/>
    <n v="4251"/>
    <s v="OLD ESCALANTE"/>
    <m/>
    <s v="City of Escalante"/>
    <s v="NEGROS OCCIDENTAL"/>
    <s v="Old Escalante, Escalante City, Negros Occidental"/>
    <n v="6"/>
    <s v="Vis"/>
    <s v="Bacolod"/>
    <s v="TOC-VIS-WVIS-NEGOCC"/>
    <s v="SMART"/>
    <n v="123.553573608398"/>
    <n v="10.8337097167968"/>
    <s v="Lot"/>
    <x v="1"/>
    <x v="0"/>
    <s v="Intermediate"/>
    <s v="MW"/>
    <s v="Macro"/>
    <s v="Lowland"/>
    <s v="LOT"/>
    <s v="24 hours"/>
    <s v="Insurgent"/>
    <s v="Antiquiera, Anthony Roy Rivera"/>
    <m/>
    <s v=""/>
  </r>
  <r>
    <n v="4252"/>
    <s v="SMART"/>
    <x v="3"/>
    <m/>
    <n v="4252"/>
    <s v="SILAY 2"/>
    <s v="Mambulac"/>
    <s v="Silay City"/>
    <s v="NEGROS OCCIDENTAL"/>
    <s v="City Eng'g Office, Zamora St., Brgy. Mambulac, Silay City, Negros Occidental"/>
    <n v="6"/>
    <s v="Vis"/>
    <s v="Bacolod"/>
    <s v="TOC-VIS-WVIS-NEGOCC"/>
    <s v="SMART"/>
    <n v="122.97270965576099"/>
    <n v="10.802410125732401"/>
    <s v="Lot"/>
    <x v="1"/>
    <x v="0"/>
    <s v="Intermediate"/>
    <s v="MW"/>
    <s v="Macro"/>
    <s v="Lowland"/>
    <s v="LOT"/>
    <s v="24 hours"/>
    <s v="none"/>
    <s v="Oyco, Joycnn Rey"/>
    <m/>
    <s v=""/>
  </r>
  <r>
    <n v="4301"/>
    <s v="SMART"/>
    <x v="3"/>
    <m/>
    <n v="4301"/>
    <s v="TUP-V SWEEP"/>
    <m/>
    <s v="City of Talisay"/>
    <s v="NEGROS OCCIDENTAL"/>
    <s v="TUP Visayas, Capt. Sabi St., Poblacion, Talisay City, Negros Occidental"/>
    <n v="6"/>
    <s v="Vis"/>
    <s v="Bacolod"/>
    <s v="TOC-VIS-WVIS-NEGOCC"/>
    <s v="SMART"/>
    <n v="122.97165679931599"/>
    <n v="10.739509582519499"/>
    <s v="Bldg"/>
    <x v="1"/>
    <x v="0"/>
    <s v="Intermediate"/>
    <s v="MW"/>
    <s v="Macro"/>
    <s v="Highland"/>
    <s v="BUILDING / REQUIRES PERMIT"/>
    <s v="830H - 1800H"/>
    <s v="Bldg/House Roof Top"/>
    <s v="Fernandez, Reymund Gamo"/>
    <m/>
    <s v=""/>
  </r>
  <r>
    <n v="4379"/>
    <s v="SMART"/>
    <x v="3"/>
    <m/>
    <n v="4379"/>
    <s v="GUILJUNGAN"/>
    <s v="Guijungan"/>
    <s v="Cauayan"/>
    <s v="NEGROS OCCIDENTAL"/>
    <s v="Purok 4, Brgy. Guiljungan, Cauayan, Negros Occidental"/>
    <n v="6"/>
    <s v="Vis"/>
    <s v="Kabankalan"/>
    <s v="TOC-VIS-WVIS-NEGOCC"/>
    <s v="SMART"/>
    <n v="122.6748199"/>
    <n v="9.9803895950000001"/>
    <s v="Lot"/>
    <x v="1"/>
    <x v="0"/>
    <s v="Intermediate"/>
    <s v="MW"/>
    <s v="Macro"/>
    <s v="Lowland"/>
    <s v="LOT"/>
    <s v="24 hours"/>
    <s v="none"/>
    <s v="Villanueva, Manuel Jose S."/>
    <m/>
    <s v=""/>
  </r>
  <r>
    <n v="4383"/>
    <s v="SMART"/>
    <x v="3"/>
    <m/>
    <n v="4383"/>
    <s v="ORINGAO"/>
    <s v="Oringao"/>
    <s v="City of Kabankalan"/>
    <s v="NEGROS OCCIDENTAL"/>
    <s v="Sitio Badiangay Brgy. Oringao, Kabankalan City, Negros Occ."/>
    <n v="6"/>
    <s v="Vis"/>
    <s v="Kabankalan"/>
    <s v="TOC-VIS-WVIS-NEGOCC"/>
    <s v="SMART"/>
    <n v="122.87129210000001"/>
    <n v="9.8931703570000007"/>
    <s v="Lot"/>
    <x v="1"/>
    <x v="0"/>
    <s v="Intermediate"/>
    <s v="MW"/>
    <s v="Macro"/>
    <s v="Highland"/>
    <s v="LOT"/>
    <s v="24 hours"/>
    <s v="Insurgent"/>
    <s v="Banay, Axel Bautista "/>
    <m/>
    <s v=""/>
  </r>
  <r>
    <s v="J94"/>
    <s v="SMART"/>
    <x v="3"/>
    <m/>
    <s v="J94"/>
    <s v="SAN CARLOS RELOC"/>
    <s v="Palampas"/>
    <s v="San Carlos City"/>
    <s v="NEGROS OCCIDENTAL"/>
    <s v="Hacienda Sta. Ana, Brgy. Palampas. San Carlos City, Negros Occidental"/>
    <n v="6"/>
    <s v="Vis"/>
    <s v="Bacolod"/>
    <s v="TOC-VIS-WVIS-NEGOCC"/>
    <s v="SMART"/>
    <n v="123.405990600585"/>
    <n v="10.494319915771401"/>
    <s v="Lot"/>
    <x v="1"/>
    <x v="0"/>
    <s v="Intermediate"/>
    <s v="MW"/>
    <s v="Macro"/>
    <s v="Lowland"/>
    <s v="LOT"/>
    <s v="24 hours"/>
    <s v="none"/>
    <s v="Sa-onoy, Jay Gonzaga "/>
    <m/>
    <s v=""/>
  </r>
  <r>
    <s v="V0769"/>
    <s v="SUN"/>
    <x v="3"/>
    <s v="BAC011"/>
    <s v="BAC011"/>
    <s v="STA. FE"/>
    <m/>
    <s v="Bacolod City"/>
    <s v="NEGROS OCCIDENTAL"/>
    <s v="Ascon Property, Purok Sta. Fe, Brgy. Granada"/>
    <n v="6"/>
    <s v="Vis"/>
    <s v="Bacolod"/>
    <s v="TOC-VIS-WVIS-NEGOCC"/>
    <s v="SUN"/>
    <n v="123.004169"/>
    <n v="10.662523999999999"/>
    <s v="Lot"/>
    <x v="1"/>
    <x v="1"/>
    <s v="Intermediate"/>
    <s v="MW"/>
    <s v="Macro"/>
    <s v="Lowland"/>
    <s v="LOT"/>
    <s v="24 hours"/>
    <s v="none"/>
    <s v="Briones, Paul John Velasco"/>
    <m/>
    <s v=""/>
  </r>
  <r>
    <s v="v0886"/>
    <s v="SUN"/>
    <x v="3"/>
    <s v="MOP701"/>
    <s v="MOP701"/>
    <s v="Moises padilla"/>
    <n v="5"/>
    <s v="Moises Padilla (Magallon)"/>
    <s v="NEGROS OCCIDENTAL"/>
    <s v="Rizal St., Brgy. 5, Moises Padilla, Negros Occidental"/>
    <n v="6"/>
    <s v="Vis"/>
    <s v="Kabankalan"/>
    <s v="TOC-VIS-WVIS-NEGOCC"/>
    <s v="SUN"/>
    <n v="123.071833"/>
    <n v="10.271444000000001"/>
    <s v="Lot"/>
    <x v="1"/>
    <x v="0"/>
    <s v="Intermediate"/>
    <s v="MW"/>
    <s v="Macro"/>
    <s v="Lowland"/>
    <s v="LOT"/>
    <s v="24 hours"/>
    <s v="none"/>
    <s v="Banay, Axel Bautista "/>
    <m/>
    <s v=""/>
  </r>
  <r>
    <s v="V3412"/>
    <s v="SUN"/>
    <x v="3"/>
    <s v="VBAC601"/>
    <s v="VBAC601"/>
    <s v="BAC_TANGUB 1"/>
    <s v="Tangub"/>
    <s v="Bacolod City"/>
    <s v="NEGROS OCCIDENTAL"/>
    <s v="Box601, Kasilingan, Tangub, Bacolod City, Negros Occidental"/>
    <n v="6"/>
    <s v="Vis"/>
    <s v="Bacolod"/>
    <s v="TOC-VIS-WVIS-NEGOCC"/>
    <s v="SUN"/>
    <s v="122°56'32.95&quot;E"/>
    <s v=" 10°38'16.64&quot;N"/>
    <s v="Lot"/>
    <x v="1"/>
    <x v="1"/>
    <s v="Intermediate"/>
    <s v="MW"/>
    <s v="Macro"/>
    <s v="Lowland"/>
    <s v="LOT"/>
    <s v="24 hours"/>
    <s v="none"/>
    <s v="Sa-onoy, Jay Gonzaga "/>
    <m/>
    <s v=""/>
  </r>
  <r>
    <s v="V3624"/>
    <s v="SUN"/>
    <x v="3"/>
    <s v="BAC706"/>
    <s v="BAC706"/>
    <s v="BAC_TACULING 2"/>
    <s v="Taculing"/>
    <s v="Bacolod City"/>
    <s v="NEGROS OCCIDENTAL"/>
    <s v="SAL Cement Bldg. Brgy. Taculing, Bacolod City"/>
    <n v="6"/>
    <s v="Vis"/>
    <s v="Bacolod"/>
    <s v="TOC-VIS-WVIS-NEGOCC"/>
    <s v="SUN"/>
    <n v="122.95441"/>
    <n v="10.65864"/>
    <s v="Lot"/>
    <x v="1"/>
    <x v="1"/>
    <s v="Intermediate"/>
    <s v="MW"/>
    <s v="Macro"/>
    <s v="Highland"/>
    <s v="LOT"/>
    <s v="24 hours"/>
    <s v="none"/>
    <s v="Briones, Paul John Velasco"/>
    <m/>
    <s v=""/>
  </r>
  <r>
    <s v="V3630"/>
    <s v="SUN"/>
    <x v="3"/>
    <s v="BAC002"/>
    <s v="BAC002"/>
    <s v="CIT BLDG"/>
    <m/>
    <s v="Bacolod City"/>
    <s v="NEGROS OCCIDENTAL"/>
    <s v="CIT BLDG. Lacson-Luzuriaga St., Bacolod City"/>
    <n v="6"/>
    <s v="Vis"/>
    <s v="Bacolod"/>
    <s v="TOC-VIS-WVIS-NEGOCC"/>
    <s v="SUN"/>
    <n v="122.94789900000001"/>
    <n v="10.665848"/>
    <s v="Bldg"/>
    <x v="1"/>
    <x v="1"/>
    <s v="Intermediate"/>
    <s v="MW"/>
    <s v="Macro"/>
    <s v="Highland"/>
    <s v="BUILDING / REQUIRES PERMIT"/>
    <s v="830H - 1800H"/>
    <s v="Bldg/House Roof Top"/>
    <s v="Sa-onoy, Jay Gonzaga "/>
    <m/>
    <s v=""/>
  </r>
  <r>
    <s v="V3640"/>
    <s v="SMART"/>
    <x v="3"/>
    <s v="KBN001"/>
    <s v="V3640"/>
    <s v="Kabankalan 1"/>
    <s v="Poblacion 2"/>
    <s v="City of Kabankalan"/>
    <s v="NEGROS OCCIDENTAL"/>
    <s v="Barangay 2 (Pob.), Kabankalan City, Negros Occidental"/>
    <n v="6"/>
    <s v="Vis"/>
    <s v="Kabankalan"/>
    <s v="TOC-VIS-WVIS-NEGOCC"/>
    <s v="SUN"/>
    <n v="122.815369"/>
    <n v="9.9956840000000007"/>
    <s v="Lot"/>
    <x v="1"/>
    <x v="0"/>
    <s v="Intermediate"/>
    <s v="MW"/>
    <s v="Macro"/>
    <s v="Lowland"/>
    <s v="LOT"/>
    <s v="24 hours"/>
    <s v="none"/>
    <s v="Banay, Axel Bautista "/>
    <m/>
    <s v=""/>
  </r>
  <r>
    <s v="V3645"/>
    <s v="SMART"/>
    <x v="3"/>
    <s v="PNS001"/>
    <s v="V3645"/>
    <s v="PONTEVEDRA NEGROS 001"/>
    <s v="Poblacion 3"/>
    <s v="Pontevedra"/>
    <s v="NEGROS OCCIDENTAL"/>
    <s v="Purok Caingin  Brgy III Poblacion, Pontevedra, Negros Occidental"/>
    <n v="6"/>
    <s v="Vis"/>
    <s v="Bacolod"/>
    <s v="TOC-VIS-WVIS-NEGOCC"/>
    <s v="SUN"/>
    <n v="122.8695"/>
    <n v="10.366199999999999"/>
    <s v="Lot"/>
    <x v="1"/>
    <x v="0"/>
    <s v="Intermediate"/>
    <s v="MW"/>
    <s v="Macro"/>
    <s v="Lowland"/>
    <s v="LOT"/>
    <s v="24 hours"/>
    <s v="none"/>
    <s v="Villa, Wilbert Soliman "/>
    <m/>
    <s v=""/>
  </r>
  <r>
    <s v="V3647"/>
    <s v="SUN"/>
    <x v="3"/>
    <s v="SCS001"/>
    <s v="SCS001"/>
    <s v="SAN CARLOS 001"/>
    <m/>
    <s v="San Carlos City"/>
    <s v="NEGROS OCCIDENTAL"/>
    <s v="Trinidad Lot, Azucena St. cor Jasmin St., San Carlos CityAzucena "/>
    <n v="6"/>
    <s v="Vis"/>
    <s v="Bacolod"/>
    <s v="TOC-VIS-WVIS-NEGOCC"/>
    <s v="SUN"/>
    <n v="123.41121099999999"/>
    <n v="10.483707000000001"/>
    <s v="Bldg"/>
    <x v="1"/>
    <x v="0"/>
    <s v="Intermediate"/>
    <s v="MW"/>
    <s v="Macro"/>
    <s v="Lowland"/>
    <s v="BUILDING"/>
    <s v="24 hours"/>
    <s v="Insurgent"/>
    <s v="Sa-onoy, Jay Gonzaga "/>
    <m/>
    <s v=""/>
  </r>
  <r>
    <s v="V3650"/>
    <s v="SUN"/>
    <x v="3"/>
    <s v="SLY701"/>
    <s v="SLY701"/>
    <s v="SILAY 701"/>
    <s v="Guinhalaran"/>
    <s v="Silay City"/>
    <s v="NEGROS OCCIDENTAL"/>
    <s v="Brgy. Guinhalaran, Silay City, Negros Occidental"/>
    <n v="6"/>
    <s v="Vis"/>
    <s v="Bacolod"/>
    <s v="TOC-VIS-WVIS-NEGOCC"/>
    <s v="SUN"/>
    <n v="122.96777"/>
    <n v="10.781750000000001"/>
    <s v="Lot"/>
    <x v="1"/>
    <x v="1"/>
    <s v="Intermediate"/>
    <s v="MW"/>
    <s v="Macro"/>
    <s v="Lowland"/>
    <s v="LOT"/>
    <s v="24 hours"/>
    <s v="none"/>
    <s v="Oyco, Joycnn Rey"/>
    <m/>
    <s v=""/>
  </r>
  <r>
    <s v="V3656"/>
    <s v="SMART"/>
    <x v="3"/>
    <s v="VIC001"/>
    <s v="V3656"/>
    <s v="VICTORIAS 001"/>
    <s v="Poblacion 13"/>
    <s v="City of Victorias"/>
    <s v="NEGROS OCCIDENTAL"/>
    <s v="Brgy. XIII Poblacion Victorias City, Negros Occidental"/>
    <n v="6"/>
    <s v="Vis"/>
    <s v="Bacolod"/>
    <s v="TOC-VIS-WVIS-NEGOCC"/>
    <s v="SUN"/>
    <n v="123.06092"/>
    <n v="10.897451"/>
    <s v="Lot"/>
    <x v="1"/>
    <x v="1"/>
    <s v="Intermediate"/>
    <s v="MW"/>
    <s v="Macro"/>
    <s v="Lowland"/>
    <s v="LOT"/>
    <s v="24 hours"/>
    <s v="none"/>
    <s v="Oyco, Joycnn Rey"/>
    <m/>
    <s v=""/>
  </r>
  <r>
    <s v="V3735"/>
    <s v="SMART"/>
    <x v="3"/>
    <s v="BAC709"/>
    <s v="V3735"/>
    <s v="BANAGO 1"/>
    <s v="Banago"/>
    <s v="Bacolod City"/>
    <s v="NEGROS OCCIDENTAL"/>
    <s v="Brgy. Banago, Bacolod City, Negros Occidental"/>
    <n v="6"/>
    <s v="Vis"/>
    <s v="Bacolod"/>
    <s v="TOC-VIS-WVIS-NEGOCC"/>
    <s v="SMART"/>
    <n v="122.95068000000001"/>
    <n v="10.702389999999999"/>
    <s v="Lot"/>
    <x v="1"/>
    <x v="0"/>
    <s v="Intermediate"/>
    <s v="MW"/>
    <s v="Macro"/>
    <s v="Lowland"/>
    <s v="LOT"/>
    <s v="24 hours"/>
    <s v="Depressed Area"/>
    <s v="Fernandez, Reymund Gamo"/>
    <m/>
    <s v=""/>
  </r>
  <r>
    <s v="V5238"/>
    <s v="SMART"/>
    <x v="3"/>
    <m/>
    <s v="V5238"/>
    <s v="Toboso - Bugang"/>
    <s v="Bug-ang"/>
    <s v="Toboso"/>
    <s v="NEGROS OCCIDENTAL"/>
    <s v="Sitio Birao, Brgy Bug-ang Escalante City, Negros Occidental"/>
    <n v="6"/>
    <s v="Vis"/>
    <s v="Bacolod"/>
    <s v="TOC-VIS-WVIS-NEGOCC"/>
    <s v="SMART"/>
    <n v="123.380798339843"/>
    <n v="10.7436504364013"/>
    <s v="Lot"/>
    <x v="1"/>
    <x v="5"/>
    <s v="Intermediate"/>
    <s v="MW"/>
    <s v="Macro"/>
    <s v="Lowland"/>
    <s v="LOT"/>
    <s v="24 hours"/>
    <s v="Insurgent"/>
    <s v="Antiquiera, Anthony Roy Rivera"/>
    <m/>
    <s v=""/>
  </r>
  <r>
    <n v="721"/>
    <s v="SMART"/>
    <x v="4"/>
    <m/>
    <n v="721"/>
    <s v="Estancia 1"/>
    <s v="Tacbuyan"/>
    <s v="Estancia"/>
    <s v="ILOILO"/>
    <s v="Barangay Tacbuyan, Estancia, Iloilo"/>
    <n v="6"/>
    <s v="Vis"/>
    <s v="Kalibo"/>
    <s v="TOC-VIS-WVIS-ROX/KAL"/>
    <s v="SMART"/>
    <n v="123.14735"/>
    <n v="11.46814"/>
    <s v="Lot"/>
    <x v="1"/>
    <x v="0"/>
    <s v="Intermediate"/>
    <s v="MW"/>
    <s v="Macro"/>
    <s v="Highland"/>
    <s v="Highland site"/>
    <s v="0600 - 1800H"/>
    <s v="Insurgent"/>
    <s v="Fuentes, Vincent John"/>
    <n v="42592"/>
    <s v=""/>
  </r>
  <r>
    <n v="731"/>
    <s v="SMART"/>
    <x v="4"/>
    <m/>
    <n v="731"/>
    <s v="Roxas 3"/>
    <s v="Loctugan"/>
    <s v="Roxas City"/>
    <s v="CAPIZ"/>
    <s v="Sitio Kiabog, Brgy.Loctugan,Roxas City,Capiz"/>
    <n v="6"/>
    <s v="Vis"/>
    <s v="Roxas"/>
    <s v="TOC-VIS-WVIS-ROX/KAL"/>
    <s v="SMART"/>
    <n v="122.76188"/>
    <n v="11.514559999999999"/>
    <s v="Lot"/>
    <x v="1"/>
    <x v="0"/>
    <s v="Intermediate"/>
    <s v="MW"/>
    <s v="Macro"/>
    <s v="Lowland"/>
    <s v="none"/>
    <s v="24 hrs"/>
    <s v="none"/>
    <s v="Fuentes, Vincent John"/>
    <n v="42592"/>
    <s v=""/>
  </r>
  <r>
    <n v="743"/>
    <s v="SMART"/>
    <x v="4"/>
    <m/>
    <n v="743"/>
    <s v="Dumarao"/>
    <m/>
    <s v="Dumarao"/>
    <s v="CAPIZ"/>
    <s v="Ongol Ilaya, Dumarao, Capiz"/>
    <n v="6"/>
    <s v="Vis"/>
    <s v="Roxas"/>
    <s v="TOC-VIS-WVIS-ROX/KAL"/>
    <s v="SMART"/>
    <n v="122.6791916"/>
    <n v="11.273130419999999"/>
    <s v="Lot"/>
    <x v="1"/>
    <x v="0"/>
    <s v="Intermediate"/>
    <s v="MW"/>
    <s v="Macro"/>
    <s v="Lowland"/>
    <s v="none"/>
    <s v="0600 - 1800H"/>
    <s v="Insurgent"/>
    <s v="Fuentes, Vincent John"/>
    <n v="42593"/>
    <s v=""/>
  </r>
  <r>
    <n v="755"/>
    <s v="SMART"/>
    <x v="4"/>
    <m/>
    <n v="755"/>
    <s v="Ibajay"/>
    <s v="Kolong-Kolong"/>
    <s v="Ibajay"/>
    <s v="AKLAN"/>
    <s v="Western Aklan Polytechnic College (WAPC), Brgy. Kolong-Kolong, Ibajay, Aklan"/>
    <n v="6"/>
    <s v="Vis"/>
    <s v="Kalibo"/>
    <s v="TOC-VIS-WVIS-ROX/KAL"/>
    <s v="SMART"/>
    <n v="122.1697693"/>
    <n v="11.817090029999999"/>
    <s v="Lot"/>
    <x v="1"/>
    <x v="0"/>
    <s v="Intermediate"/>
    <s v="MW"/>
    <s v="Macro"/>
    <s v="Highland"/>
    <s v="School Campus"/>
    <s v="8pm-4am"/>
    <s v="Bldg/House Roof Top"/>
    <s v="Abapo, Bryan Ian Gayadao"/>
    <n v="42551"/>
    <s v=""/>
  </r>
  <r>
    <n v="756"/>
    <s v="SMART"/>
    <x v="4"/>
    <m/>
    <n v="756"/>
    <s v="Kalibo TP"/>
    <s v="Poblacion"/>
    <s v="Kalibo"/>
    <s v="AKLAN"/>
    <s v="636 Veterance Ave. Brgy. Poblacion Kalibo Aklan"/>
    <n v="6"/>
    <s v="Vis"/>
    <s v="Kalibo"/>
    <s v="TOC-VIS-WVIS-ROX/KAL"/>
    <s v="SMART"/>
    <n v="122.368598937988"/>
    <n v="11.707909584045399"/>
    <s v="Lot"/>
    <x v="1"/>
    <x v="0"/>
    <s v="Intermediate"/>
    <s v="MW"/>
    <s v="Macro"/>
    <s v="Lowland"/>
    <s v="none"/>
    <s v="none"/>
    <s v="none"/>
    <s v="Villanueva, Bryan Reyes"/>
    <m/>
    <s v=""/>
  </r>
  <r>
    <n v="757"/>
    <s v="SMART"/>
    <x v="4"/>
    <m/>
    <n v="757"/>
    <s v="Tangalan"/>
    <s v="Poblacion"/>
    <s v="Tangalan"/>
    <s v="AKLAN"/>
    <s v="Tumbagahan cor. Rubias St., Bgy. Poblacion, Tangalan, Aklan"/>
    <n v="6"/>
    <s v="Vis"/>
    <s v="Kalibo"/>
    <s v="TOC-VIS-WVIS-ROX/KAL"/>
    <s v="SMART"/>
    <n v="122.26080322265599"/>
    <n v="11.775870323181101"/>
    <s v="Lot"/>
    <x v="1"/>
    <x v="0"/>
    <s v="Intermediate"/>
    <s v="MW"/>
    <s v="Macro"/>
    <s v="Lowland"/>
    <s v="none"/>
    <s v="none"/>
    <s v="none"/>
    <s v="Abapo, Bryan Ian Gayadao"/>
    <m/>
    <s v=""/>
  </r>
  <r>
    <n v="758"/>
    <s v="SMART"/>
    <x v="4"/>
    <m/>
    <n v="758"/>
    <s v="Makato"/>
    <s v="Poblacion"/>
    <s v="Makato"/>
    <s v="AKLAN"/>
    <s v="Burgos St., Bgy. Poblaciion, Makatao, Aklan"/>
    <n v="6"/>
    <s v="Vis"/>
    <s v="Kalibo"/>
    <s v="TOC-VIS-WVIS-ROX/KAL"/>
    <s v="SMART"/>
    <n v="122.298828125"/>
    <n v="11.709770202636699"/>
    <s v="Lot"/>
    <x v="1"/>
    <x v="0"/>
    <s v="Intermediate"/>
    <s v="MW"/>
    <s v="Macro"/>
    <s v="Lowland"/>
    <s v="none"/>
    <s v="none"/>
    <s v="none"/>
    <s v="Abapo, Bryan Ian Gayadao"/>
    <m/>
    <s v=""/>
  </r>
  <r>
    <n v="759"/>
    <s v="SMART"/>
    <x v="4"/>
    <m/>
    <n v="759"/>
    <s v="Banga"/>
    <s v="Poblacion"/>
    <s v="Banga"/>
    <s v="AKLAN"/>
    <s v="Barangay Poblacion, Banga, Aklan"/>
    <n v="6"/>
    <s v="Vis"/>
    <s v="Kalibo"/>
    <s v="TOC-VIS-WVIS-ROX/KAL"/>
    <s v="SMART"/>
    <n v="122.33390045166"/>
    <n v="11.6424398422241"/>
    <s v="Lot"/>
    <x v="1"/>
    <x v="0"/>
    <s v="Intermediate"/>
    <s v="MW"/>
    <s v="Macro"/>
    <s v="Lowland"/>
    <s v="none"/>
    <s v="none"/>
    <s v="none"/>
    <s v="Villanueva, Bryan Reyes"/>
    <m/>
    <s v=""/>
  </r>
  <r>
    <n v="867"/>
    <s v="SMART"/>
    <x v="4"/>
    <m/>
    <n v="867"/>
    <s v="Kalibo TP2"/>
    <s v="Poblacion"/>
    <s v="Kalibo"/>
    <s v="AKLAN"/>
    <s v="L. Barrios St., cor. F. Quimpo St. , Bgy. Poblacion, Kalibo Aklan"/>
    <n v="6"/>
    <s v="Vis"/>
    <s v="Kalibo"/>
    <s v="TOC-VIS-WVIS-ROX/KAL"/>
    <s v="SMART"/>
    <n v="122.364212036132"/>
    <n v="11.703650474548301"/>
    <s v="Lot"/>
    <x v="1"/>
    <x v="0"/>
    <s v="Intermediate"/>
    <s v="MW"/>
    <s v="Macro"/>
    <s v="Lowland"/>
    <s v="none"/>
    <s v="none"/>
    <s v="none"/>
    <s v="Villanueva, Bryan Reyes"/>
    <m/>
    <s v=""/>
  </r>
  <r>
    <n v="896"/>
    <s v="SMART"/>
    <x v="4"/>
    <m/>
    <n v="896"/>
    <s v="Jamindan"/>
    <s v="Esperanza"/>
    <s v="Jamindan"/>
    <s v="CAPIZ"/>
    <s v="Bgy. Esperanza, Jamindan, Capiz"/>
    <n v="6"/>
    <s v="Vis"/>
    <s v="Roxas"/>
    <s v="TOC-VIS-WVIS-ROX/KAL"/>
    <s v="SMART"/>
    <n v="122.533630371093"/>
    <n v="11.4047899246215"/>
    <s v="Lot"/>
    <x v="1"/>
    <x v="0"/>
    <s v="Intermediate"/>
    <s v="MW"/>
    <s v="Macro"/>
    <s v="Highland"/>
    <s v="none"/>
    <s v="0600 - 1800H"/>
    <s v="Insurgent"/>
    <s v="Balbontin, Louie John Villaret"/>
    <m/>
    <s v=""/>
  </r>
  <r>
    <n v="898"/>
    <s v="SMART"/>
    <x v="4"/>
    <m/>
    <n v="898"/>
    <s v="Culasi"/>
    <s v="Sentro Sur"/>
    <s v="Culasi"/>
    <s v="ANTIQUE"/>
    <s v="Alpas St., Barangay Sentro Sur, Culasi, Antique"/>
    <n v="6"/>
    <s v="Vis"/>
    <s v="Kalibo"/>
    <s v="TOC-VIS-WVIS-ROX/KAL"/>
    <s v="SMART"/>
    <n v="122.056518554687"/>
    <n v="11.4238996505737"/>
    <s v="Lot"/>
    <x v="1"/>
    <x v="0"/>
    <s v="Intermediate"/>
    <s v="MW"/>
    <s v="Macro"/>
    <s v="Highland"/>
    <s v="Critical area"/>
    <s v="8pm-4am"/>
    <s v="Insurgent"/>
    <s v="Abapo, Bryan Ian Gayadao"/>
    <m/>
    <s v=""/>
  </r>
  <r>
    <n v="4226"/>
    <s v="SMART"/>
    <x v="4"/>
    <m/>
    <n v="4226"/>
    <s v="Balete"/>
    <s v="Aranas"/>
    <s v="Balete"/>
    <s v="AKLAN"/>
    <s v="Sitio Kampitan, Brgy. Aranas, Balete, Aklan"/>
    <n v="6"/>
    <s v="Vis"/>
    <s v="Kalibo"/>
    <s v="TOC-VIS-WVIS-ROX/KAL"/>
    <s v="SMART"/>
    <n v="122.386329650878"/>
    <n v="11.5610799789428"/>
    <s v="Lot"/>
    <x v="1"/>
    <x v="0"/>
    <s v="Intermediate"/>
    <s v="MW"/>
    <s v="Macro"/>
    <s v="Highland"/>
    <s v="none"/>
    <s v="none"/>
    <s v="none"/>
    <s v="Villanueva, Bryan Reyes"/>
    <m/>
    <s v=""/>
  </r>
  <r>
    <n v="4234"/>
    <s v="SMART"/>
    <x v="4"/>
    <m/>
    <n v="4234"/>
    <s v="Sigma"/>
    <s v="Poblacion"/>
    <s v="Sigma"/>
    <s v="CAPIZ"/>
    <s v="Ponsaran St., Poblacion Norte, Sigma, Capiz"/>
    <n v="6"/>
    <s v="Vis"/>
    <s v="Roxas"/>
    <s v="TOC-VIS-WVIS-ROX/KAL"/>
    <s v="SMART"/>
    <n v="122.665802"/>
    <n v="11.42261982"/>
    <s v="Lot"/>
    <x v="1"/>
    <x v="0"/>
    <s v="Intermediate"/>
    <s v="MW"/>
    <s v="Macro"/>
    <s v="Lowland"/>
    <s v="none"/>
    <s v="24 hrs"/>
    <s v="none"/>
    <s v="Fuentes, Vincent John"/>
    <n v="42591"/>
    <s v=""/>
  </r>
  <r>
    <n v="4236"/>
    <s v="SMART"/>
    <x v="4"/>
    <m/>
    <n v="4236"/>
    <s v="Pres. Roxas"/>
    <s v="Swa-B"/>
    <s v="Pres. Roxas"/>
    <s v="CAPIZ"/>
    <s v="Brgy Swa-B Pres Roxas, Capiz"/>
    <n v="6"/>
    <s v="Vis"/>
    <s v="Roxas"/>
    <s v="TOC-VIS-WVIS-ROX/KAL"/>
    <s v="SMART"/>
    <n v="122.9251785"/>
    <n v="11.424059870000001"/>
    <s v="Lot"/>
    <x v="1"/>
    <x v="0"/>
    <s v="Intermediate"/>
    <s v="MW"/>
    <s v="Macro"/>
    <s v="Lowland"/>
    <s v="none"/>
    <s v="24 hrs"/>
    <s v="none"/>
    <s v="Fuentes, Vincent John"/>
    <n v="42585"/>
    <s v=""/>
  </r>
  <r>
    <n v="4238"/>
    <s v="SMART"/>
    <x v="4"/>
    <m/>
    <n v="4238"/>
    <s v="Panitan"/>
    <s v="Poblacion"/>
    <s v="Panit-an"/>
    <s v="CAPIZ"/>
    <s v="San Roque St., Poblacion Ilaya, Panit-an, Capiz"/>
    <n v="6"/>
    <s v="Vis"/>
    <s v="Roxas"/>
    <s v="TOC-VIS-WVIS-ROX/KAL"/>
    <s v="SMART"/>
    <n v="122.76683"/>
    <n v="11.46625"/>
    <s v="Lot"/>
    <x v="1"/>
    <x v="0"/>
    <s v="Intermediate"/>
    <s v="MW"/>
    <s v="Macro"/>
    <s v="Lowland"/>
    <s v="none"/>
    <s v="24 hrs"/>
    <s v="none"/>
    <s v="Fuentes, Vincent John"/>
    <n v="42542"/>
    <s v=""/>
  </r>
  <r>
    <n v="4241"/>
    <s v="SMART"/>
    <x v="4"/>
    <m/>
    <n v="4241"/>
    <s v="Carles"/>
    <s v="Poblacion"/>
    <s v="Carles"/>
    <s v="ILOILO"/>
    <s v="Carles Hills, Sitio Luyo, Poblacion, Carles, Iloilo"/>
    <n v="6"/>
    <s v="Vis"/>
    <s v="Roxas"/>
    <s v="TOC-VIS-WVIS-ROX/KAL"/>
    <s v="SMART"/>
    <n v="123.13540999999999"/>
    <n v="11.579499999999999"/>
    <s v="Lot"/>
    <x v="1"/>
    <x v="0"/>
    <s v="Intermediate"/>
    <s v="MW"/>
    <s v="Macro"/>
    <s v="Highland"/>
    <s v="Highland site"/>
    <s v="24 hrs"/>
    <s v="Insurgent"/>
    <s v="Fuentes, Vincent John"/>
    <n v="42592"/>
    <s v=""/>
  </r>
  <r>
    <n v="4308"/>
    <s v="SMART"/>
    <x v="4"/>
    <m/>
    <n v="4308"/>
    <s v="Nabas TP"/>
    <s v="Poblacion"/>
    <s v="Nabas"/>
    <s v="AKLAN"/>
    <s v="Barangay Poblacion, Nabas, Aklan"/>
    <n v="6"/>
    <s v="Vis"/>
    <s v="Kalibo"/>
    <s v="TOC-VIS-WVIS-ROX/KAL"/>
    <s v="SMART"/>
    <n v="122.09252166748"/>
    <n v="11.8299598693847"/>
    <s v="Lot"/>
    <x v="1"/>
    <x v="0"/>
    <s v="Intermediate"/>
    <s v="MW"/>
    <s v="Macro"/>
    <s v="Lowland"/>
    <s v="Critical area"/>
    <s v="6pm-6am"/>
    <s v="Insurgent"/>
    <s v="Barrera, Roel Sumaguio"/>
    <m/>
    <s v=""/>
  </r>
  <r>
    <n v="4314"/>
    <s v="SMART"/>
    <x v="4"/>
    <m/>
    <n v="4314"/>
    <s v="Tibiao"/>
    <s v="Poblacion"/>
    <s v="Tibiao"/>
    <s v="ANTIQUE"/>
    <s v="Mabini cor Jose Mendoza Sts., Poblacion, Tibiao, Antique"/>
    <n v="6"/>
    <s v="Vis"/>
    <s v="Kalibo"/>
    <s v="TOC-VIS-WVIS-ROX/KAL"/>
    <s v="SMART"/>
    <n v="122.0347366333"/>
    <n v="11.2869396209716"/>
    <s v="Lot"/>
    <x v="1"/>
    <x v="0"/>
    <s v="Intermediate"/>
    <s v="MW"/>
    <s v="Macro"/>
    <s v="Lowland"/>
    <s v="Critical area"/>
    <s v="8pm-4am"/>
    <s v="Insurgent"/>
    <s v="Villanueva, Bryan Reyes"/>
    <m/>
    <s v=""/>
  </r>
  <r>
    <n v="4318"/>
    <s v="SMART"/>
    <x v="4"/>
    <m/>
    <n v="4318"/>
    <s v="Libertad"/>
    <m/>
    <s v="Libertad"/>
    <s v="ANTIQUE"/>
    <s v="Olarte St., Centro West, Libertad, Antique"/>
    <n v="6"/>
    <s v="Vis"/>
    <s v="Kalibo"/>
    <s v="TOC-VIS-WVIS-ROX/KAL"/>
    <s v="SMART"/>
    <n v="121.918937683105"/>
    <n v="11.7706804275512"/>
    <s v="Lot"/>
    <x v="1"/>
    <x v="0"/>
    <s v="Intermediate"/>
    <s v="MW"/>
    <s v="Macro"/>
    <s v="Lowland"/>
    <s v="Critical area"/>
    <s v="8pm-4am"/>
    <s v="Insurgent"/>
    <s v="Villanueva, Bryan Reyes"/>
    <m/>
    <s v=""/>
  </r>
  <r>
    <n v="4333"/>
    <s v="SMART"/>
    <x v="4"/>
    <m/>
    <n v="4333"/>
    <s v="Dao"/>
    <s v="Matagnop"/>
    <s v="Dao"/>
    <s v="CAPIZ"/>
    <s v="Dao Slaughter's House, Brgy. Matagnop, Dao, Capiz"/>
    <n v="6"/>
    <s v="Vis"/>
    <s v="Roxas"/>
    <s v="TOC-VIS-WVIS-ROX/KAL"/>
    <s v="SMART"/>
    <n v="122.6835403"/>
    <n v="11.39459038"/>
    <s v="Lot"/>
    <x v="1"/>
    <x v="0"/>
    <s v="Intermediate"/>
    <s v="MW"/>
    <s v="Macro"/>
    <s v="Lowland"/>
    <s v="none"/>
    <s v="24 hrs"/>
    <s v="none"/>
    <s v="Fuentes, Vincent John"/>
    <n v="42591"/>
    <s v=""/>
  </r>
  <r>
    <n v="4335"/>
    <s v="SMART"/>
    <x v="4"/>
    <m/>
    <n v="4335"/>
    <s v="Ivisan TP"/>
    <s v="Poblacion"/>
    <s v="Ivisan"/>
    <s v="CAPIZ"/>
    <s v="Barangay Poblacion Sur, Ivisan, Capiz"/>
    <n v="6"/>
    <s v="Vis"/>
    <s v="Roxas"/>
    <s v="TOC-VIS-WVIS-ROX/KAL"/>
    <s v="SMART"/>
    <n v="122.6916275"/>
    <n v="11.516309740000001"/>
    <s v="Lot"/>
    <x v="1"/>
    <x v="0"/>
    <s v="Intermediate"/>
    <s v="MW"/>
    <s v="Macro"/>
    <s v="Lowland"/>
    <s v="none"/>
    <s v="24 hrs"/>
    <s v="none"/>
    <s v="Balbontin, Louie John Villaret "/>
    <d v="2016-08-09T00:00:00"/>
    <s v=""/>
  </r>
  <r>
    <n v="4336"/>
    <s v="SMART"/>
    <x v="4"/>
    <m/>
    <n v="4336"/>
    <s v="Roxas-Culasi"/>
    <s v="Culasi"/>
    <s v="Roxas City"/>
    <s v="CAPIZ"/>
    <s v="Sitio Luyo, Brgy. Culasi, Roxas City, Capiz"/>
    <n v="6"/>
    <s v="Vis"/>
    <s v="Kalibo"/>
    <s v="TOC-VIS-WVIS-ROX/KAL"/>
    <s v="SMART"/>
    <n v="122.7144394"/>
    <n v="11.60536003"/>
    <s v="Lot"/>
    <x v="1"/>
    <x v="0"/>
    <s v="Intermediate"/>
    <s v="MW"/>
    <s v="Macro"/>
    <s v="Highland"/>
    <s v="none"/>
    <s v="24 hrs"/>
    <s v="none"/>
    <s v="Balbontin, Louie John Villaret "/>
    <n v="42530"/>
    <s v=""/>
  </r>
  <r>
    <n v="5498"/>
    <s v="SMART"/>
    <x v="4"/>
    <m/>
    <n v="5498"/>
    <s v="Caluya"/>
    <s v="Poblacion"/>
    <s v="Caluya"/>
    <s v="ANTIQUE"/>
    <s v="Poblacion, Caluya Island, Antique"/>
    <n v="6"/>
    <s v="Vis"/>
    <s v="Kalibo"/>
    <s v="TOC-VIS-WVIS-ROX/KAL"/>
    <s v="SMART"/>
    <n v="121.551498413085"/>
    <n v="11.9381999969482"/>
    <s v="Lot"/>
    <x v="1"/>
    <x v="0"/>
    <s v="Intermediate"/>
    <s v="MW"/>
    <s v="Macro"/>
    <s v="Lowland"/>
    <s v="Island"/>
    <s v="24hrs"/>
    <s v="Depressed Area"/>
    <s v="Abapo, Bryan Ian Gayadao"/>
    <m/>
    <s v=""/>
  </r>
  <r>
    <n v="5844"/>
    <s v="SMART"/>
    <x v="4"/>
    <m/>
    <n v="5844"/>
    <s v="Kalibo Gaisano"/>
    <m/>
    <s v="Kalibo"/>
    <s v="AKLAN"/>
    <s v="Gaisano City Mall, Kalibo, Aklan"/>
    <n v="6"/>
    <s v="Vis"/>
    <s v="Kalibo"/>
    <s v="TOC-VIS-WVIS-ROX/KAL"/>
    <s v="SMART"/>
    <n v="122.373329162597"/>
    <n v="11.705659866333001"/>
    <s v="Bldg"/>
    <x v="1"/>
    <x v="1"/>
    <s v="Intermediate"/>
    <s v="MW"/>
    <s v="Macro"/>
    <s v="Lowland"/>
    <s v="Mall Coloc"/>
    <s v="Mall hours only"/>
    <s v="Bldg/House Roof Top"/>
    <s v="Villanueva, Bryan Reyes"/>
    <m/>
    <s v=""/>
  </r>
  <r>
    <s v="E15"/>
    <s v="SMART"/>
    <x v="4"/>
    <m/>
    <s v="E15"/>
    <s v="Gaisano (pico) Blvd"/>
    <m/>
    <s v="Roxas City"/>
    <s v="CAPIZ"/>
    <s v="Arnaldo Boulevard, Roxas City, Capiz"/>
    <n v="6"/>
    <s v="Vis"/>
    <s v="Roxas"/>
    <s v="TOC-VIS-WVIS-ROX/KAL"/>
    <s v="SMART"/>
    <n v="122.75196075439401"/>
    <n v="11.589520454406699"/>
    <s v="Bldg"/>
    <x v="1"/>
    <x v="1"/>
    <s v="Intermediate"/>
    <s v="MW"/>
    <s v="PICO"/>
    <s v="Lowland"/>
    <s v="Requires permission from Mall admin"/>
    <s v="1000 - 1800H"/>
    <s v="Bldg/House Roof Top"/>
    <s v="Balbontin, Louie John Villaret"/>
    <m/>
    <s v=""/>
  </r>
  <r>
    <s v="F56"/>
    <s v="SMART"/>
    <x v="4"/>
    <m/>
    <s v="F56"/>
    <s v="Numancia"/>
    <m/>
    <s v="Numancia"/>
    <s v="AKLAN"/>
    <s v="Piltel Lot, Numancia, Aklan"/>
    <n v="6"/>
    <s v="Vis"/>
    <s v="Kalibo"/>
    <s v="TOC-VIS-WVIS-ROX/KAL"/>
    <s v="SMART"/>
    <n v="122.345039367675"/>
    <n v="11.707429885864199"/>
    <s v="Lot"/>
    <x v="1"/>
    <x v="0"/>
    <s v="Intermediate"/>
    <s v="MW"/>
    <s v="Macro"/>
    <s v="Lowland"/>
    <s v="none"/>
    <s v="none"/>
    <s v="none"/>
    <s v="Abapo, Bryan Ian Gayadao"/>
    <m/>
    <s v=""/>
  </r>
  <r>
    <s v="J00"/>
    <s v="SMART"/>
    <x v="4"/>
    <m/>
    <s v="J00"/>
    <s v="Tigayon"/>
    <s v="Linabuan"/>
    <s v="Kalibo"/>
    <s v="AKLAN"/>
    <s v="Brgy. Linabuan, Kalibo, Aklan"/>
    <n v="6"/>
    <s v="Vis"/>
    <s v="Kalibo"/>
    <s v="TOC-VIS-WVIS-ROX/KAL"/>
    <s v="SMART"/>
    <n v="122.356330871582"/>
    <n v="11.661490440368601"/>
    <s v="Lot"/>
    <x v="1"/>
    <x v="0"/>
    <s v="Intermediate"/>
    <s v="MW"/>
    <s v="Macro"/>
    <s v="Lowland"/>
    <s v="none"/>
    <s v="none"/>
    <s v="none"/>
    <s v="Villanueva, Bryan Reyes"/>
    <m/>
    <s v=""/>
  </r>
  <r>
    <s v="j24"/>
    <s v="SMART"/>
    <x v="4"/>
    <m/>
    <s v="J24"/>
    <s v="Dumarao - CAPSU"/>
    <s v="Salcedo"/>
    <s v="Dumarao"/>
    <s v="CAPIZ"/>
    <s v="Brgy. Salcedo, Dumarao, Capiz (In front of Vet. Med Dumarao-CAPSU)"/>
    <n v="6"/>
    <s v="Vis"/>
    <s v="Kalibo"/>
    <s v="TOC-VIS-WVIS-ROX/KAL"/>
    <s v="SMART"/>
    <n v="122.67604059999999"/>
    <n v="11.24905014"/>
    <s v="Lot"/>
    <x v="1"/>
    <x v="1"/>
    <s v="Intermediate"/>
    <s v="MW"/>
    <s v="Macro"/>
    <s v="Lowland"/>
    <s v="none"/>
    <s v="0600 - 1800H"/>
    <s v="none"/>
    <s v="Fuentes, Vincent John"/>
    <n v="42528"/>
    <s v=""/>
  </r>
  <r>
    <s v="J32"/>
    <s v="SMART"/>
    <x v="4"/>
    <m/>
    <s v="J32"/>
    <s v="Roxas-Baybay"/>
    <s v="Baybay"/>
    <s v="Roxas City"/>
    <s v="CAPIZ"/>
    <s v="Arnaldo Blvd.,Brgy. Baybay,  Roxas City, Capiz"/>
    <n v="6"/>
    <s v="Vis"/>
    <s v="Roxas"/>
    <s v="TOC-VIS-WVIS-ROX/KAL"/>
    <s v="SMART"/>
    <n v="122.74330139160099"/>
    <n v="11.5996103286743"/>
    <s v="Lot"/>
    <x v="1"/>
    <x v="1"/>
    <s v="Intermediate"/>
    <s v="MW"/>
    <s v="Macro"/>
    <s v="Lowland"/>
    <s v="none"/>
    <s v="24 hrs"/>
    <s v="none"/>
    <s v="Balbontin, Louie John Villaret"/>
    <m/>
    <s v=""/>
  </r>
  <r>
    <s v="K80"/>
    <s v="SMART"/>
    <x v="4"/>
    <m/>
    <s v="K80"/>
    <s v="Balinghai"/>
    <s v="Yapak"/>
    <s v="Malay"/>
    <s v="AKLAN"/>
    <s v="Brgy. Yapak, Boracay Island, Malay, Aklan"/>
    <n v="6"/>
    <s v="Vis"/>
    <s v="Kalibo"/>
    <s v="TOC-VIS-WVIS-ROX/KAL"/>
    <s v="SMART"/>
    <n v="121.909469604492"/>
    <n v="11.981060028076101"/>
    <s v="Lot"/>
    <x v="1"/>
    <x v="0"/>
    <s v="Intermediate"/>
    <s v="MW"/>
    <s v="Macro"/>
    <s v="Lowland"/>
    <s v="Island"/>
    <s v="24hrs"/>
    <s v="Depressed Area"/>
    <s v="Barrera, Roel Sumaguio"/>
    <m/>
    <s v=""/>
  </r>
  <r>
    <s v="V0021"/>
    <s v="SMART"/>
    <x v="4"/>
    <n v="712"/>
    <s v="V0021"/>
    <s v="Piltel Roxas RS (Roxas 1)"/>
    <s v="Milibili"/>
    <s v="Roxas City"/>
    <s v="CAPIZ"/>
    <s v="Brgy. Milibili, Lawaan, Roxas City, Capiz"/>
    <n v="6"/>
    <s v="Vis"/>
    <s v="Roxas"/>
    <s v="TOC-VIS-WVIS-ROX/KAL"/>
    <s v="SMART"/>
    <n v="122.761817932128"/>
    <n v="11.56196975708"/>
    <s v="Lot"/>
    <x v="1"/>
    <x v="0"/>
    <s v="Intermediate"/>
    <s v="MW"/>
    <s v="Macro"/>
    <s v="Highland"/>
    <s v="Highland site"/>
    <s v="24 hrs"/>
    <s v="Depressed Area"/>
    <s v="Balbontin, Louie John Villaret"/>
    <m/>
    <s v=""/>
  </r>
  <r>
    <s v="V0088"/>
    <s v="SMART"/>
    <x v="4"/>
    <m/>
    <s v="V0088"/>
    <s v="Boracay Regency Hotel"/>
    <m/>
    <s v="Malay"/>
    <s v="AKLAN"/>
    <s v="Regency Hotel, Boracay Island, Malay, Aklan"/>
    <n v="6"/>
    <s v="Vis"/>
    <s v="Kalibo"/>
    <s v="TOC-VIS-WVIS-ROX/KAL"/>
    <s v="SMART"/>
    <n v="121.926879882812"/>
    <n v="11.9588603973388"/>
    <s v="Bldg"/>
    <x v="1"/>
    <x v="1"/>
    <s v="Intermediate"/>
    <s v="MW"/>
    <s v="Macro"/>
    <s v="Lowland"/>
    <s v="Island"/>
    <s v="24hrs"/>
    <s v="Depressed Area"/>
    <s v="Barrera, Roel Sumaguio"/>
    <m/>
    <s v=""/>
  </r>
  <r>
    <s v="V0094"/>
    <s v="SMART"/>
    <x v="4"/>
    <m/>
    <s v="V0094"/>
    <s v="Boracay Shangrila South"/>
    <s v="Yapak"/>
    <s v="Malay"/>
    <s v="AKLAN"/>
    <s v="Shangrila Hotel Brgy. Yapak, Boracay Island, Malay, Aklan"/>
    <n v="6"/>
    <s v="Vis"/>
    <s v="Kalibo"/>
    <s v="TOC-VIS-WVIS-ROX/KAL"/>
    <s v="SMART"/>
    <n v="121.906967163085"/>
    <n v="11.986980438232401"/>
    <s v="Bldg"/>
    <x v="1"/>
    <x v="1"/>
    <s v="Intermediate"/>
    <s v="MW"/>
    <s v="Macro"/>
    <s v="Lowland"/>
    <s v="Island"/>
    <s v="24hrs"/>
    <s v="Depressed Area"/>
    <s v="Barrera, Roel Sumaguio"/>
    <m/>
    <s v=""/>
  </r>
  <r>
    <s v="V0096"/>
    <s v="SMART"/>
    <x v="4"/>
    <m/>
    <s v="V0096"/>
    <s v="Altavista"/>
    <s v="Yapak"/>
    <s v="Malay"/>
    <s v="AKLAN"/>
    <s v="Near Alta Vista, Brgy. Yapak, Boracay Island, Malay, Aklan"/>
    <n v="6"/>
    <s v="Vis"/>
    <s v="Kalibo"/>
    <s v="TOC-VIS-WVIS-ROX/KAL"/>
    <s v="SMART"/>
    <n v="121.91121673583901"/>
    <n v="11.988180160522401"/>
    <s v="Bldg"/>
    <x v="1"/>
    <x v="1"/>
    <s v="Intermediate"/>
    <s v="MW"/>
    <s v="Macro"/>
    <s v="Lowland"/>
    <s v="Island"/>
    <s v="24hrs"/>
    <s v="Depressed Area"/>
    <s v="Barrera, Roel Sumaguio"/>
    <m/>
    <s v=""/>
  </r>
  <r>
    <s v="V3405"/>
    <s v="SMART"/>
    <x v="4"/>
    <m/>
    <s v="V3405"/>
    <s v="Sun Kalibo Estancia"/>
    <s v="Estancia"/>
    <s v="Kalibo"/>
    <s v="AKLAN"/>
    <s v="Brgy. Estancia, Kalibo, Aklan"/>
    <n v="6"/>
    <s v="Vis"/>
    <s v="Kalibo"/>
    <s v="TOC-VIS-WVIS-ROX/KAL"/>
    <s v="SMART"/>
    <n v="122.36619"/>
    <n v="11.6844"/>
    <s v="Lot"/>
    <x v="1"/>
    <x v="1"/>
    <s v="Intermediate"/>
    <s v="MW"/>
    <s v="Macro"/>
    <s v="Lowland"/>
    <s v="none"/>
    <s v="none"/>
    <s v="none"/>
    <s v="Villanueva, Bryan Reyes"/>
    <m/>
    <s v=""/>
  </r>
  <r>
    <s v="V3714"/>
    <s v="SMART"/>
    <x v="4"/>
    <s v="RXS001"/>
    <s v="V3714"/>
    <s v="SUN Roxas City - Lawaan"/>
    <m/>
    <s v="Roxas City"/>
    <s v="CAPIZ"/>
    <s v="Lawa-an, Roxas City, Capiz"/>
    <n v="6"/>
    <s v="Vis"/>
    <s v="Roxas"/>
    <s v="TOC-VIS-WVIS-ROX/KAL"/>
    <s v="SUN"/>
    <n v="122.753319"/>
    <n v="11.573314999999999"/>
    <s v="Lot"/>
    <x v="1"/>
    <x v="0"/>
    <s v="Intermediate"/>
    <s v="MW"/>
    <s v="Macro"/>
    <s v="Lowland"/>
    <s v="none"/>
    <s v="24 hrs"/>
    <s v="none"/>
    <s v="Balbontin, Louie John Villaret"/>
    <m/>
    <s v=""/>
  </r>
  <r>
    <s v="V4243"/>
    <s v="SUN"/>
    <x v="4"/>
    <s v="BSN821"/>
    <s v="V4243"/>
    <s v="SUN - BALASAN821"/>
    <m/>
    <m/>
    <s v="ILOILO"/>
    <m/>
    <n v="6"/>
    <s v="Vis"/>
    <s v="Roxas"/>
    <s v="TOC-VIS-WVIS-ROX/KAL"/>
    <m/>
    <m/>
    <m/>
    <s v="Lot"/>
    <x v="1"/>
    <x v="1"/>
    <s v="Intermediate"/>
    <s v="MW"/>
    <s v="Macro"/>
    <s v="Lowland"/>
    <n v="0"/>
    <n v="0"/>
    <n v="0"/>
    <s v="Fuentes, Vincent John"/>
    <d v="2016-06-21T00:00:00"/>
    <s v=""/>
  </r>
  <r>
    <s v="v4337"/>
    <s v="SMART"/>
    <x v="4"/>
    <s v="SPN001"/>
    <s v="V4337"/>
    <s v="SUN Sapian - Poblacion"/>
    <s v="Poblacion"/>
    <s v="Sapian"/>
    <s v="CAPIZ"/>
    <s v="Poblacion, Sapi-An, Capiz"/>
    <n v="6"/>
    <s v="Vis"/>
    <s v="Roxas"/>
    <s v="TOC-VIS-WVIS-ROX/KAL"/>
    <s v="SUN"/>
    <n v="122.6035"/>
    <n v="11.4947"/>
    <s v="Lot"/>
    <x v="1"/>
    <x v="0"/>
    <s v="Intermediate"/>
    <s v="MW"/>
    <s v="Macro"/>
    <s v="Lowland"/>
    <s v="none"/>
    <s v="24 hrs"/>
    <s v="none"/>
    <s v="Balbontin, Louie John Villaret "/>
    <n v="42591"/>
    <s v=""/>
  </r>
  <r>
    <s v="V5189"/>
    <s v="SMART"/>
    <x v="4"/>
    <m/>
    <s v="V5189"/>
    <s v="Pontevedra - Bailan"/>
    <s v="Bailan"/>
    <s v="Pontevedra"/>
    <s v="CAPIZ"/>
    <s v="Brgy Bailan, Pontevedra, Capiz"/>
    <n v="6"/>
    <s v="Vis"/>
    <s v="Roxas"/>
    <s v="TOC-VIS-WVIS-ROX/KAL"/>
    <s v="SMART"/>
    <n v="122.82704162597599"/>
    <n v="11.455750465393001"/>
    <s v="Lot"/>
    <x v="1"/>
    <x v="0"/>
    <s v="Intermediate"/>
    <s v="MW"/>
    <s v="Macro"/>
    <s v="Lowland"/>
    <s v="none"/>
    <s v="24 hrs"/>
    <s v="none"/>
    <s v="Fuentes, Vincent John"/>
    <m/>
    <s v=""/>
  </r>
  <r>
    <s v="v5278"/>
    <s v="SMART"/>
    <x v="4"/>
    <m/>
    <s v="V5278"/>
    <s v="Sapian - Maninang"/>
    <s v="Maninang"/>
    <s v="Sapian"/>
    <s v="CAPIZ"/>
    <s v="Sitio Talaba, Brgy. Maninang, Sapian, aklan"/>
    <n v="6"/>
    <s v="Vis"/>
    <s v="Roxas"/>
    <s v="TOC-VIS-WVIS-ROX/KAL"/>
    <s v="SMART"/>
    <n v="122.5837173"/>
    <n v="11.483209609999999"/>
    <s v="Lot"/>
    <x v="1"/>
    <x v="0"/>
    <s v="Intermediate"/>
    <s v="MW"/>
    <s v="Macro"/>
    <s v="Highland"/>
    <s v="none"/>
    <s v="0600 - 1800H"/>
    <s v="Depressed Area"/>
    <s v="Balbontin, Louie John Villaret "/>
    <d v="2016-06-09T00:00:00"/>
    <s v=""/>
  </r>
  <r>
    <s v="V5309"/>
    <s v="SMART"/>
    <x v="4"/>
    <m/>
    <s v="V5309"/>
    <s v="La Carmela de Boracay"/>
    <m/>
    <s v="Malay"/>
    <s v="AKLAN"/>
    <s v="La Carmela Hotel - Boracay Island, Malay Caticlan, Kalibo"/>
    <n v="6"/>
    <s v="Vis"/>
    <s v="Kalibo"/>
    <s v="TOC-VIS-WVIS-ROX/KAL"/>
    <s v="SMART"/>
    <n v="121.930488586425"/>
    <n v="11.954999923706"/>
    <s v="Bldg"/>
    <x v="1"/>
    <x v="1"/>
    <s v="Intermediate"/>
    <s v="MW"/>
    <s v="Macro"/>
    <s v="Lowland"/>
    <s v="Island"/>
    <s v="24hrs"/>
    <s v="Depressed Area"/>
    <s v="Barrera, Roel Sumaguio"/>
    <m/>
    <s v=""/>
  </r>
  <r>
    <n v="750"/>
    <s v="SMART"/>
    <x v="5"/>
    <m/>
    <n v="750"/>
    <s v="Guihulngan"/>
    <m/>
    <s v="Guihulngan"/>
    <s v="NEGROS ORIENTAL"/>
    <s v="S. Villegas St. Poblacion, Guihulngan, Negros Oriental"/>
    <n v="7"/>
    <s v="Vis"/>
    <s v="Dumaguete"/>
    <s v="TOC-VIS-EVIS-BOH/DUM"/>
    <s v="SMART"/>
    <n v="123.27301"/>
    <n v="10.12101"/>
    <s v="Lot"/>
    <x v="1"/>
    <x v="0"/>
    <s v="Intermediate"/>
    <s v="MW"/>
    <s v="Macro"/>
    <s v="Lowland"/>
    <s v="none"/>
    <s v="24 hrs."/>
    <s v="none"/>
    <s v="Cueco, Ralph Elmerson Dioresma"/>
    <m/>
    <s v=""/>
  </r>
  <r>
    <n v="3306"/>
    <s v="SMART"/>
    <x v="5"/>
    <m/>
    <n v="3306"/>
    <s v="Buenavista"/>
    <s v="Poblacion"/>
    <s v="Buenavista"/>
    <s v="BOHOL"/>
    <s v="Brgy Poblacion, Buenavista, Bohol"/>
    <n v="7"/>
    <s v="Vis"/>
    <s v="Bohol"/>
    <s v="TOC-VIS-EVIS-BOH/DUM"/>
    <s v="SMART"/>
    <n v="124.108100891113"/>
    <n v="10.0844001770019"/>
    <s v="Lot"/>
    <x v="1"/>
    <x v="0"/>
    <s v="Intermediate"/>
    <s v="MW"/>
    <s v="Macro"/>
    <s v="Lowland"/>
    <s v="none"/>
    <s v="24 hrs."/>
    <s v="none"/>
    <s v="Galdo, Gerald Zapatos"/>
    <m/>
    <s v=""/>
  </r>
  <r>
    <n v="3311"/>
    <s v="SMART"/>
    <x v="5"/>
    <m/>
    <n v="3311"/>
    <s v="Catigbian"/>
    <s v="Poblacion"/>
    <s v="Catigbian"/>
    <s v="BOHOL"/>
    <s v="Poblacion, Catigbian, Bohol"/>
    <n v="7"/>
    <s v="Vis"/>
    <s v="Bohol"/>
    <s v="TOC-VIS-EVIS-BOH/DUM"/>
    <s v="SMART"/>
    <n v="124.002792358398"/>
    <n v="9.8539199829101491"/>
    <s v="Lot"/>
    <x v="1"/>
    <x v="0"/>
    <s v="Intermediate"/>
    <s v="MW"/>
    <s v="Macro"/>
    <s v="Lowland"/>
    <s v="none"/>
    <s v="24 hrs."/>
    <s v="none"/>
    <s v="Galdo, Gerald Zapatos"/>
    <m/>
    <s v=""/>
  </r>
  <r>
    <n v="3314"/>
    <s v="SMART"/>
    <x v="5"/>
    <m/>
    <n v="3314"/>
    <s v="Cortes"/>
    <s v="Poblacion"/>
    <s v="Cortes"/>
    <s v="BOHOL"/>
    <s v="Brgy Poblacion, Cortes, Bohol"/>
    <n v="7"/>
    <s v="Vis"/>
    <s v="Bohol"/>
    <s v="TOC-VIS-EVIS-BOH/DUM"/>
    <s v="SMART"/>
    <n v="123.881149291992"/>
    <n v="9.7201795578002894"/>
    <s v="Lot"/>
    <x v="1"/>
    <x v="0"/>
    <s v="Intermediate"/>
    <s v="MW"/>
    <s v="Macro"/>
    <s v="Lowland"/>
    <s v="none"/>
    <s v="24 hrs."/>
    <s v="none"/>
    <s v="Galdo, Gerald Zapatos"/>
    <m/>
    <s v=""/>
  </r>
  <r>
    <n v="3336"/>
    <s v="SMART"/>
    <x v="5"/>
    <m/>
    <n v="3336"/>
    <s v="Laka RS"/>
    <m/>
    <s v="Jagna"/>
    <s v="BOHOL"/>
    <s v="Laka Relay, Duero, Bohol"/>
    <n v="7"/>
    <s v="Vis"/>
    <s v="Bohol"/>
    <s v="TOC-VIS-EVIS-BOH/DUM"/>
    <s v="SMART"/>
    <n v="124.33534240722599"/>
    <n v="9.6564302444458008"/>
    <s v="Lot"/>
    <x v="1"/>
    <x v="0"/>
    <s v="Intermediate"/>
    <s v="MW"/>
    <s v="Macro"/>
    <s v="Highland"/>
    <s v="none"/>
    <s v="24 hrs."/>
    <s v="none"/>
    <s v="Romerde, Marino Rollorata"/>
    <m/>
    <s v=""/>
  </r>
  <r>
    <n v="3386"/>
    <s v="SMART"/>
    <x v="5"/>
    <m/>
    <n v="3386"/>
    <s v="Corella"/>
    <s v="Poblacion"/>
    <s v="Corella"/>
    <s v="BOHOL"/>
    <s v="Brgy Poblacion, Corella, Bohol"/>
    <n v="7"/>
    <s v="Vis"/>
    <s v="Bohol"/>
    <s v="TOC-VIS-EVIS-BOH/DUM"/>
    <s v="SMART"/>
    <n v="123.92453765869099"/>
    <n v="9.6853704452514595"/>
    <s v="Lot"/>
    <x v="1"/>
    <x v="0"/>
    <s v="Intermediate"/>
    <s v="MW"/>
    <s v="Macro"/>
    <s v="Highland"/>
    <s v="none"/>
    <s v="24 hrs."/>
    <s v="none"/>
    <s v="Galdo, Gerald Zapatos"/>
    <m/>
    <s v=""/>
  </r>
  <r>
    <n v="4211"/>
    <s v="SMART"/>
    <x v="5"/>
    <m/>
    <n v="4211"/>
    <s v="Guindulman"/>
    <s v="Tabahan"/>
    <s v="Guindulman"/>
    <s v="BOHOL"/>
    <s v="PLDT PCO Brgy Tabahan, Sitio Baud, Guindulman, Bohol"/>
    <n v="7"/>
    <s v="Vis"/>
    <s v="Bohol"/>
    <s v="TOC-VIS-EVIS-BOH/DUM"/>
    <s v="SMART"/>
    <n v="124.49056243896401"/>
    <n v="9.7654800415038991"/>
    <s v="Lot"/>
    <x v="1"/>
    <x v="0"/>
    <s v="Intermediate"/>
    <s v="MW"/>
    <s v="Macro"/>
    <s v="Lowland"/>
    <s v="none"/>
    <s v="24 hrs."/>
    <s v="none"/>
    <s v="Romerde, Marino Rollorata"/>
    <m/>
    <s v=""/>
  </r>
  <r>
    <n v="4212"/>
    <s v="SMART"/>
    <x v="5"/>
    <m/>
    <n v="4212"/>
    <s v="Candijay"/>
    <s v="Poblacion"/>
    <s v="Candijay"/>
    <s v="BOHOL"/>
    <s v="San Antonio St. Brgy Poblacion, Candijay, Bohol"/>
    <n v="7"/>
    <s v="Vis"/>
    <s v="Bohol"/>
    <s v="TOC-VIS-EVIS-BOH/DUM"/>
    <s v="SMART"/>
    <n v="124.49667358398401"/>
    <n v="9.8201999664306605"/>
    <s v="Lot"/>
    <x v="1"/>
    <x v="0"/>
    <s v="Intermediate"/>
    <s v="MW"/>
    <s v="Macro"/>
    <s v="Lowland"/>
    <s v="none"/>
    <s v="24 hrs."/>
    <s v="none"/>
    <s v="Romerde, Marino Rollorata"/>
    <m/>
    <s v=""/>
  </r>
  <r>
    <n v="4215"/>
    <s v="SMART"/>
    <x v="5"/>
    <m/>
    <n v="4215"/>
    <s v="Tayasan"/>
    <s v="Poblacion"/>
    <s v="Tayasan"/>
    <s v="NEGROS ORIENTAL"/>
    <s v="Callao St. Brgy Poblacion, Tayasan, Negros Oriental"/>
    <n v="7"/>
    <s v="Vis"/>
    <s v="Dumaguete"/>
    <s v="TOC-VIS-EVIS-BOH/DUM"/>
    <s v="SMART"/>
    <n v="123.17355999999999"/>
    <n v="9.9226103000000005"/>
    <s v="Lot"/>
    <x v="1"/>
    <x v="0"/>
    <s v="Intermediate"/>
    <s v="MW"/>
    <s v="Macro"/>
    <s v="Lowland"/>
    <s v="none"/>
    <s v="24 hrs."/>
    <s v="none"/>
    <s v="Cueco, Ralph Elmerson Dioresma"/>
    <m/>
    <s v=""/>
  </r>
  <r>
    <n v="4216"/>
    <s v="SMART"/>
    <x v="5"/>
    <m/>
    <n v="4216"/>
    <s v="Bindoy"/>
    <s v="Poblacion"/>
    <s v="Bindoy (Payabon)"/>
    <s v="NEGROS ORIENTAL"/>
    <s v="Sitio Canipaan, Brgy Poblacion, Bindoy, Negros Oriental"/>
    <n v="7"/>
    <s v="Vis"/>
    <s v="Dumaguete"/>
    <s v="TOC-VIS-EVIS-BOH/DUM"/>
    <s v="SMART"/>
    <n v="123.14626"/>
    <n v="9.7619801000000006"/>
    <s v="Lot"/>
    <x v="1"/>
    <x v="0"/>
    <s v="Intermediate"/>
    <s v="MW"/>
    <s v="Macro"/>
    <s v="Lowland"/>
    <s v="none"/>
    <s v="24 hrs."/>
    <s v="none"/>
    <s v="Cueco, Ralph Elmerson Dioresma"/>
    <m/>
    <s v=""/>
  </r>
  <r>
    <n v="4260"/>
    <s v="SMART"/>
    <x v="5"/>
    <m/>
    <n v="4260"/>
    <s v="Jimalalud"/>
    <m/>
    <s v="Jimalalud"/>
    <s v="NEGROS ORIENTAL"/>
    <s v="National highway, Brgy Poblacion, Jimalalud, Negros Oriental"/>
    <n v="7"/>
    <s v="Vis"/>
    <s v="Dumaguete"/>
    <s v="TOC-VIS-EVIS-BOH/DUM"/>
    <s v="SMART"/>
    <n v="123.19840000000001"/>
    <n v="9.9776602000000008"/>
    <s v="Lot"/>
    <x v="1"/>
    <x v="0"/>
    <s v="Intermediate"/>
    <s v="MW"/>
    <s v="Macro"/>
    <s v="Lowland"/>
    <s v="none"/>
    <s v="24 hrs."/>
    <s v="none"/>
    <s v="Cueco, Ralph Elmerson Dioresma"/>
    <m/>
    <s v=""/>
  </r>
  <r>
    <n v="4298"/>
    <s v="SMART"/>
    <x v="5"/>
    <m/>
    <n v="4298"/>
    <s v="Pamplona TP"/>
    <s v="Poblacion"/>
    <s v="Pamplona"/>
    <s v="NEGROS ORIENTAL"/>
    <s v="Villegas St.,Brgy Poblacion, Pamplona, Negros Oriental"/>
    <n v="7"/>
    <s v="Vis"/>
    <s v="Dumaguete"/>
    <s v="TOC-VIS-EVIS-BOH/DUM"/>
    <s v="SMART"/>
    <n v="123.12232"/>
    <n v="9.4721699000000008"/>
    <s v="Lot"/>
    <x v="1"/>
    <x v="2"/>
    <s v="Intermediate"/>
    <s v="MW"/>
    <s v="Macro"/>
    <s v="Lowland"/>
    <s v="none"/>
    <s v="0830-1730"/>
    <s v="Insurgent"/>
    <s v="Cueco, Ralph Elmerson Dioresma"/>
    <m/>
    <s v=""/>
  </r>
  <r>
    <n v="4328"/>
    <s v="SMART"/>
    <x v="5"/>
    <m/>
    <n v="4328"/>
    <s v="Loboc"/>
    <s v="Poblacion"/>
    <s v="Loboc"/>
    <s v="BOHOL"/>
    <s v="Barangay Poblacion, Loboc, Bohol"/>
    <n v="7"/>
    <s v="Vis"/>
    <s v="Bohol"/>
    <s v="TOC-VIS-EVIS-BOH/DUM"/>
    <s v="SMART"/>
    <n v="124.039512634277"/>
    <n v="9.6344299316406197"/>
    <s v="Lot"/>
    <x v="1"/>
    <x v="0"/>
    <s v="Intermediate"/>
    <s v="MW"/>
    <s v="Macro"/>
    <s v="Lowland"/>
    <s v="none"/>
    <s v="24 hrs."/>
    <s v="none"/>
    <s v="Galdo, Gerald Zapatos"/>
    <m/>
    <s v=""/>
  </r>
  <r>
    <n v="4390"/>
    <s v="SMART"/>
    <x v="5"/>
    <m/>
    <n v="4390"/>
    <s v="San Jose-Negros Or."/>
    <s v="Tapon Norte"/>
    <s v="San Jose"/>
    <s v="NEGROS ORIENTAL"/>
    <s v="Brgy Tapon Norte, San Jose, Negros Oriental"/>
    <n v="7"/>
    <s v="Vis"/>
    <s v="Dumaguete"/>
    <s v="TOC-VIS-EVIS-BOH/DUM"/>
    <s v="SMART"/>
    <n v="123.24106999999999"/>
    <n v="9.4170102999999994"/>
    <s v="Lot"/>
    <x v="1"/>
    <x v="0"/>
    <s v="Intermediate"/>
    <s v="MW"/>
    <s v="Macro"/>
    <s v="Lowland"/>
    <s v="none"/>
    <s v="24 hrs."/>
    <s v="none"/>
    <s v="Cueco, Ralph Elmerson Dioresma"/>
    <m/>
    <s v=""/>
  </r>
  <r>
    <n v="5056"/>
    <s v="SMART"/>
    <x v="5"/>
    <m/>
    <n v="5056"/>
    <s v="PLDT-Pamplona-SD"/>
    <s v="San Isidro"/>
    <s v="Pamplona"/>
    <s v="NEGROS ORIENTAL"/>
    <s v="Brgy. San Isidro Nabalabag 8, Pamplona, Negros Oriental"/>
    <n v="7"/>
    <s v="Vis"/>
    <s v="Dumaguete"/>
    <s v="TOC-VIS-EVIS-BOH/DUM"/>
    <s v="SMART"/>
    <n v="123.02061999999999"/>
    <n v="9.4021796999999996"/>
    <s v="Lot"/>
    <x v="1"/>
    <x v="0"/>
    <s v="Intermediate"/>
    <s v="MW"/>
    <s v="Macro"/>
    <s v="Highland"/>
    <s v="none"/>
    <s v="0830-1730"/>
    <s v="Insurgent"/>
    <s v="Cueco, Ralph Elmerson Dioresma"/>
    <m/>
    <s v=""/>
  </r>
  <r>
    <n v="5855"/>
    <s v="SMART"/>
    <x v="5"/>
    <m/>
    <n v="5855"/>
    <s v="Antulang Relay"/>
    <s v="Siit"/>
    <s v="Siaton"/>
    <s v="NEGROS ORIENTAL"/>
    <s v="Brgy. Siit, Antulang, Siaton, Neg. Oriental"/>
    <n v="7"/>
    <s v="Vis"/>
    <s v="Dumaguete"/>
    <s v="TOC-VIS-EVIS-BOH/DUM"/>
    <s v="SMART"/>
    <n v="123.13145"/>
    <n v="9.0588101999999999"/>
    <s v="Lot"/>
    <x v="1"/>
    <x v="0"/>
    <s v="Intermediate"/>
    <s v="MW"/>
    <s v="Macro"/>
    <s v="Lowland"/>
    <s v="none"/>
    <s v="24 hrs."/>
    <s v="none"/>
    <s v="Ampong, Karl Vilmo Tangon"/>
    <m/>
    <s v=""/>
  </r>
  <r>
    <n v="5861"/>
    <s v="SMART"/>
    <x v="5"/>
    <m/>
    <n v="5861"/>
    <s v="Mt. Guihob Relay Coloc"/>
    <m/>
    <s v="La Libertad"/>
    <s v="NEGROS ORIENTAL"/>
    <s v="Guihob, La Libertad, Negros Oriental"/>
    <n v="7"/>
    <s v="Vis"/>
    <s v="Dumaguete"/>
    <s v="TOC-VIS-EVIS-BOH/DUM"/>
    <s v="SMART"/>
    <n v="123.17856999999999"/>
    <n v="10.054539999999999"/>
    <s v="Lot"/>
    <x v="1"/>
    <x v="0"/>
    <s v="Intermediate"/>
    <s v="MW"/>
    <s v="Macro"/>
    <s v="Extreme"/>
    <s v="none"/>
    <s v="0830-1730"/>
    <s v="Insurgent"/>
    <s v="Cueco, Ralph Elmerson Dioresma"/>
    <m/>
    <s v=""/>
  </r>
  <r>
    <s v="F29"/>
    <s v="SMART"/>
    <x v="5"/>
    <m/>
    <s v="F29"/>
    <s v="Siaton"/>
    <s v="Poblacion Siaton"/>
    <s v="Siaton"/>
    <s v="NEGROS ORIENTAL"/>
    <s v="JP Rizal St. poblacion Siaton, Siaton Negros Oriental"/>
    <n v="7"/>
    <s v="Vis"/>
    <s v="Dumaguete"/>
    <s v="TOC-VIS-EVIS-BOH/DUM"/>
    <s v="SMART"/>
    <n v="123.036323547363"/>
    <n v="9.0640602111816406"/>
    <s v="Lot"/>
    <x v="1"/>
    <x v="0"/>
    <s v="Intermediate"/>
    <s v="MW"/>
    <s v="Macro"/>
    <s v="Lowland"/>
    <s v="none"/>
    <s v="24 hrs."/>
    <s v="none"/>
    <s v="Ampong, Karl Vilmo Tangon"/>
    <m/>
    <s v=""/>
  </r>
  <r>
    <s v="F30"/>
    <s v="SMART"/>
    <x v="5"/>
    <m/>
    <s v="F30"/>
    <s v="Sta. Catalina, Negros"/>
    <m/>
    <s v="Santa Catalina"/>
    <s v="NEGROS ORIENTAL"/>
    <s v="P. Burgos st. Sta. Catalina, Negros Oriental"/>
    <n v="7"/>
    <s v="Vis"/>
    <s v="Dumaguete"/>
    <s v="TOC-VIS-EVIS-BOH/DUM"/>
    <s v="SMART"/>
    <n v="122.864036560058"/>
    <n v="9.3331298828125"/>
    <s v="Lot"/>
    <x v="1"/>
    <x v="0"/>
    <s v="Intermediate"/>
    <s v="MW"/>
    <s v="Macro"/>
    <s v="Lowland"/>
    <s v="none"/>
    <s v="24 hrs."/>
    <s v="none"/>
    <s v="Ampong, Karl Vilmo Tangon"/>
    <m/>
    <s v=""/>
  </r>
  <r>
    <s v="F73"/>
    <s v="SMART"/>
    <x v="5"/>
    <m/>
    <s v="F73"/>
    <s v="Inabanga"/>
    <s v="Ilaud"/>
    <s v="Inabanga"/>
    <s v="BOHOL"/>
    <s v="Barangay Ilaud, Inabanga, Bohol"/>
    <n v="7"/>
    <s v="Vis"/>
    <s v="Bohol"/>
    <s v="TOC-VIS-EVIS-BOH/DUM"/>
    <s v="SMART"/>
    <n v="124.06584167480401"/>
    <n v="10.031959533691399"/>
    <s v="Lot"/>
    <x v="1"/>
    <x v="0"/>
    <s v="Intermediate"/>
    <s v="MW"/>
    <s v="Macro"/>
    <s v="Lowland"/>
    <s v="none"/>
    <s v="24 hrs."/>
    <s v="none"/>
    <s v="Galdo, Gerald Zapatos"/>
    <m/>
    <s v=""/>
  </r>
  <r>
    <s v="F75"/>
    <s v="SMART"/>
    <x v="5"/>
    <m/>
    <s v="F75"/>
    <s v="Ubay"/>
    <s v="Poblacion"/>
    <s v="Ubay"/>
    <s v="BOHOL"/>
    <s v="Barangay Poblacion, Ubay, Bohol"/>
    <n v="7"/>
    <s v="Vis"/>
    <s v="Bohol"/>
    <s v="TOC-VIS-EVIS-BOH/DUM"/>
    <s v="SMART"/>
    <n v="124.47087097167901"/>
    <n v="10.057149887084901"/>
    <s v="Lot"/>
    <x v="1"/>
    <x v="0"/>
    <s v="Intermediate"/>
    <s v="MW"/>
    <s v="Macro"/>
    <s v="Lowland"/>
    <s v="none"/>
    <s v="24 hrs."/>
    <s v="none"/>
    <s v="Romerde, Marino Rollorata"/>
    <m/>
    <s v=""/>
  </r>
  <r>
    <s v="v0118"/>
    <s v="SUN"/>
    <x v="5"/>
    <s v="PGO702"/>
    <s v="V0118"/>
    <s v="SUN - PANGLAO 3"/>
    <m/>
    <s v="Panglao"/>
    <s v="BOHOL"/>
    <s v="Bolod, Panglao, Bohol"/>
    <n v="7"/>
    <s v="Vis"/>
    <s v="Bohol"/>
    <s v="TOC-VIS-EVIS-BOH/DUM"/>
    <s v="SUN"/>
    <s v="123*48'7.47''E"/>
    <s v="9*33'24.84''N"/>
    <s v="Lot"/>
    <x v="1"/>
    <x v="1"/>
    <s v="Intermediate"/>
    <s v="MW"/>
    <s v="Macro"/>
    <s v="Lowland"/>
    <s v="none"/>
    <s v="V5898"/>
    <s v="V5898"/>
    <s v="Romerde, Marino Rollorata"/>
    <m/>
    <s v=""/>
  </r>
  <r>
    <s v="V0938"/>
    <s v="SMART"/>
    <x v="5"/>
    <m/>
    <s v="V0938"/>
    <s v="Guilhungan-Malusay"/>
    <s v="Malusay"/>
    <s v="Guihulngan"/>
    <s v="NEGROS ORIENTAL"/>
    <s v="  Sito Lamacan, Brgy. Malusay, Guihulgan, Negros Oriental  "/>
    <n v="7"/>
    <s v="Vis"/>
    <s v="Dumaguete"/>
    <s v="TOC-VIS-EVIS-BOH/DUM"/>
    <s v="SMART"/>
    <n v="123.2774"/>
    <n v="10.138249999999999"/>
    <s v="Lot"/>
    <x v="1"/>
    <x v="5"/>
    <s v="Intermediate"/>
    <s v="MW"/>
    <s v="Macro"/>
    <s v="Lowland"/>
    <s v="none"/>
    <s v="24 hrs."/>
    <s v="none"/>
    <s v="Cueco, Ralph Elmerson Dioresma"/>
    <m/>
    <s v=""/>
  </r>
  <r>
    <s v="V3428"/>
    <s v="SMART"/>
    <x v="5"/>
    <s v="TBL822"/>
    <s v="V3428"/>
    <s v="SUN Tagbilaran City Poblacion 1"/>
    <s v="Poblacion 1"/>
    <s v="Tagbilaran City"/>
    <s v="BOHOL"/>
    <s v="Poblacion I, Tagbilaran City, Bohol"/>
    <n v="7"/>
    <s v="Vis"/>
    <s v="Bohol"/>
    <s v="TOC-VIS-EVIS-BOH/DUM"/>
    <s v="SUN"/>
    <n v="123.8551389"/>
    <n v="9.6399720000000002"/>
    <s v="Lot"/>
    <x v="1"/>
    <x v="1"/>
    <s v="Intermediate"/>
    <s v="MW"/>
    <s v="Macro"/>
    <s v="Lowland"/>
    <s v="none"/>
    <s v="0800H-1800H"/>
    <s v="none"/>
    <s v="Jaropojop, Roneil Sagadal"/>
    <m/>
    <s v=""/>
  </r>
  <r>
    <s v="V3431"/>
    <s v="SMART"/>
    <x v="5"/>
    <s v="UBY701"/>
    <s v="V3431"/>
    <s v="SUN Ubay Fatima"/>
    <s v="Poblacion"/>
    <s v="Ubay"/>
    <s v="BOHOL"/>
    <s v="Fatima Poblacion , Ubay , Bohol"/>
    <n v="7"/>
    <s v="Vis"/>
    <s v="Bohol"/>
    <s v="TOC-VIS-EVIS-BOH/DUM"/>
    <s v="SUN"/>
    <n v="124.47358"/>
    <n v="10.051769999999999"/>
    <s v="Lot"/>
    <x v="1"/>
    <x v="1"/>
    <s v="Intermediate"/>
    <s v="MW"/>
    <s v="Macro"/>
    <s v="Lowland"/>
    <s v="none"/>
    <s v="24 hrs."/>
    <s v="none"/>
    <s v="Jaropojop, Roneil Sagadal"/>
    <m/>
    <s v=""/>
  </r>
  <r>
    <s v="V3683"/>
    <s v="SMART"/>
    <x v="5"/>
    <s v="V3685"/>
    <s v="V3683"/>
    <s v="SUN-Tagbilaran City Poblacion 2"/>
    <s v="Poblacion 2"/>
    <s v="Tagbilaran City"/>
    <s v="BOHOL"/>
    <s v="Poblacion II, Tagbilaran City, Bohol"/>
    <n v="7"/>
    <s v="Vis"/>
    <s v="Bohol"/>
    <s v="TOC-VIS-EVIS-BOH/DUM"/>
    <s v="SUN"/>
    <n v="123.85963099999999"/>
    <n v="9.6433780000000002"/>
    <s v="Bldg"/>
    <x v="1"/>
    <x v="0"/>
    <s v="Intermediate"/>
    <s v="MW"/>
    <s v="Macro"/>
    <s v="Lowland"/>
    <s v="none"/>
    <s v="0800H-1800H"/>
    <s v="Bldg/House Roof Top"/>
    <s v="Gica, Frederick Hontanosas"/>
    <m/>
    <s v=""/>
  </r>
  <r>
    <s v="V3697"/>
    <s v="SMART"/>
    <x v="5"/>
    <s v="SBN001"/>
    <s v="V3697"/>
    <s v="SUN - SIBULAN (SIBULAN MAGATAS)"/>
    <m/>
    <s v="Sibulan"/>
    <s v="NEGROS ORIENTAL"/>
    <s v="Sibulan ,Negros Oriental"/>
    <n v="7"/>
    <s v="Vis"/>
    <s v="Dumaguete"/>
    <s v="TOC-VIS-EVIS-BOH/DUM"/>
    <s v="SUN"/>
    <n v="123.27995300000001"/>
    <n v="9.3577169999999992"/>
    <s v="Lot"/>
    <x v="1"/>
    <x v="0"/>
    <s v="Intermediate"/>
    <s v="MW"/>
    <s v="Macro"/>
    <s v="Lowland"/>
    <s v="none"/>
    <s v="24 hrs."/>
    <s v="none"/>
    <s v="Cal, Anthony Sherwin Longkines"/>
    <m/>
    <s v=""/>
  </r>
  <r>
    <s v="V3745"/>
    <s v="SMART"/>
    <x v="5"/>
    <s v="DGE825"/>
    <s v="V3745"/>
    <s v="SUN - DGE_Siliman_Heights"/>
    <m/>
    <s v="Dumaguete City"/>
    <s v="NEGROS ORIENTAL"/>
    <s v="Purok 7, Upper Batinguel, Dumaguete City, Negros Oriental"/>
    <n v="7"/>
    <s v="Vis"/>
    <s v="Dumaguete"/>
    <s v="TOC-VIS-EVIS-BOH/DUM"/>
    <s v="SUN"/>
    <n v="123.27578"/>
    <n v="9.3137899999999991"/>
    <s v="Lot"/>
    <x v="1"/>
    <x v="5"/>
    <s v="Intermediate"/>
    <s v="MW"/>
    <s v="Macro"/>
    <s v="Lowland"/>
    <s v="none"/>
    <s v="24 hrs."/>
    <s v="none"/>
    <s v="Cal, Anthony Sherwin Longkines"/>
    <m/>
    <s v=""/>
  </r>
  <r>
    <s v="V3747"/>
    <s v="SUN"/>
    <x v="5"/>
    <s v="DGE002"/>
    <s v="DGE002"/>
    <s v="SUN-Dumaguete City-Looc 3"/>
    <s v="Mutong"/>
    <s v="Dumaguete City"/>
    <s v="NEGROS ORIENTAL"/>
    <s v="Purok Mabugnawon Brgy. Mutong Dumaguete City"/>
    <n v="7"/>
    <s v="Vis"/>
    <s v="Dumaguete"/>
    <s v="TOC-VIS-EVIS-BOH/DUM"/>
    <s v="SUN"/>
    <n v="123.28609"/>
    <n v="9.3186610000000005"/>
    <s v="Lot"/>
    <x v="1"/>
    <x v="1"/>
    <s v="Intermediate"/>
    <s v="MW"/>
    <s v="Macro"/>
    <s v="Lowland"/>
    <s v="none"/>
    <s v="24 hrs."/>
    <s v="none"/>
    <s v="Cal, Anthony Sherwin Longkines"/>
    <m/>
    <s v=""/>
  </r>
  <r>
    <s v="V4304"/>
    <s v="SMART"/>
    <x v="5"/>
    <s v="TNJ701"/>
    <s v="V4304"/>
    <s v="SUN - TANJAY 2"/>
    <s v="Palanas"/>
    <s v="Tanjay City"/>
    <s v="NEGROS ORIENTAL"/>
    <s v="Brgy Palanas, Tanjay City, Negros Oriental"/>
    <n v="7"/>
    <s v="Vis"/>
    <s v="Dumaguete"/>
    <s v="TOC-VIS-EVIS-BOH/DUM"/>
    <s v="SUN"/>
    <n v="123.10471"/>
    <n v="9.5351900000000001"/>
    <s v="Lot"/>
    <x v="1"/>
    <x v="1"/>
    <s v="Intermediate"/>
    <s v="MW"/>
    <s v="Macro"/>
    <s v="Lowland"/>
    <s v="none"/>
    <s v="24 hrs."/>
    <s v="none"/>
    <s v="Cueco, Ralph Elmerson Dioresma"/>
    <m/>
    <s v=""/>
  </r>
  <r>
    <n v="785"/>
    <s v="SMART"/>
    <x v="6"/>
    <m/>
    <n v="785"/>
    <s v="Isabel"/>
    <m/>
    <s v="Isabel"/>
    <s v="LEYTE"/>
    <s v="PLDT Tower Philphos, Lide,Isabel, Leyte"/>
    <n v="8"/>
    <s v="Vis"/>
    <s v="Ormoc"/>
    <s v="TOC-VIS-EVIS-LEYTE"/>
    <s v="SMART"/>
    <n v="124.443285"/>
    <n v="10.903929"/>
    <s v="Lot"/>
    <x v="1"/>
    <x v="0"/>
    <s v="Intermediate"/>
    <s v="MW"/>
    <s v="Macro"/>
    <s v="Lowland"/>
    <s v="Inside Processing Zone "/>
    <s v="24 Hrs"/>
    <s v="none"/>
    <s v="Cabrera, Arniel Pesalbon"/>
    <m/>
    <s v=""/>
  </r>
  <r>
    <n v="787"/>
    <s v="SMART"/>
    <x v="6"/>
    <m/>
    <n v="787"/>
    <s v="Ormoc 2 (Zenaida's)"/>
    <s v="Poblacion 1"/>
    <s v="Ormoc"/>
    <s v="LEYTE"/>
    <s v="Zenaida's Pensione House,Lopez Jaina/J. Navarro St.,Ormoc City, Leyte"/>
    <n v="8"/>
    <s v="Vis"/>
    <s v="Ormoc"/>
    <s v="TOC-VIS-EVIS-LEYTE"/>
    <s v="SMART"/>
    <n v="124.61366700000001"/>
    <n v="11.001791000000001"/>
    <s v="Bldg"/>
    <x v="1"/>
    <x v="1"/>
    <s v="Intermediate"/>
    <s v="MW"/>
    <s v="Macro"/>
    <s v="Lowland"/>
    <s v="none"/>
    <s v="24 Hrs "/>
    <s v="none"/>
    <s v="Cabrera, Arniel Pesalbon"/>
    <m/>
    <s v=""/>
  </r>
  <r>
    <n v="859"/>
    <s v="SMART"/>
    <x v="6"/>
    <m/>
    <n v="859"/>
    <s v="Naval"/>
    <s v="Poblacion"/>
    <s v="Naval"/>
    <s v="BILIRAN"/>
    <s v="Castin Street,, Poblacion, Naval, Biliran"/>
    <n v="8"/>
    <s v="Vis"/>
    <s v="Ormoc"/>
    <s v="TOC-VIS-EVIS-LEYTE"/>
    <s v="SMART"/>
    <n v="124.397462"/>
    <n v="11.560460000000001"/>
    <s v="Lot"/>
    <x v="1"/>
    <x v="0"/>
    <s v="Intermediate"/>
    <s v="MW"/>
    <s v="Macro"/>
    <s v="Lowland"/>
    <s v="Hard to reach during typhoon  "/>
    <s v="24 Hrs"/>
    <s v="none"/>
    <s v="Pomarejo, Ramon Caguioa"/>
    <m/>
    <s v=""/>
  </r>
  <r>
    <n v="881"/>
    <s v="SMART"/>
    <x v="6"/>
    <m/>
    <n v="881"/>
    <s v="Sogod"/>
    <m/>
    <s v="Sogod"/>
    <s v="SOUTHERN LEYTE"/>
    <s v="Dagohoy St., Zone 1"/>
    <n v="8"/>
    <s v="Vis"/>
    <s v="Maasin"/>
    <s v="TOC-VIS-EVIS-LEYTE"/>
    <s v="SMART"/>
    <n v="124.978340148925"/>
    <n v="10.384880065917899"/>
    <s v="Lot"/>
    <x v="1"/>
    <x v="0"/>
    <s v="Intermediate"/>
    <s v="MW"/>
    <s v="Macro"/>
    <s v="Lowland"/>
    <s v="none"/>
    <s v="none"/>
    <s v="none"/>
    <s v="Dacut, Felson U."/>
    <m/>
    <s v=""/>
  </r>
  <r>
    <n v="3341"/>
    <s v="SMART"/>
    <x v="6"/>
    <m/>
    <n v="3341"/>
    <s v="Ormoc 4 (Valencia)"/>
    <s v="Valencia"/>
    <s v="Ormoc"/>
    <s v="LEYTE"/>
    <s v="Brgy Valencia, Ormoc City, Leyte"/>
    <n v="8"/>
    <s v="Vis"/>
    <s v="Ormoc"/>
    <s v="TOC-VIS-EVIS-LEYTE"/>
    <s v="SMART"/>
    <n v="124.5720673"/>
    <n v="11.1046896"/>
    <s v="Lot"/>
    <x v="1"/>
    <x v="0"/>
    <s v="Intermediate"/>
    <s v="MW"/>
    <s v="Macro"/>
    <s v="Lowland"/>
    <s v="None"/>
    <s v="24 Hrs "/>
    <s v="none"/>
    <s v="Cabrera, Arniel Pesalbon"/>
    <m/>
    <s v=""/>
  </r>
  <r>
    <n v="3373"/>
    <s v="SMART"/>
    <x v="6"/>
    <m/>
    <n v="3373"/>
    <s v="Anahawan"/>
    <s v="Canlabian"/>
    <s v="Anahawan"/>
    <s v="SOUTHERN LEYTE"/>
    <s v="Brgy Canlabian, Anahawan Southern Leyte"/>
    <n v="8"/>
    <s v="Vis"/>
    <s v="Maasin"/>
    <s v="TOC-VIS-EVIS-LEYTE"/>
    <s v="SMART"/>
    <n v="125.25334167480401"/>
    <n v="10.2657203674316"/>
    <s v="Lot"/>
    <x v="1"/>
    <x v="0"/>
    <s v="Intermediate"/>
    <s v="MW"/>
    <s v="Macro"/>
    <s v="Highland"/>
    <s v="none"/>
    <s v="none"/>
    <s v="none"/>
    <s v="Bedania, Darwin Cisneros"/>
    <m/>
    <s v=""/>
  </r>
  <r>
    <n v="4266"/>
    <s v="SMART"/>
    <x v="6"/>
    <m/>
    <n v="4266"/>
    <s v="Dulag"/>
    <s v="Candao"/>
    <s v="Dulag"/>
    <s v="LEYTE"/>
    <s v="Pepito Bautista St., Brgy. Candao, Dulag, Leyte"/>
    <n v="8"/>
    <s v="Vis"/>
    <s v="Tacloban"/>
    <s v="TOC-VIS-EVIS-LEYTE"/>
    <s v="SMART"/>
    <n v="125.03140258789"/>
    <n v="10.9523401260375"/>
    <s v="Lot"/>
    <x v="1"/>
    <x v="0"/>
    <s v="Intermediate"/>
    <s v="MW"/>
    <s v="Macro"/>
    <s v="Lowland"/>
    <s v="none"/>
    <s v="none"/>
    <s v="none"/>
    <s v="Orceo, ian Philip Lim"/>
    <m/>
    <s v=""/>
  </r>
  <r>
    <n v="4321"/>
    <s v="SMART"/>
    <x v="6"/>
    <m/>
    <n v="4321"/>
    <s v="Kawayan"/>
    <s v="Poblacion"/>
    <s v="Kawayan"/>
    <s v="BILIRAN"/>
    <s v="Sitio Basak, Brgy Poblacion, Kawayan, Biliran"/>
    <n v="8"/>
    <s v="Vis"/>
    <s v="Ormoc"/>
    <s v="TOC-VIS-EVIS-LEYTE"/>
    <s v="SMART"/>
    <n v="124.3518524"/>
    <n v="11.67683983"/>
    <s v="Lot"/>
    <x v="1"/>
    <x v="0"/>
    <s v="Intermediate"/>
    <s v="MW"/>
    <s v="Macro"/>
    <s v="Highland"/>
    <s v="Hard to reach during typhoon  "/>
    <s v="24 Hrs "/>
    <s v="none"/>
    <s v="Cabrera, Arniel Pesalbon"/>
    <m/>
    <s v=""/>
  </r>
  <r>
    <n v="4361"/>
    <s v="SMART"/>
    <x v="6"/>
    <m/>
    <n v="4361"/>
    <s v="Hindang"/>
    <s v="Poblacion 2"/>
    <s v="Hindang"/>
    <s v="LEYTE"/>
    <s v="Mabini St. Brgy Poblacion 2, Hindang, Leyte"/>
    <n v="8"/>
    <s v="Vis"/>
    <s v="Maasin"/>
    <s v="TOC-VIS-EVIS-LEYTE"/>
    <s v="SMART"/>
    <n v="124.7274323"/>
    <n v="10.434709550000001"/>
    <s v="Lot"/>
    <x v="1"/>
    <x v="0"/>
    <s v="Intermediate"/>
    <s v="MW"/>
    <s v="Macro"/>
    <s v="Lowland"/>
    <s v="none"/>
    <s v="none"/>
    <s v="none"/>
    <s v="Dacut, Felson U."/>
    <m/>
    <s v=""/>
  </r>
  <r>
    <n v="4362"/>
    <s v="SMART"/>
    <x v="6"/>
    <m/>
    <n v="4362"/>
    <s v="Javier"/>
    <s v="Poblacion"/>
    <s v="Javier"/>
    <s v="LEYTE"/>
    <s v="Brgy Poblacion, Javier, Leyte"/>
    <n v="8"/>
    <s v="Vis"/>
    <s v="Tacloban"/>
    <s v="TOC-VIS-EVIS-LEYTE"/>
    <s v="SMART"/>
    <n v="124.9377899"/>
    <n v="10.79300976"/>
    <s v="Lot"/>
    <x v="1"/>
    <x v="0"/>
    <s v="Intermediate"/>
    <s v="MW"/>
    <s v="Macro"/>
    <s v="Lowland"/>
    <s v="none"/>
    <s v="none"/>
    <s v="none"/>
    <s v="Crisostomo, Regie Escuña"/>
    <m/>
    <s v=""/>
  </r>
  <r>
    <n v="5876"/>
    <s v="SMART"/>
    <x v="6"/>
    <m/>
    <n v="5876"/>
    <s v="Anahawan RS"/>
    <s v="Manigawong"/>
    <s v="Anahawan"/>
    <s v="SOUTHERN LEYTE"/>
    <s v="Relay Station, Brgy. Manigawong, Anahawan, Southern Leyte"/>
    <n v="8"/>
    <s v="Vis"/>
    <s v="Maasin"/>
    <s v="TOC-VIS-EVIS-LEYTE"/>
    <s v="SMART"/>
    <n v="125.23194885253901"/>
    <n v="10.30126953125"/>
    <s v="Lot"/>
    <x v="1"/>
    <x v="0"/>
    <s v="Intermediate"/>
    <s v="MW"/>
    <s v="Macro"/>
    <s v="Extreme"/>
    <s v="Mountain @ 4k by feet"/>
    <s v="6PM-5 AM"/>
    <s v="Insurgent"/>
    <s v="Dacut, Felson U."/>
    <m/>
    <s v=""/>
  </r>
  <r>
    <s v="F17"/>
    <s v="SMART"/>
    <x v="6"/>
    <m/>
    <s v="F17"/>
    <s v="San Juan"/>
    <s v="Poblacion"/>
    <s v="San Juan"/>
    <s v="SOUTHERN LEYTE"/>
    <s v="brgy poblacion, San juan, Southern Leyte"/>
    <n v="8"/>
    <s v="Vis"/>
    <s v="Maasin"/>
    <s v="TOC-VIS-EVIS-LEYTE"/>
    <s v="SMART"/>
    <n v="125.175537109375"/>
    <n v="10.264579772949199"/>
    <s v="Lot"/>
    <x v="1"/>
    <x v="0"/>
    <s v="Intermediate"/>
    <s v="MW"/>
    <s v="Macro"/>
    <s v="Lowland"/>
    <s v="none"/>
    <s v="none"/>
    <s v="none"/>
    <s v="Bedania, Darwin Cisneros"/>
    <m/>
    <s v=""/>
  </r>
  <r>
    <s v="F78"/>
    <s v="SMART"/>
    <x v="6"/>
    <m/>
    <s v="F78"/>
    <s v="Bato"/>
    <s v="Poblacion"/>
    <s v="Bato"/>
    <s v="LEYTE"/>
    <s v="National Road Brgy. Poblacion, Bato, Leyte"/>
    <n v="8"/>
    <s v="Vis"/>
    <s v="Maasin"/>
    <s v="TOC-VIS-EVIS-LEYTE"/>
    <s v="SMART"/>
    <n v="124.791038513183"/>
    <n v="10.320960044860801"/>
    <s v="Lot"/>
    <x v="1"/>
    <x v="1"/>
    <s v="Intermediate"/>
    <s v="MW"/>
    <s v="Macro"/>
    <s v="Lowland"/>
    <s v="none"/>
    <s v="none"/>
    <s v="none"/>
    <s v="Bedania, Darwin Cisneros"/>
    <m/>
    <s v=""/>
  </r>
  <r>
    <s v="F79"/>
    <s v="SMART"/>
    <x v="6"/>
    <m/>
    <s v="F78"/>
    <s v="Inopacan"/>
    <s v="Tinago"/>
    <s v="Inopacan"/>
    <s v="LEYTE"/>
    <s v="Brgy. Tinago, Inopacan, Leyte"/>
    <n v="8"/>
    <s v="Vis"/>
    <s v="Maasin"/>
    <s v="TOC-VIS-EVIS-LEYTE"/>
    <s v="SMART"/>
    <n v="124.7910385"/>
    <n v="10.129920009999999"/>
    <s v="Lot"/>
    <x v="1"/>
    <x v="1"/>
    <s v="Intermediate"/>
    <s v="MW"/>
    <s v="Macro"/>
    <s v="Lowland"/>
    <s v="none"/>
    <s v="none"/>
    <s v="none"/>
    <s v="Bedania, Darwin Cisneros"/>
    <n v="42656"/>
    <s v=""/>
  </r>
  <r>
    <s v="F85"/>
    <s v="SMART"/>
    <x v="6"/>
    <m/>
    <s v="F85"/>
    <s v="Hinunangan"/>
    <s v="Poblacion"/>
    <s v="Hinunangan"/>
    <s v="SOUTHERN LEYTE"/>
    <s v="Poblacion, Hinunangan, Southern Leyte"/>
    <n v="8"/>
    <s v="Vis"/>
    <s v="Maasin"/>
    <s v="TOC-VIS-EVIS-LEYTE"/>
    <s v="SMART"/>
    <n v="125.198677062988"/>
    <n v="10.3977298736572"/>
    <s v="Lot"/>
    <x v="1"/>
    <x v="0"/>
    <s v="Intermediate"/>
    <s v="MW"/>
    <s v="Macro"/>
    <s v="Lowland"/>
    <s v="none"/>
    <s v="none"/>
    <s v="none"/>
    <s v="Dacut, Felson U."/>
    <m/>
    <s v=""/>
  </r>
  <r>
    <s v="V3602"/>
    <s v="SUN"/>
    <x v="6"/>
    <s v="Kan701"/>
    <s v="KAN701"/>
    <s v="Sun Kananga Leyte"/>
    <s v="Poblacion"/>
    <s v="Kananga"/>
    <m/>
    <s v="Brgy. Poblacion, Kananga, Leyte"/>
    <n v="8"/>
    <s v="Vis"/>
    <s v="Tacloban"/>
    <s v="TOC-VIS-EVIS-LEYTE"/>
    <s v="SUN"/>
    <n v="124.5538"/>
    <n v="11.191050000000001"/>
    <s v="Lot"/>
    <x v="1"/>
    <x v="1"/>
    <s v="Intermediate"/>
    <s v="MW"/>
    <s v="Macro"/>
    <s v="Lowland"/>
    <s v="Hard to reach during typhoon  "/>
    <s v="24 Hrs"/>
    <s v="none"/>
    <s v="Cabrera, Arniel Pesalbon"/>
    <m/>
    <s v=""/>
  </r>
  <r>
    <s v="V3605"/>
    <s v="SMART"/>
    <x v="6"/>
    <s v="MLM701"/>
    <s v="V3605"/>
    <s v="Sun Matalom"/>
    <s v="Poblacion"/>
    <s v="Matalom"/>
    <s v="LEYTE"/>
    <s v="Brgy. Poblacion San Pedro St. Matalom, Leyte"/>
    <n v="8"/>
    <s v="Vis"/>
    <s v="Maasin"/>
    <s v="TOC-VIS-EVIS-LEYTE"/>
    <s v="SUN"/>
    <n v="124.786306"/>
    <n v="10.285444"/>
    <s v="Lot"/>
    <x v="1"/>
    <x v="0"/>
    <s v="Intermediate"/>
    <s v="MW"/>
    <s v="Macro"/>
    <s v="Lowland"/>
    <s v="none"/>
    <s v="none"/>
    <s v="none"/>
    <s v="Dacut, Felson U."/>
    <m/>
    <s v=""/>
  </r>
  <r>
    <s v="V3672"/>
    <s v="SMART"/>
    <x v="6"/>
    <s v="BTC821"/>
    <s v="V3672"/>
    <s v="Sun Bontoc"/>
    <s v="San Romblon"/>
    <s v="Bontoc"/>
    <s v="SOUTHERN LEYTE"/>
    <s v="Brgy San Romblon Bontoc, So. Leyte"/>
    <n v="8"/>
    <s v="Vis"/>
    <s v="Maasin"/>
    <s v="TOC-VIS-EVIS-LEYTE"/>
    <s v="SUN"/>
    <n v="125.128861"/>
    <n v="10.160111000000001"/>
    <s v="Lot"/>
    <x v="1"/>
    <x v="0"/>
    <s v="Intermediate"/>
    <s v="MW"/>
    <s v="Macro"/>
    <s v="Highland"/>
    <s v="none"/>
    <s v="none"/>
    <s v="none"/>
    <s v="Dacut, Felson U."/>
    <m/>
    <s v=""/>
  </r>
  <r>
    <s v="Z81"/>
    <s v="SMART"/>
    <x v="6"/>
    <m/>
    <s v="Z81"/>
    <s v="Ormoc - Linao"/>
    <s v="Tambulilid"/>
    <s v="Ormoc"/>
    <s v="LEYTE"/>
    <s v="Brgy. Tambulilid, Ormoc City, Leyte"/>
    <n v="8"/>
    <s v="Vis"/>
    <s v="Ormoc"/>
    <s v="TOC-VIS-EVIS-LEYTE"/>
    <s v="SMART"/>
    <n v="124.59294891357401"/>
    <n v="11.0153303146362"/>
    <s v="Lot"/>
    <x v="1"/>
    <x v="0"/>
    <s v="Intermediate"/>
    <s v="MW"/>
    <s v="Macro"/>
    <s v="Lowland"/>
    <s v="None"/>
    <s v="24 Hrs"/>
    <s v="none"/>
    <s v="Pomarejo, Ramon Caguioa"/>
    <m/>
    <s v=""/>
  </r>
  <r>
    <n v="3357"/>
    <s v="SMART"/>
    <x v="7"/>
    <m/>
    <n v="3357"/>
    <s v="Lavezares"/>
    <s v="Poblacion"/>
    <s v="Lavezares"/>
    <s v="NORTHERN SAMAR"/>
    <s v="Pres. Tingkinglo cor San Isidro St., Poblacion, Lavezares, Northern Samar"/>
    <n v="8"/>
    <s v="Vis"/>
    <s v="Catarman"/>
    <s v="TOC-VIS-EVIS-SAMAR"/>
    <s v="SMART"/>
    <n v="124.3301086"/>
    <n v="12.533060069999999"/>
    <s v="Lot"/>
    <x v="1"/>
    <x v="0"/>
    <s v="Intermediate"/>
    <s v="MW"/>
    <s v="Macro"/>
    <s v="Highland"/>
    <s v="NPA Infested"/>
    <s v="1800H-0500H"/>
    <s v="Insurgent"/>
    <s v="Roluna, Carl Anthony T."/>
    <d v="2016-05-22T00:00:00"/>
    <s v=""/>
  </r>
  <r>
    <n v="3380"/>
    <s v="SMART"/>
    <x v="7"/>
    <m/>
    <n v="3380"/>
    <s v="Daram"/>
    <s v="Poblacion 1"/>
    <s v="Daram"/>
    <s v="SAMAR (WESTERN SAMAR)"/>
    <s v="Brgy. Poblacion I, Daram, Western Samar"/>
    <n v="8"/>
    <s v="Vis"/>
    <s v="Catbalogan"/>
    <s v="TOC-VIS-EVIS-SAMAR"/>
    <s v="SMART"/>
    <n v="124.7922363"/>
    <n v="11.63840008"/>
    <s v="Lot"/>
    <x v="1"/>
    <x v="0"/>
    <s v="Intermediate"/>
    <s v="MW"/>
    <s v="Macro"/>
    <s v="Extreme"/>
    <s v="NPA Infested"/>
    <s v="1800H-0500H"/>
    <s v="Insurgent"/>
    <s v="Nuevo, Ranilo Domayan "/>
    <n v="42615"/>
    <s v=""/>
  </r>
  <r>
    <n v="4206"/>
    <s v="SMART"/>
    <x v="7"/>
    <m/>
    <n v="4206"/>
    <s v="GUIUAN "/>
    <s v="Poblacion"/>
    <s v="Guiuan "/>
    <s v="EASTERN SAMAR"/>
    <s v="Brgy 9-A Hospital Village Brgy Poblacion, Guiuan, Eastern Samar"/>
    <n v="8"/>
    <s v="Vis"/>
    <s v="Borongan"/>
    <s v="TOC-VIS-EVIS-SAMAR"/>
    <s v="SMART"/>
    <n v="125.7238998"/>
    <n v="11.03705025"/>
    <s v="Lot"/>
    <x v="1"/>
    <x v="0"/>
    <s v="Intermediate"/>
    <s v="MW"/>
    <s v="Macro"/>
    <s v="Lowland"/>
    <s v="NPA Infested"/>
    <s v="1800H-0500H"/>
    <s v="Insurgent"/>
    <s v="Pantin, Chester Ray Quijano"/>
    <n v="42614"/>
    <s v=""/>
  </r>
  <r>
    <n v="4247"/>
    <s v="SMART"/>
    <x v="7"/>
    <m/>
    <n v="4247"/>
    <s v="EAST SAMAR - MERCEDES "/>
    <s v="Poblacion 1"/>
    <s v="Mercedes"/>
    <s v="EASTERN SAMAR"/>
    <s v="Brgy. Poblacion1, Mercedes, Eastern Samar"/>
    <n v="8"/>
    <s v="Vis"/>
    <s v="Borongan"/>
    <s v="TOC-VIS-EVIS-SAMAR"/>
    <s v="SMART"/>
    <n v="125.7052612"/>
    <n v="11.095490460000001"/>
    <s v="Lot"/>
    <x v="1"/>
    <x v="1"/>
    <s v="Intermediate"/>
    <s v="MW"/>
    <s v="Macro"/>
    <s v="Lowland"/>
    <s v="NPA Infested"/>
    <s v="1800H-0500H"/>
    <s v="Insurgent"/>
    <s v="Pantin, Chester Ray Quijano"/>
    <n v="42614"/>
    <s v=""/>
  </r>
  <r>
    <n v="4275"/>
    <s v="SMART"/>
    <x v="7"/>
    <m/>
    <n v="4275"/>
    <s v="DOLORES, SAMAR "/>
    <s v="Poblacion 13"/>
    <s v="Dolores"/>
    <s v="EASTERN SAMAR"/>
    <s v="Barangay 13 (Pob.), Dolores, Eastern Samar"/>
    <n v="8"/>
    <s v="Vis"/>
    <s v="Borongan"/>
    <s v="TOC-VIS-EVIS-SAMAR"/>
    <s v="SMART"/>
    <n v="125.4865112"/>
    <n v="12.03765011"/>
    <s v="Lot"/>
    <x v="1"/>
    <x v="0"/>
    <s v="Intermediate"/>
    <s v="MW"/>
    <s v="Macro"/>
    <s v="Lowland"/>
    <s v="NPA Infested"/>
    <s v="1800H-0500H"/>
    <s v="Insurgent"/>
    <s v="Pantin, Chester Ray Quijano"/>
    <n v="42614"/>
    <s v=""/>
  </r>
  <r>
    <n v="4277"/>
    <s v="SMART"/>
    <x v="7"/>
    <m/>
    <n v="4277"/>
    <s v="Laoang"/>
    <s v="San Miguel Heights"/>
    <s v="Laoang"/>
    <s v="NORTHERN SAMAR"/>
    <s v="Brgy. San Miguel Heights, Laoang, Northern Samar"/>
    <n v="8"/>
    <s v="Vis"/>
    <s v="Catarman"/>
    <s v="TOC-VIS-EVIS-SAMAR"/>
    <s v="SMART"/>
    <n v="125.01751710000001"/>
    <n v="12.570610050000001"/>
    <s v="Lot"/>
    <x v="1"/>
    <x v="0"/>
    <s v="Intermediate"/>
    <s v="MW"/>
    <s v="Macro"/>
    <s v="Highland"/>
    <s v="NPA Infested"/>
    <s v="1800H-0500H"/>
    <s v="Insurgent"/>
    <s v="Briso, Antonio Llarinas  Jr."/>
    <n v="42663"/>
    <s v=""/>
  </r>
  <r>
    <n v="4299"/>
    <s v="SMART"/>
    <x v="7"/>
    <m/>
    <n v="4299"/>
    <s v="San Agustin"/>
    <m/>
    <s v="Gandara"/>
    <s v="SAMAR (WESTERN SAMAR)"/>
    <s v="San Agustin, Gandara, Western Samar"/>
    <n v="8"/>
    <s v="Vis"/>
    <s v="Catbalogan"/>
    <s v="TOC-VIS-EVIS-SAMAR"/>
    <s v="SMART"/>
    <n v="124.8086395"/>
    <n v="11.98952961"/>
    <s v="Lot"/>
    <x v="1"/>
    <x v="0"/>
    <s v="Intermediate"/>
    <s v="MW"/>
    <s v="Macro"/>
    <s v="Highland"/>
    <s v="NPA Infested along the route"/>
    <s v="1800H-0500H"/>
    <s v="Insurgent"/>
    <s v="Leones, Jordan Salamat"/>
    <n v="42520"/>
    <s v=""/>
  </r>
  <r>
    <n v="4339"/>
    <s v="SMART"/>
    <x v="7"/>
    <m/>
    <n v="4339"/>
    <s v="CAN-AVID, EASTERN SAMAR "/>
    <m/>
    <s v="Can-Avid"/>
    <s v="EASTERN SAMAR"/>
    <s v="New Public Market corner Pres. Manuel L. Quezon street infront of ESSC Can-Avid Campus"/>
    <n v="8"/>
    <s v="Vis"/>
    <s v="Borongan"/>
    <s v="TOC-VIS-EVIS-SAMAR"/>
    <s v="SMART"/>
    <n v="125.4471817"/>
    <n v="11.99545002"/>
    <s v="Lot"/>
    <x v="1"/>
    <x v="0"/>
    <s v="Intermediate"/>
    <s v="MW"/>
    <s v="Macro"/>
    <s v="Lowland"/>
    <s v="NPA Infested"/>
    <s v="1800H-0500H"/>
    <s v="Insurgent"/>
    <s v="Pantin, Chester Ray Quijano"/>
    <n v="42614"/>
    <s v=""/>
  </r>
  <r>
    <n v="4342"/>
    <s v="SMART"/>
    <x v="7"/>
    <m/>
    <n v="4342"/>
    <s v="TAFT, EASTERN SAMAR "/>
    <m/>
    <s v="Taft"/>
    <s v="EASTERN SAMAR"/>
    <s v="REA St. tiol road beside Taft cemetery infront of Taft Central School"/>
    <n v="8"/>
    <s v="Vis"/>
    <s v="Borongan"/>
    <s v="TOC-VIS-EVIS-SAMAR"/>
    <s v="SMART"/>
    <n v="125.41860200000001"/>
    <n v="11.900819780000001"/>
    <s v="Lot"/>
    <x v="1"/>
    <x v="0"/>
    <s v="Intermediate"/>
    <s v="MW"/>
    <s v="Macro"/>
    <s v="Lowland"/>
    <s v="NPA Infested"/>
    <s v="1800H-0500H"/>
    <s v="Insurgent"/>
    <s v="Mabini, Eroll Meramonte "/>
    <d v="2016-09-01T00:00:00"/>
    <s v=""/>
  </r>
  <r>
    <n v="4343"/>
    <s v="SMART"/>
    <x v="7"/>
    <m/>
    <n v="4343"/>
    <s v="SULAT "/>
    <m/>
    <s v="Sulat"/>
    <s v="EASTERN SAMAR"/>
    <s v="A. Lubrio St. near Palileo St. Sulat Eastern Samar"/>
    <n v="8"/>
    <s v="Vis"/>
    <s v="Borongan"/>
    <s v="TOC-VIS-EVIS-SAMAR"/>
    <s v="SMART"/>
    <n v="125.45459750000001"/>
    <n v="11.81319046"/>
    <s v="Lot"/>
    <x v="1"/>
    <x v="0"/>
    <s v="Intermediate"/>
    <s v="MW"/>
    <s v="Macro"/>
    <s v="Highland"/>
    <s v="NPA Infested"/>
    <s v="1800H-0500H"/>
    <s v="Insurgent"/>
    <s v="Mabini, Eroll Meramonte "/>
    <n v="42607"/>
    <s v=""/>
  </r>
  <r>
    <n v="5406"/>
    <s v="SMART"/>
    <x v="7"/>
    <m/>
    <n v="5406"/>
    <s v="Urdaneta-Lavezares"/>
    <s v="Bonga"/>
    <s v="Lavezares"/>
    <s v="NORTHERN SAMAR"/>
    <s v="Brgy. Bonga, Sapang-Tabok, Lavezares, Northern Samar"/>
    <n v="8"/>
    <s v="Vis"/>
    <s v="Catarman"/>
    <s v="TOC-VIS-EVIS-SAMAR"/>
    <s v="SMART"/>
    <n v="124.3481293"/>
    <n v="12.53851032"/>
    <s v="Lot"/>
    <x v="1"/>
    <x v="0"/>
    <s v="Intermediate"/>
    <s v="MW"/>
    <s v="Macro"/>
    <s v="Highland"/>
    <s v="NPA Infested"/>
    <s v="1800H-0500H"/>
    <s v="Insurgent"/>
    <s v="Roluna, Carl Anthony T."/>
    <n v="42614"/>
    <s v=""/>
  </r>
  <r>
    <s v="v0012"/>
    <s v="SMART"/>
    <x v="7"/>
    <m/>
    <s v="V0012"/>
    <s v="SAN POLICARPIO "/>
    <s v="Poblacion"/>
    <s v="San Policarpo"/>
    <s v="EASTERN SAMAR"/>
    <s v="Brgy. Poblacion, San Policarpio, Easten Samar"/>
    <n v="8"/>
    <s v="Vis"/>
    <m/>
    <s v="TOC-VIS-EVIS-SAMAR"/>
    <s v="SMART"/>
    <n v="125.508522"/>
    <n v="12.178250309999999"/>
    <s v="Lot"/>
    <x v="1"/>
    <x v="0"/>
    <s v="Intermediate"/>
    <s v="MW"/>
    <s v="Macro"/>
    <s v="Lowland"/>
    <s v="NPA Infested"/>
    <s v="1800H-0500H"/>
    <s v="Insurgent"/>
    <s v="Pantin, Chester Ray Quijano"/>
    <d v="2016-09-01T00:00:00"/>
    <s v=""/>
  </r>
  <r>
    <n v="4237"/>
    <s v="SMART"/>
    <x v="4"/>
    <m/>
    <n v="4237"/>
    <s v="Pilar, Capiz"/>
    <s v="Poblacion"/>
    <s v="Pilar"/>
    <s v="CAPIZ"/>
    <s v="Osmeña St. Brgy Poblacion, Pilar, Capiz"/>
    <n v="6"/>
    <s v="Vis"/>
    <s v="Roxas"/>
    <s v="TOC-VIS-WVIS-ROX/KAL"/>
    <s v="SMART"/>
    <n v="122.99916"/>
    <n v="11.485720000000001"/>
    <s v="Lot"/>
    <x v="1"/>
    <x v="0"/>
    <s v="Intermediate"/>
    <s v="MW"/>
    <s v="Macro"/>
    <s v="Lowland"/>
    <s v="none"/>
    <s v="24 hrs"/>
    <s v="Insurgent"/>
    <s v="Fuentes, Vincent John"/>
    <n v="42592"/>
    <s v=""/>
  </r>
  <r>
    <s v="V0751"/>
    <s v="SMART"/>
    <x v="4"/>
    <s v="PCZ001"/>
    <s v="V0751"/>
    <s v="Pontevedra - Tacas"/>
    <m/>
    <s v="Ponetevedra"/>
    <s v="CAPIZ"/>
    <s v="Tacas, Pontevedra, Capiz"/>
    <n v="6"/>
    <s v="Vis"/>
    <s v="Roxas"/>
    <s v="TOC-VIS-WVIS-ROX/KAL"/>
    <s v="SUN"/>
    <n v="122.83470199999999"/>
    <n v="11.465036"/>
    <s v="Lot"/>
    <x v="1"/>
    <x v="0"/>
    <s v="Intermediate"/>
    <s v="MW"/>
    <s v="Macro"/>
    <s v="Lowland"/>
    <s v="none"/>
    <s v="24 hrs"/>
    <s v="none"/>
    <s v="Fuentes, Vincent John"/>
    <m/>
    <s v=""/>
  </r>
  <r>
    <n v="727"/>
    <s v="SMART"/>
    <x v="4"/>
    <m/>
    <n v="727"/>
    <s v="Mambusao"/>
    <s v="Poblacion"/>
    <s v="Mambusao"/>
    <s v="CAPIZ"/>
    <s v="PLDT Mambusao Subexchange, Paradise St., Barangay Poblacion, Mambusao, Capiz"/>
    <n v="6"/>
    <s v="Vis"/>
    <s v="Roxas"/>
    <s v="TOC-VIS-WVIS-ROX/KAL"/>
    <s v="SMART"/>
    <n v="122.5958023"/>
    <n v="11.430589680000001"/>
    <s v="Lot"/>
    <x v="1"/>
    <x v="1"/>
    <s v="Intermediate"/>
    <s v="MW"/>
    <s v="Macro"/>
    <s v="Lowland"/>
    <s v="Requires permission from PLDT"/>
    <s v="24 hrs"/>
    <s v="none"/>
    <s v="Fuentes, Vincent John"/>
    <n v="42592"/>
    <s v=""/>
  </r>
  <r>
    <s v="F77"/>
    <s v="SMART"/>
    <x v="7"/>
    <m/>
    <s v="F77"/>
    <s v="Sta. Margarita"/>
    <s v="Poblacion"/>
    <s v="Sta. Margarita"/>
    <s v="SAMAR (WESTERN SAMAR)"/>
    <s v="Cautod (Pob.), Santa Margarita, Samar (Western Samar)"/>
    <n v="8"/>
    <s v="Vis"/>
    <s v="Catbalogan"/>
    <s v="TOC-VIS-EVIS-SAMAR"/>
    <s v="SMART"/>
    <n v="124.65345764160099"/>
    <n v="12.040789604186999"/>
    <s v="Lot"/>
    <x v="1"/>
    <x v="0"/>
    <s v="Intermediate"/>
    <s v="MW"/>
    <s v="Macro"/>
    <s v="Lowland"/>
    <s v="NPA Infested along the route"/>
    <s v="1800H-0500H"/>
    <s v="Insurgent"/>
    <s v="Leones, Jordan Salamat"/>
    <m/>
    <s v=""/>
  </r>
  <r>
    <n v="-3298"/>
    <s v="SUN"/>
    <x v="0"/>
    <m/>
    <m/>
    <s v="XCEBUPARKLANE"/>
    <s v="Lahug"/>
    <s v="Cebu City"/>
    <s v="CEBU"/>
    <s v="cor. Archbishop St. Cebu City"/>
    <n v="7"/>
    <s v="Vis"/>
    <s v="Cebu North"/>
    <s v="TOC-VIS-CVIS-NCEBU"/>
    <s v="SUN"/>
    <n v="123.90339659999999"/>
    <n v="10.32077026"/>
    <s v="Bldg"/>
    <x v="0"/>
    <x v="1"/>
    <s v="Last Mile"/>
    <s v="FITL"/>
    <s v="PICO"/>
    <s v="Lowland"/>
    <s v="Bldg. site/Require's Permit"/>
    <s v="Office Hours"/>
    <s v="Bldg/House Roof Top"/>
    <s v="Balbuena, Lemuel"/>
    <m/>
    <s v=""/>
  </r>
  <r>
    <n v="-3297"/>
    <s v="SUN"/>
    <x v="0"/>
    <m/>
    <n v="-3297"/>
    <s v="HILTON"/>
    <s v="Punta Engano"/>
    <s v="Lapu-Lapu City"/>
    <s v="CEBU"/>
    <s v="Punta Engano, Mactan Island, Cebu City"/>
    <n v="7"/>
    <s v="Vis"/>
    <s v="Cebu North"/>
    <s v="TOC-VIS-CVIS-NCEBU"/>
    <s v="SUN"/>
    <n v="124.0238495"/>
    <n v="10.31060982"/>
    <s v="Bldg"/>
    <x v="0"/>
    <x v="1"/>
    <s v="Last Mile"/>
    <s v="FITL"/>
    <s v="PICO"/>
    <s v="Lowland"/>
    <s v="Bldg. site/Require's Permit"/>
    <s v="Office Hours"/>
    <s v="Bldg/House Roof Top"/>
    <s v="Clave, Eddie"/>
    <m/>
    <s v=""/>
  </r>
  <r>
    <n v="-1918"/>
    <s v="SUN"/>
    <x v="0"/>
    <s v="LPU009"/>
    <s v="LPU009"/>
    <s v="LAPU-LAPUMEPZ-M / SUN - MEPZA"/>
    <s v="Pusok"/>
    <s v="Lapu-Lapu City"/>
    <s v="CEBU"/>
    <s v="Siase Property, 3rD St., Block C-3, Mepza 1 Lapu-Lapu City"/>
    <n v="7"/>
    <s v="Vis"/>
    <s v="Cebu North"/>
    <s v="TOC-VIS-CVIS-NCEBU"/>
    <s v="SUN"/>
    <n v="123.98096"/>
    <n v="10.325229999999999"/>
    <s v="Lot"/>
    <x v="0"/>
    <x v="1"/>
    <s v="Last Mile"/>
    <s v="FITL"/>
    <s v="Macro"/>
    <s v="Lowland"/>
    <s v="none"/>
    <s v="none"/>
    <s v="none"/>
    <s v="Clave, Eddie"/>
    <m/>
    <s v=""/>
  </r>
  <r>
    <n v="-1908"/>
    <s v="SUN"/>
    <x v="0"/>
    <s v="MDE601"/>
    <s v="MDE601"/>
    <s v="MDE_GUIZO"/>
    <s v="Bakilid"/>
    <s v="Mandaue City"/>
    <s v="CEBU"/>
    <s v="Durban Property, F. S. Rosal St., Mantuyong, Mandaue City"/>
    <n v="7"/>
    <s v="Vis"/>
    <s v="Cebu North"/>
    <s v="TOC-VIS-CVIS-NCEBU"/>
    <s v="SUN"/>
    <n v="123.939528"/>
    <n v="10.330056000000001"/>
    <s v="Bldg"/>
    <x v="0"/>
    <x v="1"/>
    <s v="Last Mile"/>
    <s v="FITL"/>
    <s v="Macro"/>
    <s v="Lowland"/>
    <s v="Bldg. site "/>
    <s v="Office Hours"/>
    <s v="Bldg/House Roof Top"/>
    <s v="Butong, Jerome"/>
    <m/>
    <s v=""/>
  </r>
  <r>
    <n v="-1794"/>
    <s v="SUN"/>
    <x v="0"/>
    <s v="MDE612"/>
    <s v="MDE612"/>
    <s v="TABOK2"/>
    <s v="Pagsabungan"/>
    <s v="Mandaue City"/>
    <s v="CEBU"/>
    <s v="Beside Dedon Manufacturing Inc., Brgy. Pagsabungan, Mandaue City"/>
    <n v="7"/>
    <s v="Vis"/>
    <s v="Cebu North"/>
    <s v="TOC-VIS-CVIS-NCEBU"/>
    <s v="SUN"/>
    <n v="123.941222"/>
    <n v="10.358972"/>
    <s v="Lot"/>
    <x v="0"/>
    <x v="1"/>
    <s v="Last Mile"/>
    <s v="FITL"/>
    <s v="Macro"/>
    <s v="Lowland"/>
    <s v="none"/>
    <s v="none"/>
    <s v="none"/>
    <s v="Ambil, Albert"/>
    <m/>
    <s v=""/>
  </r>
  <r>
    <n v="-1792"/>
    <s v="SUN"/>
    <x v="0"/>
    <s v="MDE612"/>
    <s v="MDE612"/>
    <s v="MANDAUEP3-01 / SUN - Mandaue_P3_01Cabancalan"/>
    <s v="Cabancalan"/>
    <s v="Mandaue City"/>
    <s v="CEBU"/>
    <s v="Remedio Lot, M.L. Quezon St. Cabancalan, Mandaue"/>
    <n v="7"/>
    <s v="Vis"/>
    <s v="Cebu North"/>
    <s v="TOC-VIS-CVIS-NCEBU"/>
    <s v="SUN"/>
    <n v="123.94119999999999"/>
    <n v="10.358969999999999"/>
    <s v="Lot"/>
    <x v="0"/>
    <x v="1"/>
    <s v="Last Mile"/>
    <s v="FITL"/>
    <s v="Macro"/>
    <s v="Lowland"/>
    <s v="none"/>
    <s v="none"/>
    <s v="none"/>
    <s v="Aligway, Eric Brian"/>
    <m/>
    <s v=""/>
  </r>
  <r>
    <n v="-1518"/>
    <s v="SUN"/>
    <x v="0"/>
    <s v="LPU003"/>
    <s v="LPU003"/>
    <s v="LAPU-LAPU-03-S (827 MEPZ) / SUN - LapuLapu_003AirportRoad"/>
    <s v="Pusok"/>
    <s v="Lapu-Lapu City"/>
    <s v="CEBU"/>
    <s v="Mercado Prop., Mactan Airport Road, cor. Matumbo Road Pusok, Lapu-Lapu City"/>
    <n v="7"/>
    <s v="Vis"/>
    <s v="Cebu North"/>
    <s v="TOC-VIS-CVIS-NCEBU"/>
    <s v="SUN"/>
    <n v="123.97762"/>
    <n v="10.323448000000001"/>
    <s v="Lot"/>
    <x v="0"/>
    <x v="5"/>
    <s v="Last Mile"/>
    <s v="FITL"/>
    <s v="PICO"/>
    <s v="Lowland"/>
    <s v="none"/>
    <s v="none"/>
    <s v="none"/>
    <s v="Clave, Eddie"/>
    <m/>
    <s v=""/>
  </r>
  <r>
    <n v="-915"/>
    <s v="SUN"/>
    <x v="0"/>
    <s v="LPU611"/>
    <s v="LPU611"/>
    <s v="CORDOVA1 / SUN - CORDOVA1"/>
    <s v="Poblacion"/>
    <s v="Cordova"/>
    <s v="CEBU"/>
    <s v="Casquejo Property, 114 Poblacion Day as RD., Poblacion Cordova Cebu City"/>
    <n v="7"/>
    <s v="Vis"/>
    <s v="Cebu North"/>
    <s v="TOC-VIS-CVIS-NCEBU"/>
    <s v="SUN"/>
    <n v="123.948222"/>
    <n v="10.253556"/>
    <s v="Lot"/>
    <x v="0"/>
    <x v="1"/>
    <s v="Last Mile"/>
    <s v="FITL"/>
    <s v="Macro"/>
    <s v="Lowland"/>
    <s v="none"/>
    <s v="none"/>
    <s v="none"/>
    <s v="Trozo, Astrobal"/>
    <m/>
    <s v=""/>
  </r>
  <r>
    <n v="-909"/>
    <s v="SUN"/>
    <x v="0"/>
    <s v="CSL601"/>
    <s v="CSL601"/>
    <s v="CONSOLACION2"/>
    <s v="Nangka"/>
    <s v="Consolacion"/>
    <s v="CEBU"/>
    <s v="Edwin Kaw, Brgy. Nangka, Consolacion, Cebu"/>
    <n v="7"/>
    <s v="Vis"/>
    <s v="Cebu North"/>
    <s v="TOC-VIS-CVIS-NCEBU"/>
    <s v="SUN"/>
    <n v="123.96133"/>
    <n v="10.370620000000001"/>
    <s v="Lot"/>
    <x v="0"/>
    <x v="1"/>
    <s v="Last Mile"/>
    <s v="FITL"/>
    <s v="Macro"/>
    <s v="Lowland"/>
    <s v="none"/>
    <s v="none"/>
    <s v="none"/>
    <s v="Ambil, Albert"/>
    <m/>
    <s v=""/>
  </r>
  <r>
    <n v="-863"/>
    <s v="SUN"/>
    <x v="0"/>
    <s v="CEB302"/>
    <s v="CEB302"/>
    <s v="CEBU_BEVERLYPLACE"/>
    <s v="Oprra"/>
    <s v="Cebu City"/>
    <s v="CEBU"/>
    <s v="Boys Scout of the Philippines, Capitol Hills, Cebu City"/>
    <n v="7"/>
    <s v="Vis"/>
    <s v="Cebu North"/>
    <s v="TOC-VIS-CVIS-NCEBU"/>
    <s v="SUN"/>
    <n v="123.88432"/>
    <n v="10.338710000000001"/>
    <s v="Lot"/>
    <x v="0"/>
    <x v="1"/>
    <s v="Last Mile"/>
    <s v="FITL"/>
    <s v="Macro"/>
    <s v="Lowland"/>
    <s v="none"/>
    <s v="none"/>
    <s v="none"/>
    <s v="Pescante, Ralph Ryan"/>
    <m/>
    <s v=""/>
  </r>
  <r>
    <n v="-848"/>
    <s v="SUN"/>
    <x v="0"/>
    <s v="CEB609"/>
    <s v="CEB609"/>
    <s v="CEBU_WATERFRONT"/>
    <s v="Lahug"/>
    <s v="Cebu City"/>
    <s v="CEBU"/>
    <s v="Waterfront Hotel, Salinas Drive, Lahug"/>
    <n v="7"/>
    <s v="Vis"/>
    <s v="Cebu North"/>
    <s v="TOC-VIS-CVIS-NCEBU"/>
    <s v="SUN"/>
    <n v="123.904695"/>
    <n v="10.325112000000001"/>
    <s v="Bldg"/>
    <x v="0"/>
    <x v="1"/>
    <s v="Last Mile"/>
    <s v="FITL"/>
    <s v="PICO"/>
    <s v="Lowland"/>
    <s v="Bldg. site/Require's Permit"/>
    <s v="Office Hours"/>
    <s v="Bldg/House Roof Top"/>
    <s v="Pescante, Ralph Ryan"/>
    <m/>
    <s v=""/>
  </r>
  <r>
    <n v="-845"/>
    <s v="SUN"/>
    <x v="0"/>
    <s v="CEB706"/>
    <s v="CEB706"/>
    <s v="CEB_STARITA"/>
    <s v="Banilad"/>
    <s v="Cebu City"/>
    <s v="CEBU"/>
    <s v="Banilad, Mandaue City, Cebu"/>
    <n v="7"/>
    <s v="Vis"/>
    <s v="Cebu North"/>
    <s v="TOC-VIS-CVIS-NCEBU"/>
    <s v="SUN"/>
    <n v="123.91494400000001"/>
    <n v="10.347250000000001"/>
    <s v="Bldg"/>
    <x v="0"/>
    <x v="1"/>
    <s v="Last Mile"/>
    <s v="FITL"/>
    <s v="Macro"/>
    <s v="Lowland"/>
    <s v="Bldg. site "/>
    <s v="Office Hours"/>
    <s v="Bldg/House Roof Top"/>
    <s v="Efe, Rodyard"/>
    <m/>
    <s v=""/>
  </r>
  <r>
    <n v="853"/>
    <s v="SMART"/>
    <x v="0"/>
    <m/>
    <n v="853"/>
    <s v="San Remegio"/>
    <s v="Bungtod"/>
    <s v="San Remigio"/>
    <s v="CEBU"/>
    <s v="Lot 393 Bungtod, San Remigio, Cebu"/>
    <n v="7"/>
    <s v="Vis"/>
    <s v="Cebu North"/>
    <s v="TOC-VIS-CVIS-NCEBU"/>
    <s v="SMART"/>
    <n v="123.9424362"/>
    <n v="11.07911015"/>
    <s v="Lot"/>
    <x v="1"/>
    <x v="0"/>
    <s v="Last Mile"/>
    <s v="FITL"/>
    <s v="Macro"/>
    <s v="Lowland"/>
    <s v="none"/>
    <s v="none"/>
    <s v="none"/>
    <s v="Butong, Jerome"/>
    <m/>
    <s v=""/>
  </r>
  <r>
    <n v="868"/>
    <s v="SMART"/>
    <x v="0"/>
    <m/>
    <n v="868"/>
    <s v="Sunny Hills"/>
    <s v="Talamban"/>
    <s v="Cebu City"/>
    <s v="CEBU"/>
    <s v="#12 Sunrise-Sunlight, Sunny Hills Subd., Talamban, Cebu City"/>
    <n v="7"/>
    <s v="Vis"/>
    <s v="Cebu North"/>
    <s v="TOC-VIS-CVIS-NCEBU"/>
    <s v="SMART"/>
    <n v="123.9128"/>
    <n v="10.36905"/>
    <s v="Bldg"/>
    <x v="1"/>
    <x v="5"/>
    <s v="Last Mile"/>
    <s v="FITL"/>
    <s v="Macro"/>
    <s v="Lowland"/>
    <s v="Bldg. site "/>
    <s v="Office Hours"/>
    <s v="none"/>
    <s v="Aligway, Eric Brian"/>
    <m/>
    <s v=""/>
  </r>
  <r>
    <n v="878"/>
    <s v="SMART"/>
    <x v="0"/>
    <m/>
    <n v="878"/>
    <s v="Borbon"/>
    <s v="Poblacion"/>
    <s v="Borbon"/>
    <s v="CEBU"/>
    <s v="Poblacion, Barbon, Cebu"/>
    <n v="7"/>
    <s v="Vis"/>
    <s v="Cebu North"/>
    <s v="TOC-VIS-CVIS-NCEBU"/>
    <s v="SMART"/>
    <n v="124.0291672"/>
    <n v="10.839369769999999"/>
    <s v="Lot"/>
    <x v="1"/>
    <x v="0"/>
    <s v="Last Mile"/>
    <s v="FITL"/>
    <s v="Macro"/>
    <s v="Lowland"/>
    <s v="none"/>
    <s v="none"/>
    <s v="none"/>
    <s v="Pescante, Ralph Ryan"/>
    <m/>
    <s v=""/>
  </r>
  <r>
    <n v="4221"/>
    <s v="SMART"/>
    <x v="0"/>
    <m/>
    <n v="4221"/>
    <s v="Carmen Proper"/>
    <s v="Poblacion"/>
    <s v="Carmen"/>
    <s v="CEBU"/>
    <s v="Barangay Poblacion, Carmen, Cebu"/>
    <n v="7"/>
    <s v="Vis"/>
    <s v="Cebu North"/>
    <s v="TOC-VIS-CVIS-NCEBU"/>
    <s v="SMART"/>
    <n v="124.0249329"/>
    <n v="10.589980130000001"/>
    <s v="Lot"/>
    <x v="1"/>
    <x v="0"/>
    <s v="Last Mile"/>
    <s v="FITL"/>
    <s v="Macro"/>
    <s v="Lowland"/>
    <s v="none"/>
    <s v="none"/>
    <s v="none"/>
    <s v="Vale, Greggy"/>
    <m/>
    <s v=""/>
  </r>
  <r>
    <n v="4296"/>
    <s v="SMART"/>
    <x v="0"/>
    <m/>
    <n v="4296"/>
    <s v="Ma Luisa (metrosite)"/>
    <s v="Banilad"/>
    <s v="Cebu City"/>
    <s v="CEBU"/>
    <s v="#35 Paseo Lucy, Ma. Luisa Estates, Banilad, Cebu City"/>
    <n v="7"/>
    <s v="Vis"/>
    <s v="Cebu North"/>
    <s v="TOC-VIS-CVIS-NCEBU"/>
    <s v="SMART"/>
    <n v="123.90670009999999"/>
    <n v="10.34897041"/>
    <s v="Lot"/>
    <x v="1"/>
    <x v="5"/>
    <s v="Last Mile"/>
    <s v="FITL"/>
    <s v="Macro"/>
    <s v="Lowland"/>
    <s v="Require's permission from lot owner"/>
    <s v="Night Time"/>
    <s v="none"/>
    <s v="Efe, Rodyard"/>
    <m/>
    <s v=""/>
  </r>
  <r>
    <n v="4300"/>
    <s v="SMART"/>
    <x v="0"/>
    <m/>
    <n v="4300"/>
    <s v="Adla-on, Cebu"/>
    <s v="Adlaon"/>
    <s v="Cebu City"/>
    <s v="CEBU"/>
    <s v="Kamadrikakawan, Adlaon, Cebu City"/>
    <n v="7"/>
    <s v="Vis"/>
    <s v="Cebu North"/>
    <s v="TOC-VIS-CVIS-NCEBU"/>
    <s v="SMART"/>
    <n v="123.8629608"/>
    <n v="10.44863033"/>
    <s v="Lot"/>
    <x v="1"/>
    <x v="0"/>
    <s v="Last Mile"/>
    <s v="FITL"/>
    <s v="Macro"/>
    <s v="Lowland"/>
    <s v="none"/>
    <s v="none"/>
    <s v="none"/>
    <s v="Pescante, Ralph Ryan"/>
    <m/>
    <s v=""/>
  </r>
  <r>
    <n v="4372"/>
    <s v="SMART"/>
    <x v="0"/>
    <m/>
    <n v="4372"/>
    <s v="Lusaran-Paril"/>
    <s v="Kambinukot"/>
    <s v="Cebu City"/>
    <s v="CEBU"/>
    <s v="Brgy. Kambinukot, Cebu City"/>
    <n v="7"/>
    <s v="Vis"/>
    <s v="Cebu North"/>
    <s v="TOC-VIS-CVIS-NCEBU"/>
    <s v="SMART"/>
    <n v="123.8959503"/>
    <n v="10.47817993"/>
    <s v="Lot"/>
    <x v="1"/>
    <x v="0"/>
    <s v="Last Mile"/>
    <s v="FITL"/>
    <s v="Macro"/>
    <s v="Highland"/>
    <s v="Mountain site "/>
    <s v="Night Time"/>
    <s v="Insurgent"/>
    <s v="Pescante, Ralph Ryan"/>
    <m/>
    <s v=""/>
  </r>
  <r>
    <n v="4397"/>
    <s v="SMART"/>
    <x v="0"/>
    <m/>
    <n v="4397"/>
    <s v="ETPI-MEPZ"/>
    <s v="Pusok"/>
    <s v="Lapu-Lapu City"/>
    <s v="CEBU"/>
    <s v="MEPZ1, Airport Rd., Brgy Pusok, Lapu-Lapu City, Cebu"/>
    <n v="7"/>
    <s v="Vis"/>
    <s v="Cebu North"/>
    <s v="TOC-VIS-CVIS-NCEBU"/>
    <s v="SMART"/>
    <n v="123.9809265"/>
    <n v="10.32551956"/>
    <s v="Lot"/>
    <x v="1"/>
    <x v="1"/>
    <s v="Last Mile"/>
    <s v="FITL"/>
    <s v="Macro"/>
    <s v="Lowland"/>
    <s v="none"/>
    <s v="none"/>
    <s v="none"/>
    <s v="Clave, Eddie"/>
    <m/>
    <s v=""/>
  </r>
  <r>
    <n v="4399"/>
    <s v="SMART"/>
    <x v="0"/>
    <m/>
    <n v="4399"/>
    <s v="Sogod, Cebu"/>
    <s v="Poblacion"/>
    <s v="Sogod"/>
    <s v="CEBU"/>
    <s v="Bgy. Poblacion, Sogod, Cebu"/>
    <n v="7"/>
    <s v="Vis"/>
    <s v="Cebu North"/>
    <s v="TOC-VIS-CVIS-NCEBU"/>
    <s v="SMART"/>
    <n v="124.0040894"/>
    <n v="10.74701977"/>
    <s v="Lot"/>
    <x v="1"/>
    <x v="0"/>
    <s v="Last Mile"/>
    <s v="FITL"/>
    <s v="Macro"/>
    <s v="Lowland"/>
    <s v="none"/>
    <s v="none"/>
    <s v="none"/>
    <s v="Balbuena, Lemuel"/>
    <m/>
    <s v=""/>
  </r>
  <r>
    <n v="5132"/>
    <s v="SMART"/>
    <x v="0"/>
    <m/>
    <n v="5132"/>
    <s v="PLDT Mabolo Insite"/>
    <s v="Mabolo"/>
    <s v="Cebu City"/>
    <s v="CEBU"/>
    <s v="PLDT Mabolo, Brgy. Mabolo,  Cebu City"/>
    <n v="7"/>
    <s v="Vis"/>
    <s v="Cebu North"/>
    <s v="TOC-VIS-CVIS-NCEBU"/>
    <s v="SMART"/>
    <n v="123.91146089999999"/>
    <n v="10.319720269999999"/>
    <s v="Bldg"/>
    <x v="1"/>
    <x v="5"/>
    <s v="Last Mile"/>
    <s v="FITL"/>
    <s v="PICO"/>
    <s v="Lowland"/>
    <s v="Bldg site"/>
    <s v="Office Hours"/>
    <s v="none"/>
    <s v="Efe, Rodyard"/>
    <m/>
    <s v=""/>
  </r>
  <r>
    <n v="5164"/>
    <s v="SMART"/>
    <x v="0"/>
    <m/>
    <n v="5164"/>
    <s v="Cebu Country Club Insite"/>
    <s v="Kasambagan"/>
    <s v="Cebu City"/>
    <s v="CEBU"/>
    <s v="Cebu Country Club, Brgy Kasambagan, cebu City"/>
    <n v="7"/>
    <s v="Vis"/>
    <s v="Cebu North"/>
    <s v="TOC-VIS-CVIS-NCEBU"/>
    <s v="SMART"/>
    <n v="123.9113388"/>
    <n v="10.33183002"/>
    <s v="Bldg"/>
    <x v="1"/>
    <x v="5"/>
    <s v="Last Mile"/>
    <s v="FITL"/>
    <s v="PICO"/>
    <s v="Lowland"/>
    <s v="Bldg. site / no access on weekend"/>
    <s v="Office Hours"/>
    <s v="none"/>
    <s v="Efe, Rodyard"/>
    <m/>
    <s v=""/>
  </r>
  <r>
    <n v="5811"/>
    <s v="SMART"/>
    <x v="0"/>
    <m/>
    <n v="5811"/>
    <s v="GMA7 Cebu"/>
    <s v="Lahug Poblacion"/>
    <s v="Cebu City"/>
    <s v="CEBU"/>
    <s v="EGMA  Compound, Nivel Hills, Lahug (Pob.), Cebu City, Cebu"/>
    <n v="7"/>
    <s v="Vis"/>
    <s v="Cebu North"/>
    <s v="TOC-VIS-CVIS-NCEBU"/>
    <s v="SMART"/>
    <n v="123.89878849999999"/>
    <n v="10.344989780000001"/>
    <s v="Bldg"/>
    <x v="1"/>
    <x v="5"/>
    <s v="Last Mile"/>
    <s v="FITL"/>
    <s v="Macro"/>
    <s v="Lowland"/>
    <s v="Bldg. site "/>
    <s v="Office Hours"/>
    <s v="none"/>
    <s v="Pescante, Ralph Ryan"/>
    <m/>
    <s v=""/>
  </r>
  <r>
    <n v="5835"/>
    <s v="SMART"/>
    <x v="0"/>
    <m/>
    <n v="5835"/>
    <s v="Cebu - Ma Luisa Reloc (MEOW)"/>
    <s v="Talamban"/>
    <s v="Cebu City"/>
    <s v="CEBU"/>
    <s v="Maria Luisa Subd., Brgy Talamban, Cebu City, Cebu"/>
    <n v="7"/>
    <s v="Vis"/>
    <s v="Cebu North"/>
    <s v="TOC-VIS-CVIS-NCEBU"/>
    <s v="SMART"/>
    <n v="123.9054031"/>
    <n v="10.35968971"/>
    <s v="Lot"/>
    <x v="1"/>
    <x v="1"/>
    <s v="Last Mile"/>
    <s v="FITL"/>
    <s v="Macro"/>
    <s v="Lowland"/>
    <s v="none"/>
    <s v="none"/>
    <s v="none"/>
    <s v="Aligway, Eric Brian"/>
    <m/>
    <s v=""/>
  </r>
  <r>
    <n v="5859"/>
    <s v="SMART"/>
    <x v="0"/>
    <m/>
    <n v="5859"/>
    <s v="Hilton-Cebu Picosite"/>
    <s v="Punta Engano"/>
    <s v="Lapu-Lapu City"/>
    <s v="CEBU"/>
    <s v="Hilton Cebu Resort &amp; Towers Mactan Island, Punta Engano, Lapu-Lapu City, Cebu"/>
    <n v="7"/>
    <s v="Vis"/>
    <s v="Cebu North"/>
    <s v="TOC-VIS-CVIS-NCEBU"/>
    <s v="SMART"/>
    <n v="124.0238495"/>
    <n v="10.31060982"/>
    <s v="Bldg"/>
    <x v="1"/>
    <x v="1"/>
    <s v="Last Mile"/>
    <s v="FITL"/>
    <s v="PICO"/>
    <s v="Lowland"/>
    <s v="Bldg. site/Require's Permit"/>
    <s v="Office Hours"/>
    <s v="Bldg/House Roof Top"/>
    <s v="Clave, Eddie"/>
    <m/>
    <s v=""/>
  </r>
  <r>
    <n v="5866"/>
    <s v="SMART"/>
    <x v="0"/>
    <m/>
    <n v="5866"/>
    <s v="Mactan, Lapu-lapu_Bigfoot"/>
    <s v="Mactan"/>
    <s v="Lapu-Lapu City"/>
    <s v="CEBU"/>
    <s v="Buaya, Brgy. Mactan, Lapu-Lapu City"/>
    <n v="7"/>
    <s v="Vis"/>
    <s v="Cebu North"/>
    <s v="TOC-VIS-CVIS-NCEBU"/>
    <s v="SMART"/>
    <n v="123.9986191"/>
    <n v="10.312580110000001"/>
    <s v="Lot"/>
    <x v="1"/>
    <x v="0"/>
    <s v="Last Mile"/>
    <s v="FITL"/>
    <s v="Macro"/>
    <s v="Lowland"/>
    <s v="none"/>
    <s v="none"/>
    <s v="none"/>
    <s v="Clave, Eddie"/>
    <m/>
    <s v=""/>
  </r>
  <r>
    <n v="5868"/>
    <s v="SMART"/>
    <x v="0"/>
    <m/>
    <n v="5868"/>
    <s v="Bauhinia, Banilad"/>
    <s v="Lahug Poblacion"/>
    <s v="Cebu City"/>
    <s v="CEBU"/>
    <s v="M. Cuenca Avenue back of Crossroads, Lahug, Cebu City"/>
    <n v="7"/>
    <s v="Vis"/>
    <s v="Cebu North"/>
    <s v="TOC-VIS-CVIS-NCEBU"/>
    <s v="SMART"/>
    <n v="123.9095993"/>
    <n v="10.328080180000001"/>
    <s v="Lot"/>
    <x v="1"/>
    <x v="1"/>
    <s v="Last Mile"/>
    <s v="FITL"/>
    <s v="Macro"/>
    <s v="Lowland"/>
    <s v="none"/>
    <s v="none"/>
    <s v="none"/>
    <s v="Balbuena, Lemuel"/>
    <m/>
    <s v=""/>
  </r>
  <r>
    <n v="5871"/>
    <s v="SMART"/>
    <x v="0"/>
    <m/>
    <n v="5871"/>
    <s v="Radisson Hotel Picosite"/>
    <s v="North Reclamation Area"/>
    <s v="Cebu City"/>
    <s v="CEBU"/>
    <s v="S. Osmena Blvd corner San Jose Dela Montana Avenue, Cebu City"/>
    <n v="7"/>
    <s v="Vis"/>
    <s v="Cebu North"/>
    <s v="TOC-VIS-CVIS-NCEBU"/>
    <s v="SMART"/>
    <n v="123.920433"/>
    <n v="10.310330390000001"/>
    <s v="Bldg"/>
    <x v="1"/>
    <x v="1"/>
    <s v="Last Mile"/>
    <s v="FITL"/>
    <s v="PICO"/>
    <s v="Lowland"/>
    <s v="Bldg. site/Require's Permit"/>
    <s v="Office Hours"/>
    <s v="Bldg/House Roof Top"/>
    <s v="Efe, Rodyard"/>
    <m/>
    <s v=""/>
  </r>
  <r>
    <n v="5888"/>
    <s v="SMART"/>
    <x v="0"/>
    <m/>
    <n v="5888"/>
    <s v="Cebu Parklane International Hotel"/>
    <s v="Luz"/>
    <s v="Cebu City"/>
    <s v="CEBU"/>
    <s v="Corner Archbishop Reyes Avenue and Escario St., Brgy. Luz, Cebu City"/>
    <n v="7"/>
    <s v="Vis"/>
    <s v="Cebu North"/>
    <s v="TOC-VIS-CVIS-NCEBU"/>
    <s v="SMART"/>
    <n v="123.90339659999999"/>
    <n v="10.32077026"/>
    <s v="Bldg"/>
    <x v="1"/>
    <x v="1"/>
    <s v="Last Mile"/>
    <s v="FITL"/>
    <s v="PICO"/>
    <s v="Lowland"/>
    <s v="Bldg. site/Require's Permit"/>
    <s v="Office Hours"/>
    <s v="Bldg/House Roof Top"/>
    <s v="Balbuena, Lemuel"/>
    <m/>
    <s v=""/>
  </r>
  <r>
    <s v="f53"/>
    <s v="SMART"/>
    <x v="0"/>
    <m/>
    <s v="F53"/>
    <s v="Malapascua"/>
    <s v="Logon"/>
    <s v="Daanbantayan"/>
    <s v="CEBU"/>
    <s v="Brgy. Logon, Malapascua, Daanbantayan, Cebu"/>
    <n v="7"/>
    <s v="Vis"/>
    <s v="Cebu North"/>
    <s v="TOC-VIS-CVIS-NCEBU"/>
    <s v="SMART"/>
    <n v="124.1150665"/>
    <n v="11.338120460000001"/>
    <s v="Lot"/>
    <x v="1"/>
    <x v="0"/>
    <s v="Last Mile"/>
    <s v="FITL"/>
    <s v="Macro"/>
    <s v="Extreme"/>
    <s v="island site / Boat trip dependent"/>
    <s v="access constraint 5pm - 6am"/>
    <s v="island site/Boat Availability"/>
    <s v="Ambil, Albert"/>
    <m/>
    <s v=""/>
  </r>
  <r>
    <s v="f55"/>
    <s v="SMART"/>
    <x v="0"/>
    <m/>
    <s v="F55"/>
    <s v="Nivel Hills"/>
    <s v="Busay"/>
    <s v="Cebu City"/>
    <s v="CEBU"/>
    <s v="Plazaville Subd., Busay Hills, Cebu City"/>
    <n v="7"/>
    <s v="Vis"/>
    <s v="Cebu North"/>
    <s v="TOC-VIS-CVIS-NCEBU"/>
    <s v="SMART"/>
    <n v="123.88825989999999"/>
    <n v="10.349220280000001"/>
    <s v="Lot"/>
    <x v="1"/>
    <x v="0"/>
    <s v="Last Mile"/>
    <s v="FITL"/>
    <s v="Macro"/>
    <s v="Lowland"/>
    <s v="none"/>
    <s v="Night Time"/>
    <s v="none"/>
    <s v="Pescante, Ralph Ryan"/>
    <m/>
    <s v=""/>
  </r>
  <r>
    <s v="f89"/>
    <s v="SMART"/>
    <x v="0"/>
    <m/>
    <s v="F89"/>
    <s v="Tuburan"/>
    <s v="Poblacion"/>
    <s v="Tuburan"/>
    <s v="CEBU"/>
    <s v="Brgy. Poblacion, Tuburan, Cebu"/>
    <n v="7"/>
    <s v="Vis"/>
    <s v="Cebu North"/>
    <s v="TOC-VIS-CVIS-NCEBU"/>
    <s v="SMART"/>
    <n v="123.821907"/>
    <n v="10.726690290000001"/>
    <s v="Lot"/>
    <x v="1"/>
    <x v="0"/>
    <s v="Last Mile"/>
    <s v="FITL"/>
    <s v="Macro"/>
    <s v="Lowland"/>
    <s v="none"/>
    <s v="none"/>
    <s v="none"/>
    <s v="Butong, Jerome"/>
    <m/>
    <s v=""/>
  </r>
  <r>
    <s v="i23"/>
    <s v="SMART"/>
    <x v="0"/>
    <m/>
    <s v="I23"/>
    <s v="Waterfront Hotel Mactan"/>
    <s v="Pusok"/>
    <s v="Cebu City"/>
    <s v="CEBU"/>
    <s v="Waterfront Hotel Mactan, Lapu-lapu City, Cebu"/>
    <n v="7"/>
    <s v="Vis"/>
    <s v="Cebu North"/>
    <s v="TOC-VIS-CVIS-NCEBU"/>
    <s v="SMART"/>
    <n v="123.977478"/>
    <n v="10.316189769999999"/>
    <s v="Bldg"/>
    <x v="1"/>
    <x v="5"/>
    <s v="Last Mile"/>
    <s v="FITL"/>
    <s v="PICO"/>
    <s v="Lowland"/>
    <s v="Bldg. site/Require's Permit"/>
    <s v="Office Hours"/>
    <s v="Bldg/House Roof Top"/>
    <s v="Clave, Eddie"/>
    <m/>
    <s v=""/>
  </r>
  <r>
    <s v="j53"/>
    <s v="SMART"/>
    <x v="0"/>
    <m/>
    <s v="J53"/>
    <s v="Luyang, Tabuelan"/>
    <s v="Luyang"/>
    <s v="Tabuelan"/>
    <s v="CEBU"/>
    <s v="Tabuelan, Brgy. luyang, San Remigio, Cebu City"/>
    <n v="7"/>
    <s v="Vis"/>
    <s v="Cebu North"/>
    <s v="TOC-VIS-CVIS-NCEBU"/>
    <s v="SMART"/>
    <n v="123.9192276"/>
    <n v="10.942009929999999"/>
    <s v="Lot"/>
    <x v="1"/>
    <x v="1"/>
    <s v="Last Mile"/>
    <s v="FITL"/>
    <s v="Macro"/>
    <s v="Lowland"/>
    <s v="none"/>
    <s v="none"/>
    <s v="none"/>
    <s v="Butong, Jerome"/>
    <m/>
    <s v=""/>
  </r>
  <r>
    <s v="j77"/>
    <s v="SMART"/>
    <x v="0"/>
    <m/>
    <s v="J77"/>
    <s v="San Francisco, Camotes"/>
    <s v="South Poblacion"/>
    <s v="San Francisco"/>
    <s v="CEBU"/>
    <s v="Brgy South Poblacion, San Francisco, Camotes"/>
    <n v="7"/>
    <s v="Vis"/>
    <s v="Cebu North"/>
    <s v="TOC-VIS-CVIS-NCEBU"/>
    <s v="SMART"/>
    <n v="124.37983699999999"/>
    <n v="10.638030049999999"/>
    <s v="Lot"/>
    <x v="1"/>
    <x v="0"/>
    <s v="Last Mile"/>
    <s v="FITL"/>
    <s v="Macro"/>
    <s v="Highland"/>
    <s v="island site / Boat trip dependent"/>
    <s v="access constraint 5pm - 6am"/>
    <s v="island site/Boat Availability"/>
    <s v="Aligway, Eric Brian"/>
    <m/>
    <s v=""/>
  </r>
  <r>
    <s v="k27"/>
    <s v="SMART"/>
    <x v="0"/>
    <s v="V9016"/>
    <s v="K27"/>
    <s v="Cebu Jump"/>
    <s v="North Reclamation Area"/>
    <s v="Cebu City"/>
    <s v="CEBU"/>
    <s v="2/F North Reclamation Area, SM Cebu, Cebu City"/>
    <n v="7"/>
    <s v="Vis"/>
    <s v="Cebu North"/>
    <s v="TOC-VIS-CVIS-NCEBU"/>
    <s v="SMART"/>
    <n v="123.9185715"/>
    <n v="10.31099987"/>
    <s v="Bldg"/>
    <x v="1"/>
    <x v="5"/>
    <s v="Last Mile"/>
    <s v="FITL"/>
    <s v="PICO"/>
    <s v="Lowland"/>
    <s v="Bldg. site "/>
    <s v="Mall Hours"/>
    <s v="none"/>
    <s v="Efe, Rodyard"/>
    <m/>
    <s v=""/>
  </r>
  <r>
    <s v="k37"/>
    <s v="SMART"/>
    <x v="0"/>
    <m/>
    <s v="K37"/>
    <s v="PLDT Mactan Insite"/>
    <s v="Pusok"/>
    <s v="Lapu-Lapu City"/>
    <s v="CEBU"/>
    <s v="PLDT Mactan Business Office"/>
    <n v="7"/>
    <s v="Vis"/>
    <s v="Cebu North"/>
    <s v="TOC-VIS-CVIS-NCEBU"/>
    <s v="SMART"/>
    <n v="123.961647"/>
    <n v="10.316550250000001"/>
    <s v="Bldg"/>
    <x v="1"/>
    <x v="5"/>
    <s v="Last Mile"/>
    <s v="FITL"/>
    <s v="PICO"/>
    <s v="Lowland"/>
    <s v="Bldg. site "/>
    <s v="Office Hours"/>
    <s v="none"/>
    <s v="Trozo, Astrobal"/>
    <m/>
    <s v=""/>
  </r>
  <r>
    <s v="p40"/>
    <s v="SMART"/>
    <x v="0"/>
    <m/>
    <s v="P40"/>
    <s v="Mactan-Cebu International Airport Picosite"/>
    <s v="Pusok"/>
    <s v="Lapu-Lapu City"/>
    <s v="CEBU"/>
    <s v="Cebu Mactan International Airport, Lapu-lapu City, Cebu"/>
    <n v="7"/>
    <s v="Vis"/>
    <s v="Cebu North"/>
    <s v="TOC-VIS-CVIS-NCEBU"/>
    <s v="SMART"/>
    <n v="123.97840119999999"/>
    <n v="10.315360070000001"/>
    <s v="Bldg"/>
    <x v="1"/>
    <x v="1"/>
    <s v="Last Mile"/>
    <s v="FITL"/>
    <s v="PICO"/>
    <s v="Lowland"/>
    <s v="Bldg. site/Require's Permit"/>
    <s v="Office Hours"/>
    <s v="Bldg/House Roof Top"/>
    <s v="Clave, Eddie"/>
    <m/>
    <s v=""/>
  </r>
  <r>
    <s v="p65"/>
    <s v="SMART"/>
    <x v="0"/>
    <m/>
    <s v="P65"/>
    <s v="Mactan Shangri-la Hotel Pico/Ocean Wing 5851"/>
    <s v="Punta Engano"/>
    <s v="Lapu-Lapu City"/>
    <s v="CEBU"/>
    <s v="Punta Engaño Road, Lapu-Lapu City, Cebu"/>
    <n v="7"/>
    <s v="Vis"/>
    <s v="Cebu North"/>
    <s v="TOC-VIS-CVIS-NCEBU"/>
    <s v="SMART"/>
    <n v="124.0201187"/>
    <n v="10.308159829999999"/>
    <s v="Bldg"/>
    <x v="1"/>
    <x v="1"/>
    <s v="Last Mile"/>
    <s v="FITL"/>
    <s v="Macro"/>
    <s v="Lowland"/>
    <s v="Bldg. site/Require's Permit"/>
    <s v="Office Hours"/>
    <s v="Bldg/House Roof Top"/>
    <s v="Clave, Eddie"/>
    <m/>
    <s v=""/>
  </r>
  <r>
    <s v="u93"/>
    <s v="SMART"/>
    <x v="0"/>
    <m/>
    <s v="U93"/>
    <s v="Nailon Beach"/>
    <s v="Nailon"/>
    <s v="Bogo"/>
    <s v="CEBU"/>
    <s v="Nailon Beach, Bogo City, Cebu"/>
    <n v="7"/>
    <s v="Vis"/>
    <s v="Cebu North"/>
    <s v="TOC-VIS-CVIS-NCEBU"/>
    <s v="SMART"/>
    <n v="124.03710169999999"/>
    <n v="11.05255032"/>
    <s v="Lot"/>
    <x v="1"/>
    <x v="0"/>
    <s v="Last Mile"/>
    <s v="FITL"/>
    <s v="Macro"/>
    <s v="Lowland"/>
    <s v="none"/>
    <s v="none"/>
    <s v="none"/>
    <s v="Vale, Greggy"/>
    <m/>
    <s v=""/>
  </r>
  <r>
    <s v="v0002"/>
    <s v="SMART"/>
    <x v="0"/>
    <m/>
    <s v="V0002"/>
    <s v="Doña Rita, Cebu Reloc"/>
    <s v="Banilad"/>
    <s v="Cebu City"/>
    <s v="CEBU"/>
    <s v="G&amp;G Suites, J. Panis St., Brgy. Banilad, Cebu City"/>
    <n v="7"/>
    <s v="Vis"/>
    <s v="Cebu North"/>
    <s v="TOC-VIS-CVIS-NCEBU"/>
    <s v="SMART"/>
    <n v="123.9149017"/>
    <n v="10.34770966"/>
    <s v="Bldg"/>
    <x v="1"/>
    <x v="1"/>
    <s v="Last Mile"/>
    <s v="FITL"/>
    <s v="Macro"/>
    <s v="Lowland"/>
    <s v="Bldg. site "/>
    <s v="Office Hours"/>
    <s v="Bldg/House Roof Top"/>
    <s v="Efe, Rodyard"/>
    <m/>
    <s v=""/>
  </r>
  <r>
    <s v="v0039"/>
    <s v="SMART"/>
    <x v="0"/>
    <m/>
    <s v="V0039"/>
    <s v="Esperanza"/>
    <s v="Esperanza"/>
    <s v="San Francisco"/>
    <s v="CEBU"/>
    <s v="Bil-at, Esperanza, San Francisco, Camotes,Cebu"/>
    <n v="7"/>
    <s v="Vis"/>
    <s v="Cebu North"/>
    <s v="TOC-VIS-CVIS-NCEBU"/>
    <s v="SMART"/>
    <n v="124.31751250000001"/>
    <n v="10.704299929999999"/>
    <s v="Lot"/>
    <x v="1"/>
    <x v="0"/>
    <s v="Last Mile"/>
    <s v="FITL"/>
    <s v="Macro"/>
    <s v="Highland"/>
    <s v="island site / Boat trip dependent"/>
    <s v="access constraint 5pm - 6am"/>
    <s v="island site/Boat Availability"/>
    <s v="Aligway, Eric Brian"/>
    <m/>
    <s v=""/>
  </r>
  <r>
    <s v="v0072"/>
    <s v="SMART"/>
    <x v="0"/>
    <m/>
    <s v="V0072"/>
    <s v="EG Peace Valley"/>
    <s v="Capitol Site"/>
    <s v="Cebu City"/>
    <s v="CEBU"/>
    <s v="A. Villalon Drive, Brgy. Capitol Site, Cebu City, Cebu"/>
    <n v="7"/>
    <s v="Vis"/>
    <s v="Cebu North"/>
    <s v="TOC-VIS-CVIS-NCEBU"/>
    <s v="SMART"/>
    <n v="123.8904266"/>
    <n v="10.32497025"/>
    <s v="Bldg"/>
    <x v="1"/>
    <x v="1"/>
    <s v="Last Mile"/>
    <s v="FITL"/>
    <s v="Macro"/>
    <s v="Lowland"/>
    <s v="Bldg. site "/>
    <s v="Office Hours"/>
    <s v="Bldg/House Roof Top"/>
    <s v="Balbuena, Lemuel"/>
    <m/>
    <s v=""/>
  </r>
  <r>
    <s v="v0077"/>
    <s v="SMART"/>
    <x v="0"/>
    <m/>
    <s v="V0077"/>
    <s v="WT Umapad"/>
    <s v="Umapad"/>
    <s v="Mandaue City"/>
    <s v="CEBU"/>
    <s v="Brgy. Umapad, Mandaue City"/>
    <n v="7"/>
    <s v="Vis"/>
    <s v="Cebu North"/>
    <s v="TOC-VIS-CVIS-NCEBU"/>
    <s v="SMART"/>
    <n v="123.9668274"/>
    <n v="10.33740997"/>
    <s v="Lot"/>
    <x v="1"/>
    <x v="0"/>
    <s v="Last Mile"/>
    <s v="FITL"/>
    <s v="Macro"/>
    <s v="Lowland"/>
    <s v="none"/>
    <s v="none"/>
    <s v="none"/>
    <s v="Butong, Jerome"/>
    <m/>
    <s v=""/>
  </r>
  <r>
    <s v="v0086"/>
    <s v="SMART"/>
    <x v="0"/>
    <m/>
    <s v="V0086"/>
    <s v="CP Casili Hills"/>
    <s v="Casili"/>
    <s v="Mandaue City"/>
    <s v="CEBU"/>
    <s v="Brgy. Casili, Mandaue City"/>
    <n v="7"/>
    <s v="Vis"/>
    <s v="Cebu North"/>
    <s v="TOC-VIS-CVIS-NCEBU"/>
    <s v="SMART"/>
    <n v="123.93714900000001"/>
    <n v="10.37376976"/>
    <s v="Lot"/>
    <x v="1"/>
    <x v="0"/>
    <s v="Last Mile"/>
    <s v="FITL"/>
    <s v="Macro"/>
    <s v="Lowland"/>
    <s v="none"/>
    <s v="none"/>
    <s v="none"/>
    <s v="Ambil, Albert"/>
    <m/>
    <s v=""/>
  </r>
  <r>
    <s v="v0098"/>
    <s v="SUN"/>
    <x v="0"/>
    <s v="CEB999"/>
    <s v="CEB999"/>
    <s v="XKEPPEL(v0098)"/>
    <s v="Cebu Business Park"/>
    <s v="Cebu City"/>
    <s v="CEBU"/>
    <s v="Keppel Bldg., Cebu Business Park, Cebu City"/>
    <n v="7"/>
    <s v="Vis"/>
    <s v="Cebu North"/>
    <s v="TOC-VIS-CVIS-NCEBU"/>
    <s v="SUN"/>
    <n v="123.90818299999999"/>
    <n v="10.318099"/>
    <s v="Bldg"/>
    <x v="0"/>
    <x v="1"/>
    <s v="Last Mile"/>
    <s v="FITL"/>
    <s v="Macro"/>
    <s v="Lowland"/>
    <s v="Bldg. site "/>
    <s v="Office Hours"/>
    <s v="Bldg/House Roof Top"/>
    <s v="Efe, Rodyard"/>
    <m/>
    <s v=""/>
  </r>
  <r>
    <s v="v0684"/>
    <s v="SMART"/>
    <x v="0"/>
    <s v="CEB939"/>
    <s v="V0684"/>
    <s v="SUN-Cebu-Cebu Doctors University"/>
    <s v="North Reclamation Area"/>
    <s v="Cebu City"/>
    <s v="CEBU"/>
    <s v="1 DR P.V. Larrazabal Jr. Avenue, North Reclamation Area, Mandaue City "/>
    <n v="7"/>
    <s v="Vis"/>
    <s v="Cebu North"/>
    <s v="TOC-VIS-CVIS-NCEBU"/>
    <s v="SUN"/>
    <n v="123.93361"/>
    <n v="10.32009"/>
    <s v="Bldg"/>
    <x v="1"/>
    <x v="1"/>
    <s v="Last Mile"/>
    <s v="FITL"/>
    <s v="PICO"/>
    <s v="Lowland"/>
    <s v="Bldg. site "/>
    <s v="Office Hours"/>
    <s v="Bldg/House Roof Top"/>
    <s v="Balbuena, Lemuel"/>
    <m/>
    <s v=""/>
  </r>
  <r>
    <s v="v0686"/>
    <s v="SMART"/>
    <x v="0"/>
    <s v="CEB941"/>
    <s v="V0686"/>
    <s v="XCEBUNORTHHOSPITAL"/>
    <s v="Talamban"/>
    <s v="Cebu City"/>
    <s v="CEBU"/>
    <s v="Kauswagan Rd., Brgy. Talamban, Cebu City"/>
    <n v="7"/>
    <s v="Vis"/>
    <s v="Cebu North"/>
    <s v="TOC-VIS-CVIS-NCEBU"/>
    <s v="SUN"/>
    <n v="123.91459"/>
    <n v="10.37285"/>
    <s v="Bldg"/>
    <x v="1"/>
    <x v="1"/>
    <s v="Last Mile"/>
    <s v="FITL"/>
    <s v="PICO"/>
    <s v="Lowland"/>
    <s v="Bldg. site "/>
    <s v="Office Hours"/>
    <s v="Bldg/House Roof Top"/>
    <s v="Aligway, Eric Brian"/>
    <m/>
    <s v=""/>
  </r>
  <r>
    <s v="v0907"/>
    <s v="SMART"/>
    <x v="0"/>
    <m/>
    <s v="V0907"/>
    <s v="SM Consolacion Picosite"/>
    <s v="Lamac"/>
    <s v="Consolacion"/>
    <s v="CEBU"/>
    <s v="SM Consolacion, National Highway, Brgy. Lamac, Consolacion, Cebu"/>
    <n v="7"/>
    <s v="Vis"/>
    <s v="Cebu North"/>
    <s v="TOC-VIS-CVIS-NCEBU"/>
    <s v="SMART"/>
    <n v="123.9634444"/>
    <n v="10.38061111"/>
    <s v="Bldg"/>
    <x v="1"/>
    <x v="1"/>
    <s v="Last Mile"/>
    <s v="FITL"/>
    <s v="PICO"/>
    <s v="Lowland"/>
    <s v="Bldg. site/Require's Permit"/>
    <s v="Mall Hours"/>
    <s v="none"/>
    <s v="Ambil, Albert"/>
    <m/>
    <s v=""/>
  </r>
  <r>
    <s v="v1724"/>
    <s v="SMART"/>
    <x v="0"/>
    <m/>
    <s v="V1724"/>
    <s v="TV5 - Babag"/>
    <s v="Babag 1"/>
    <s v="Cebu City"/>
    <s v="CEBU"/>
    <s v="TV5, Sitio Liko-liko, Babag 1, Cebu City"/>
    <n v="7"/>
    <s v="Vis"/>
    <s v="Cebu North"/>
    <s v="TOC-VIS-CVIS-NCEBU"/>
    <s v="SMART"/>
    <n v="123.8666534"/>
    <n v="10.368160250000001"/>
    <s v="Lot"/>
    <x v="1"/>
    <x v="1"/>
    <s v="Last Mile"/>
    <s v="FITL"/>
    <s v="Macro"/>
    <s v="Highland"/>
    <s v="none"/>
    <s v="Night Time"/>
    <s v="none"/>
    <s v="Pescante, Ralph Ryan"/>
    <m/>
    <s v=""/>
  </r>
  <r>
    <s v="v25"/>
    <s v="SMART"/>
    <x v="0"/>
    <m/>
    <s v="V25"/>
    <s v="Arch. Reyes-Apitong Metrosite"/>
    <s v="Hippodromo"/>
    <s v="Cebu City"/>
    <s v="CEBU"/>
    <s v="Arch. Reyes-Apitong (PLDT pole), Hippodromo, Cebu City"/>
    <n v="7"/>
    <s v="Vis"/>
    <s v="Cebu North"/>
    <s v="TOC-VIS-CVIS-NCEBU"/>
    <s v="SMART"/>
    <n v="123.90296170000001"/>
    <n v="10.31890965"/>
    <s v="Lot"/>
    <x v="1"/>
    <x v="5"/>
    <s v="Last Mile"/>
    <s v="FITL"/>
    <s v="Micro"/>
    <s v="Lowland"/>
    <s v="none"/>
    <s v="none"/>
    <s v="none"/>
    <s v="Efe, Rodyard"/>
    <m/>
    <s v=""/>
  </r>
  <r>
    <s v="v26"/>
    <s v="SMART"/>
    <x v="0"/>
    <m/>
    <s v="V26"/>
    <s v="Arch. Reyes-Luzon Metrosite"/>
    <s v="Hippodromo"/>
    <s v="Cebu City"/>
    <s v="CEBU"/>
    <s v="Arch. Reyes-Luzon (PLDT pole), Hippodromo, Cebu City"/>
    <n v="7"/>
    <s v="Vis"/>
    <s v="Cebu North"/>
    <s v="TOC-VIS-CVIS-NCEBU"/>
    <s v="SMART"/>
    <n v="123.9024811"/>
    <n v="10.317879680000001"/>
    <s v="Lot"/>
    <x v="1"/>
    <x v="5"/>
    <s v="Last Mile"/>
    <s v="FITL"/>
    <s v="Micro"/>
    <s v="Lowland"/>
    <s v="none"/>
    <s v="none"/>
    <s v="none"/>
    <s v="Efe, Rodyard"/>
    <m/>
    <s v=""/>
  </r>
  <r>
    <s v="v3444"/>
    <s v="SUN"/>
    <x v="0"/>
    <s v="LPU606"/>
    <s v="LPU606"/>
    <s v="BANKAL  / (V3444) SUN-Lapu-Lapu City-Pajac 1"/>
    <s v="Bangkal"/>
    <s v="Lapu-Lapu City"/>
    <s v="CEBU"/>
    <s v="Narciso Mangubat, Brgy. Bangkal, Lapu Lapu City"/>
    <n v="7"/>
    <s v="Vis"/>
    <s v="Cebu North"/>
    <s v="TOC-VIS-CVIS-NCEBU"/>
    <s v="SUN"/>
    <n v="123.987639"/>
    <n v="10.304472000000001"/>
    <s v="Lot"/>
    <x v="1"/>
    <x v="0"/>
    <s v="Last Mile"/>
    <s v="FITL"/>
    <s v="Macro"/>
    <s v="Lowland"/>
    <s v="none"/>
    <s v="none"/>
    <s v="none"/>
    <s v="Clave, Eddie"/>
    <m/>
    <s v=""/>
  </r>
  <r>
    <s v="v3446"/>
    <s v="SUN"/>
    <x v="0"/>
    <s v="LPU617"/>
    <s v="LPU617"/>
    <s v="BASAKMACTAN2 / (V3446) SUN-Lapu-Lapu City-Marigondon 1"/>
    <s v="Basak"/>
    <s v="Lapu-Lapu City"/>
    <s v="CEBU"/>
    <s v="Amodia Property Basak Mercado, Lapu-Lapu City, Cebu"/>
    <n v="7"/>
    <s v="Vis"/>
    <s v="Cebu North"/>
    <s v="TOC-VIS-CVIS-NCEBU"/>
    <s v="SUN"/>
    <n v="123.96897199999999"/>
    <n v="10.287528"/>
    <s v="Lot"/>
    <x v="1"/>
    <x v="1"/>
    <s v="Last Mile"/>
    <s v="FITL"/>
    <s v="Macro"/>
    <s v="Lowland"/>
    <s v="none"/>
    <s v="none"/>
    <s v="none"/>
    <s v="Trozo, Astrobal"/>
    <m/>
    <s v=""/>
  </r>
  <r>
    <s v="v3447"/>
    <s v="SUN"/>
    <x v="0"/>
    <s v="MDE604"/>
    <s v="MDE604"/>
    <s v="MDEBASAK / (v3447) SUN - Mandaue City-Basak"/>
    <s v="Basak"/>
    <s v="Mandaue City"/>
    <s v="CEBU"/>
    <s v="Alison St. Brgy., Basak, Mandaue City, Cebu"/>
    <n v="7"/>
    <s v="Vis"/>
    <s v="Cebu North"/>
    <s v="TOC-VIS-CVIS-NCEBU"/>
    <s v="SUN"/>
    <n v="123.952861"/>
    <n v="10.360306"/>
    <s v="Lot"/>
    <x v="1"/>
    <x v="1"/>
    <s v="Last Mile"/>
    <s v="FITL"/>
    <s v="Macro"/>
    <s v="Lowland"/>
    <s v="none"/>
    <s v="none"/>
    <s v="none"/>
    <s v="Ambil, Albert"/>
    <m/>
    <s v=""/>
  </r>
  <r>
    <s v="v3448"/>
    <s v="SUN"/>
    <x v="0"/>
    <s v="CEB829"/>
    <s v="CEB829"/>
    <s v="CEB-BEVERLYHILLS / (v3448) SUN - Cebu City-Lahug 1"/>
    <s v="Oprra"/>
    <s v="Cebu City"/>
    <s v="CEBU"/>
    <s v="Capitol Hills Lahug Cebu City"/>
    <n v="7"/>
    <s v="Vis"/>
    <s v="Cebu North"/>
    <s v="TOC-VIS-CVIS-NCEBU"/>
    <s v="SUN"/>
    <n v="123.8925"/>
    <n v="10.331200000000001"/>
    <s v="Lot"/>
    <x v="1"/>
    <x v="1"/>
    <s v="Last Mile"/>
    <s v="FITL"/>
    <s v="Macro"/>
    <s v="Lowland"/>
    <s v="none"/>
    <s v="none"/>
    <s v="none"/>
    <s v="Pescante, Ralph Ryan"/>
    <m/>
    <s v=""/>
  </r>
  <r>
    <s v="v3449"/>
    <s v="SMART"/>
    <x v="0"/>
    <m/>
    <s v="V3449"/>
    <s v="BOGO_SUN(v3449)"/>
    <s v="Poblacion"/>
    <s v="Bogo"/>
    <s v="CEBU"/>
    <s v="Bungtod (Pob.), Bogo City, Cebu"/>
    <n v="7"/>
    <s v="Vis"/>
    <s v="Cebu North"/>
    <s v="TOC-VIS-CVIS-NCEBU"/>
    <s v="SMART"/>
    <n v="124.00322"/>
    <n v="11.042668000000001"/>
    <s v="Lot"/>
    <x v="1"/>
    <x v="1"/>
    <s v="Last Mile"/>
    <s v="FITL"/>
    <s v="Macro"/>
    <s v="Lowland"/>
    <s v="none"/>
    <s v="none"/>
    <s v="none"/>
    <s v="Vale, Greggy"/>
    <m/>
    <s v=""/>
  </r>
  <r>
    <s v="v3450"/>
    <s v="SMART"/>
    <x v="0"/>
    <s v="LPU615"/>
    <s v="V3450"/>
    <s v="BUAYA / (V3450) SUN-Lapu-Lapu City-Buaya "/>
    <s v="Buaya"/>
    <s v="Lapu-Lapu City"/>
    <s v="CEBU"/>
    <s v="Buaya, Lapu-Lapu City (Opon), Cebu"/>
    <n v="7"/>
    <s v="Vis"/>
    <s v="Cebu North"/>
    <s v="TOC-VIS-CVIS-NCEBU"/>
    <s v="SUN"/>
    <n v="123.99542"/>
    <n v="10.31959"/>
    <s v="Lot"/>
    <x v="1"/>
    <x v="1"/>
    <s v="Last Mile"/>
    <s v="FITL"/>
    <s v="Macro"/>
    <s v="Lowland"/>
    <s v="none"/>
    <s v="none"/>
    <s v="none"/>
    <s v="Clave, Eddie"/>
    <m/>
    <s v=""/>
  </r>
  <r>
    <s v="v3454"/>
    <s v="SMART"/>
    <x v="0"/>
    <s v="CMN601"/>
    <s v="V3454"/>
    <s v="CATMON / (V3454) SUN - Catmon-Flores"/>
    <s v="Poblacion"/>
    <s v="Catmon"/>
    <s v="CEBU"/>
    <s v="Flores (Pob.), Catmon, Cebu"/>
    <n v="7"/>
    <s v="Vis"/>
    <s v="Cebu North"/>
    <s v="TOC-VIS-CVIS-NCEBU"/>
    <s v="SUN"/>
    <n v="124.012833"/>
    <n v="10.718444"/>
    <s v="Lot"/>
    <x v="1"/>
    <x v="0"/>
    <s v="Last Mile"/>
    <s v="FITL"/>
    <s v="Macro"/>
    <s v="Lowland"/>
    <s v="none"/>
    <s v="none"/>
    <s v="none"/>
    <s v="Balbuena, Lemuel"/>
    <m/>
    <s v=""/>
  </r>
  <r>
    <s v="v3484"/>
    <s v="SMART"/>
    <x v="0"/>
    <m/>
    <s v="V3484"/>
    <s v="DAANBANTAYAN / (v3484) SUN - Daanbantayan-Bitoon"/>
    <s v="Lbitoon"/>
    <s v="Daanbantayan"/>
    <s v="CEBU"/>
    <s v="Brgy. Bitoon Daanbantayan Cebu"/>
    <n v="7"/>
    <s v="Vis"/>
    <s v="Cebu North"/>
    <s v="TOC-VIS-CVIS-NCEBU"/>
    <s v="SMART"/>
    <n v="123.99478000000001"/>
    <n v="11.233669000000001"/>
    <s v="Lot"/>
    <x v="1"/>
    <x v="1"/>
    <s v="Last Mile"/>
    <s v="FITL"/>
    <s v="Macro"/>
    <s v="Lowland"/>
    <s v="none"/>
    <s v="none"/>
    <s v="none"/>
    <s v="Ambil, Albert"/>
    <m/>
    <s v=""/>
  </r>
  <r>
    <s v="v3486"/>
    <s v="SMART"/>
    <x v="0"/>
    <m/>
    <s v="V3486"/>
    <s v="DANAOCITY_802 / (v3486) SUN - Danao City-Guinsay"/>
    <s v="Dunggoan"/>
    <s v="Danao City"/>
    <s v="CEBU"/>
    <s v="Dunggoan, Danao City, Cebu"/>
    <n v="7"/>
    <s v="Vis"/>
    <s v="Cebu North"/>
    <s v="TOC-VIS-CVIS-NCEBU"/>
    <s v="SMART"/>
    <n v="124.02298999999999"/>
    <n v="10.552239999999999"/>
    <s v="Lot"/>
    <x v="1"/>
    <x v="1"/>
    <s v="Last Mile"/>
    <s v="FITL"/>
    <s v="Macro"/>
    <s v="Lowland"/>
    <s v="none"/>
    <s v="none"/>
    <s v="none"/>
    <s v="Vale, Greggy"/>
    <m/>
    <s v=""/>
  </r>
  <r>
    <s v="v3487"/>
    <s v="SMART"/>
    <x v="0"/>
    <m/>
    <s v="V3487"/>
    <s v="DANAOCITY_803 / (v3487) SUN - Danao City-Taytay"/>
    <s v="Taytay"/>
    <s v="Danao City"/>
    <s v="CEBU"/>
    <s v="Taytay, Danao City, Cebu"/>
    <n v="7"/>
    <s v="Vis"/>
    <s v="Cebu North"/>
    <s v="TOC-VIS-CVIS-NCEBU"/>
    <s v="SMART"/>
    <n v="124.02513999999999"/>
    <n v="10.532389999999999"/>
    <s v="Lot"/>
    <x v="1"/>
    <x v="5"/>
    <s v="Last Mile"/>
    <s v="FITL"/>
    <s v="Macro"/>
    <s v="Lowland"/>
    <s v="none"/>
    <s v="none"/>
    <s v="none"/>
    <s v="Vale, Greggy"/>
    <m/>
    <s v=""/>
  </r>
  <r>
    <s v="v3500"/>
    <s v="SUN"/>
    <x v="0"/>
    <s v="LPU619"/>
    <s v="LPU619"/>
    <s v="LPU_LOOC / (v3500) SUN - Lapu-Lapu City-Looc"/>
    <s v="Looc"/>
    <s v="Lapu-Lapu City"/>
    <s v="CEBU"/>
    <s v="Enriqueta Ochea, Caltex Road Salvage, Brgy. Looc, Lapu-Lapu City"/>
    <n v="7"/>
    <s v="Vis"/>
    <s v="Cebu North"/>
    <s v="TOC-VIS-CVIS-NCEBU"/>
    <s v="SUN"/>
    <n v="123.9454111"/>
    <n v="10.30521944"/>
    <s v="Lot"/>
    <x v="1"/>
    <x v="1"/>
    <s v="Last Mile"/>
    <s v="FITL"/>
    <s v="Macro"/>
    <s v="Lowland"/>
    <s v="none"/>
    <s v="none"/>
    <s v="none"/>
    <s v="Trozo, Astrobal"/>
    <m/>
    <s v=""/>
  </r>
  <r>
    <s v="v3507"/>
    <s v="SUN"/>
    <x v="0"/>
    <s v="MDE501"/>
    <s v="MDE501"/>
    <s v="MDE_BANILAD  / (v3507) SUN - Mandaue City-Bakilid"/>
    <s v="Banilad"/>
    <s v="Mandaue City"/>
    <s v="CEBU"/>
    <s v="Ouano's Lot; Sacris Road Ext. Banilad, Mandaue City"/>
    <n v="7"/>
    <s v="Vis"/>
    <s v="Cebu North"/>
    <s v="TOC-VIS-CVIS-NCEBU"/>
    <s v="SUN"/>
    <n v="123.92737"/>
    <n v="10.337350000000001"/>
    <s v="Lot"/>
    <x v="1"/>
    <x v="1"/>
    <s v="Last Mile"/>
    <s v="FITL"/>
    <s v="Macro"/>
    <s v="Lowland"/>
    <s v="none"/>
    <s v="none"/>
    <s v="none"/>
    <s v="Butong, Jerome"/>
    <m/>
    <s v=""/>
  </r>
  <r>
    <s v="v3513"/>
    <s v="SUN"/>
    <x v="0"/>
    <s v="LPU613"/>
    <s v="LPU613"/>
    <s v="PAJAC2 / (V3513) SUN-Lapu-Lapu City-Maribago"/>
    <s v="Pajac"/>
    <s v="Lapu-Lapu City"/>
    <s v="CEBU"/>
    <s v="Godornes property Sitio Abuno, Pajac, Lapu-Lapu City, Cebu"/>
    <n v="7"/>
    <s v="Vis"/>
    <s v="Cebu North"/>
    <s v="TOC-VIS-CVIS-NCEBU"/>
    <s v="SUN"/>
    <n v="123.98925"/>
    <n v="10.293139999999999"/>
    <s v="Lot"/>
    <x v="1"/>
    <x v="0"/>
    <s v="Last Mile"/>
    <s v="FITL"/>
    <s v="Macro"/>
    <s v="Lowland"/>
    <s v="none"/>
    <s v="none"/>
    <s v="none"/>
    <s v="Clave, Eddie"/>
    <m/>
    <s v=""/>
  </r>
  <r>
    <s v="v3553"/>
    <s v="SUN"/>
    <x v="0"/>
    <s v="LPU905"/>
    <s v="LPU905"/>
    <s v="XGAISANOMAC / (v3553) SUN - Lapu-Lapu City-Alang-alang"/>
    <s v="Mactan"/>
    <s v="Lapu-Lapu City"/>
    <s v="CEBU"/>
    <s v="Pajo, Brgy. Mactan, Lapu-Lapu City"/>
    <n v="7"/>
    <s v="Vis"/>
    <s v="Cebu North"/>
    <s v="TOC-VIS-CVIS-NCEBU"/>
    <s v="SUN"/>
    <n v="123.94759999999999"/>
    <n v="10.3399"/>
    <s v="Bldg"/>
    <x v="1"/>
    <x v="1"/>
    <s v="Last Mile"/>
    <s v="FITL"/>
    <s v="PICO"/>
    <s v="Lowland"/>
    <s v="Bldg. site/Require's Permit"/>
    <s v="Mall Hours"/>
    <s v="Bldg/House Roof Top"/>
    <s v="Trozo, Astrobal"/>
    <m/>
    <s v=""/>
  </r>
  <r>
    <s v="v3596"/>
    <s v="SMART"/>
    <x v="0"/>
    <m/>
    <s v="V3596"/>
    <s v="BOGOLAPAZ(v3596)"/>
    <s v="La Paz"/>
    <s v="Bogo"/>
    <s v="CEBU"/>
    <s v="La Paz , Bogo City, Cebu"/>
    <n v="7"/>
    <s v="Vis"/>
    <s v="Cebu North"/>
    <s v="TOC-VIS-CVIS-NCEBU"/>
    <s v="SMART"/>
    <n v="123.97799999999999"/>
    <n v="10.99316"/>
    <s v="Lot"/>
    <x v="1"/>
    <x v="1"/>
    <s v="Last Mile"/>
    <s v="FITL"/>
    <s v="Macro"/>
    <s v="Lowland"/>
    <s v="Mountain site "/>
    <s v="Night Time"/>
    <s v="Insurgent"/>
    <s v="Vale, Greggy"/>
    <m/>
    <s v=""/>
  </r>
  <r>
    <s v="V3597"/>
    <s v="SMART"/>
    <x v="0"/>
    <m/>
    <s v="V3597"/>
    <s v="SANFRANCISCO821 / (v3597) SUN - San Francisco-Southern Poblacion"/>
    <s v="Southern Poblacion"/>
    <s v="San Francisco"/>
    <s v="CEBU"/>
    <s v="Southern Poblacion, San Francisco, Cebu"/>
    <n v="7"/>
    <s v="Vis"/>
    <s v="Cebu North"/>
    <s v="TOC-VIS-CVIS-NCEBU"/>
    <s v="SMART"/>
    <n v="124.37844"/>
    <n v="10.643190000000001"/>
    <s v="Lot"/>
    <x v="1"/>
    <x v="1"/>
    <s v="Last Mile"/>
    <s v="FITL"/>
    <s v="Macro"/>
    <s v="Lowland"/>
    <s v="island site / Boat trip dependent"/>
    <s v="access constraint 5pm - 6am"/>
    <s v="island site/Boat Availability"/>
    <s v="Aligway, Eric Brian"/>
    <m/>
    <s v=""/>
  </r>
  <r>
    <s v="v3599"/>
    <s v="SUN"/>
    <x v="0"/>
    <s v="LPU616"/>
    <s v="LPU616"/>
    <s v="SHANGRILA_MACTAN / (v3599) SUN - Lapu-Lapu City-Punta Engano 2"/>
    <s v="Punta Engano"/>
    <s v="Lapu-Lapu City"/>
    <s v="CEBU"/>
    <s v="Shangrila Mactan Resort &amp; Spa, Lapu-Lapu City, Cebu"/>
    <n v="7"/>
    <s v="Vis"/>
    <s v="Cebu North"/>
    <s v="TOC-VIS-CVIS-NCEBU"/>
    <s v="SUN"/>
    <n v="124.020611"/>
    <n v="10.307778000000001"/>
    <s v="Bldg"/>
    <x v="1"/>
    <x v="1"/>
    <s v="Last Mile"/>
    <s v="FITL"/>
    <s v="Macro"/>
    <s v="Lowland"/>
    <s v="Bldg. site/Require's Permit"/>
    <s v="Office Hours"/>
    <s v="Bldg/House Roof Top"/>
    <s v="Clave, Eddie"/>
    <m/>
    <s v=""/>
  </r>
  <r>
    <s v="v3675"/>
    <s v="SMART"/>
    <x v="0"/>
    <s v="SGD601"/>
    <s v="V3675"/>
    <s v="SUN - Sogod-Poblacion"/>
    <s v="Poblacion"/>
    <s v="Sogod"/>
    <s v="CEBU"/>
    <s v="Poblacion, Sogod, Cebu"/>
    <n v="7"/>
    <s v="Vis"/>
    <s v="Cebu North"/>
    <s v="TOC-VIS-CVIS-NCEBU"/>
    <s v="SUN"/>
    <n v="123.99972200000001"/>
    <n v="10.750083"/>
    <s v="Lot"/>
    <x v="1"/>
    <x v="1"/>
    <s v="Last Mile"/>
    <s v="FITL"/>
    <s v="Macro"/>
    <s v="Lowland"/>
    <s v="none"/>
    <s v="none"/>
    <s v="none"/>
    <s v="Balbuena, Lemuel"/>
    <m/>
    <s v=""/>
  </r>
  <r>
    <s v="v3676"/>
    <s v="SUN"/>
    <x v="0"/>
    <s v="CEB827"/>
    <s v="CEB827"/>
    <s v="CEB_TALAMBAN / (v3676) SUN - Cebu City-Talamban"/>
    <s v="Talamban"/>
    <s v="Cebu City"/>
    <s v="CEBU"/>
    <s v="Globe Coloc., Talamban, Cebu City"/>
    <n v="7"/>
    <s v="Vis"/>
    <s v="Cebu North"/>
    <s v="TOC-VIS-CVIS-NCEBU"/>
    <s v="SUN"/>
    <n v="123.915944"/>
    <n v="10.367222"/>
    <s v="Lot"/>
    <x v="1"/>
    <x v="5"/>
    <s v="Last Mile"/>
    <s v="FITL"/>
    <s v="Macro"/>
    <s v="Lowland"/>
    <s v="Require's permission from Globe"/>
    <s v="Night Time"/>
    <s v="none"/>
    <s v="Aligway, Eric Brian"/>
    <m/>
    <s v=""/>
  </r>
  <r>
    <s v="v3692"/>
    <s v="SUN"/>
    <x v="0"/>
    <s v="CEB017"/>
    <s v="CEB017"/>
    <s v="JYSQUAREP3-01(lahug5)"/>
    <s v="Lahug"/>
    <s v="Cebu City"/>
    <s v="CEBU"/>
    <s v="JY Square Mall, Brgy. Lahug, Cebu City, Cebu"/>
    <n v="7"/>
    <s v="Vis"/>
    <s v="Cebu North"/>
    <s v="TOC-VIS-CVIS-NCEBU"/>
    <s v="SUN"/>
    <n v="123.89858"/>
    <n v="10.330577"/>
    <s v="Bldg"/>
    <x v="1"/>
    <x v="1"/>
    <s v="Last Mile"/>
    <s v="FITL"/>
    <s v="Macro"/>
    <s v="Lowland"/>
    <s v="Bldg. site/Require's Permit"/>
    <s v="Mall Hours"/>
    <s v="Bldg/House Roof Top"/>
    <s v="Pescante, Ralph Ryan"/>
    <m/>
    <s v=""/>
  </r>
  <r>
    <s v="v3695"/>
    <s v="SUN"/>
    <x v="0"/>
    <s v="LPU605"/>
    <s v="LPU605"/>
    <s v="GUN-OB / (v3695) SUN - Lapu-Lapu City-Pajo 2"/>
    <s v="Gun-ob"/>
    <s v="Lapu-Lapu City"/>
    <s v="CEBU"/>
    <s v="Yap Property, Punta Princesa Gun-ob Lapu Lapu City"/>
    <n v="7"/>
    <s v="Vis"/>
    <s v="Cebu North"/>
    <s v="TOC-VIS-CVIS-NCEBU"/>
    <s v="SUN"/>
    <n v="123.953333"/>
    <n v="10.311417"/>
    <s v="Bldg"/>
    <x v="1"/>
    <x v="1"/>
    <s v="Last Mile"/>
    <s v="FITL"/>
    <s v="Macro"/>
    <s v="Lowland"/>
    <s v="Bldg. site "/>
    <s v="Office Hours"/>
    <s v="Bldg/House Roof Top"/>
    <s v="Trozo, Astrobal"/>
    <m/>
    <s v=""/>
  </r>
  <r>
    <s v="v3703"/>
    <s v="SUN"/>
    <x v="0"/>
    <s v="MDE702"/>
    <s v="MDE702"/>
    <s v="MANDAUE_TINGUB / (v3703) SUN - Mandaue City-Cabancalan"/>
    <s v="Cabangcalan"/>
    <s v="Mandaue City"/>
    <s v="CEBU"/>
    <s v="Brgy. Cabangcalan, Tingub,  Mandaue City, Cebu "/>
    <n v="7"/>
    <s v="Vis"/>
    <s v="Cebu North"/>
    <s v="TOC-VIS-CVIS-NCEBU"/>
    <s v="SUN"/>
    <n v="123.926576"/>
    <n v="10.354998999999999"/>
    <s v="Lot"/>
    <x v="1"/>
    <x v="1"/>
    <s v="Last Mile"/>
    <s v="FITL"/>
    <s v="Macro"/>
    <s v="Lowland"/>
    <s v="none"/>
    <s v="none"/>
    <s v="none"/>
    <s v="Aligway, Eric Brian"/>
    <m/>
    <s v=""/>
  </r>
  <r>
    <s v="v5073"/>
    <s v="SMART"/>
    <x v="0"/>
    <s v="TBG701"/>
    <s v="V5073"/>
    <s v="TABOGON / (V5073) SUN-Tabogon-Pio"/>
    <s v="Poblacion"/>
    <s v="Tabogon"/>
    <s v="CEBU"/>
    <s v="Brgy. Poblacion, Tabogon Cebu"/>
    <n v="7"/>
    <s v="Vis"/>
    <s v="Cebu North"/>
    <s v="TOC-VIS-CVIS-NCEBU"/>
    <s v="SUN"/>
    <n v="124.02845000000001"/>
    <n v="10.93957"/>
    <s v="Lot"/>
    <x v="1"/>
    <x v="1"/>
    <s v="Last Mile"/>
    <s v="FITL"/>
    <s v="Macro"/>
    <s v="Lowland"/>
    <s v="none"/>
    <s v="none"/>
    <s v="none"/>
    <s v="Pescante, Ralph Ryan"/>
    <m/>
    <s v=""/>
  </r>
  <r>
    <s v="v5083"/>
    <s v="SMART"/>
    <x v="0"/>
    <m/>
    <s v="V5083"/>
    <s v="Patao Bantayan"/>
    <s v="Patao"/>
    <s v="Bantayan"/>
    <s v="CEBU"/>
    <s v="Patao, Bantayan Island, Cebu"/>
    <n v="7"/>
    <s v="Vis"/>
    <s v="Cebu North"/>
    <s v="TOC-VIS-CVIS-NCEBU"/>
    <s v="SMART"/>
    <n v="123.6911163"/>
    <n v="11.21899033"/>
    <s v="Lot"/>
    <x v="1"/>
    <x v="5"/>
    <s v="Last Mile"/>
    <s v="FITL"/>
    <s v="Macro"/>
    <s v="Extreme"/>
    <s v="island site / Boat trip dependent"/>
    <s v="access constraint 5pm - 6am"/>
    <s v="island site/Boat Availability"/>
    <s v="Vale, Greggy"/>
    <m/>
    <s v=""/>
  </r>
  <r>
    <s v="v5128"/>
    <s v="SMART"/>
    <x v="0"/>
    <m/>
    <s v="V5128"/>
    <s v="SM Consolacion 2 - 3/F SM Mall Room no 2 "/>
    <s v="Lamac"/>
    <s v="Consolacion"/>
    <s v="CEBU"/>
    <s v="Lamac, Consolacion, Cebu"/>
    <n v="7"/>
    <s v="Vis"/>
    <s v="Cebu North"/>
    <s v="TOC-VIS-CVIS-NCEBU"/>
    <s v="SMART"/>
    <n v="123.96505399999999"/>
    <n v="10.380188"/>
    <s v="Bldg"/>
    <x v="1"/>
    <x v="1"/>
    <s v="Last Mile"/>
    <s v="FITL"/>
    <s v="PICO"/>
    <s v="Lowland"/>
    <s v="Bldg. site/Require's Permit"/>
    <s v="Mall Hours"/>
    <s v="none"/>
    <s v="Ambil, Albert"/>
    <m/>
    <s v=""/>
  </r>
  <r>
    <n v="3327"/>
    <s v="SMART"/>
    <x v="1"/>
    <m/>
    <n v="3327"/>
    <s v="MANTALONGON- DALAGUETE"/>
    <s v="Mantalongon"/>
    <s v="DALAGUETE"/>
    <s v="CEBU"/>
    <s v="Brgy. Mantalongon, Dalaguete, Cebu"/>
    <n v="7"/>
    <s v="Vis"/>
    <s v="Cebu South"/>
    <s v="TOC-VIS-CVIS-SCEBU"/>
    <s v="SMART"/>
    <n v="123.465560913085"/>
    <n v="9.8052301406860298"/>
    <s v="Lot"/>
    <x v="1"/>
    <x v="0"/>
    <s v="Last Mile"/>
    <s v="FITL"/>
    <s v="Macro"/>
    <s v="Lowland"/>
    <s v="MOUNTAIN SITE"/>
    <s v="WEATHER DEPENDENT"/>
    <s v="Insurgent"/>
    <s v="Fernandez, Ricardo Allanic "/>
    <m/>
    <s v=""/>
  </r>
  <r>
    <n v="3387"/>
    <s v="SMART"/>
    <x v="1"/>
    <m/>
    <n v="3387"/>
    <s v="SANTANDER PROPER"/>
    <s v="Poblacioin"/>
    <s v="SANTANDER"/>
    <s v="CEBU"/>
    <s v="Brgy Poblacion, Santander, Cebu"/>
    <n v="7"/>
    <s v="Vis"/>
    <s v="Cebu South"/>
    <s v="TOC-VIS-CVIS-SCEBU"/>
    <s v="SMART"/>
    <n v="123.334228515625"/>
    <n v="9.4197301864624006"/>
    <s v="Lot"/>
    <x v="1"/>
    <x v="0"/>
    <s v="Last Mile"/>
    <s v="FITL"/>
    <s v="Macro"/>
    <s v="Lowland"/>
    <s v="NONE"/>
    <s v="NONE"/>
    <s v="none"/>
    <s v="Luzano, Russell Apig "/>
    <m/>
    <s v=""/>
  </r>
  <r>
    <n v="5005"/>
    <s v="SMART"/>
    <x v="1"/>
    <m/>
    <n v="5005"/>
    <s v="UNIVERSITY OF CEBU METROSITE"/>
    <m/>
    <s v="CEBU CITY"/>
    <s v="CEBU"/>
    <s v="Sanciangko St., Cebu City"/>
    <n v="7"/>
    <s v="Vis"/>
    <s v="Cebu South"/>
    <s v="TOC-VIS-CVIS-SCEBU"/>
    <s v="SMART"/>
    <n v="123.896430969238"/>
    <n v="10.296890258789"/>
    <s v="Bldg"/>
    <x v="1"/>
    <x v="5"/>
    <s v="Last Mile"/>
    <s v="FITL"/>
    <s v="Micro"/>
    <s v="Lowland"/>
    <s v="BLDG SITE"/>
    <s v="1800-0900H"/>
    <s v="Bldg/House Roof Top"/>
    <s v="Agan, Marianito Labus "/>
    <m/>
    <s v=""/>
  </r>
  <r>
    <n v="5009"/>
    <s v="SMART"/>
    <x v="1"/>
    <m/>
    <n v="5009"/>
    <s v="METROGAISANO"/>
    <m/>
    <s v="CEBU CITY"/>
    <s v="CEBU"/>
    <s v="Gaisano Metro, Colon St. corner Pres. Osmena Blvd., Cebu City, Cebu"/>
    <n v="7"/>
    <s v="Vis"/>
    <s v="Cebu South"/>
    <s v="TOC-VIS-CVIS-SCEBU"/>
    <s v="SMART"/>
    <n v="123.89816284179599"/>
    <n v="10.2957201004028"/>
    <s v="Bldg"/>
    <x v="1"/>
    <x v="5"/>
    <s v="Last Mile"/>
    <s v="FITL"/>
    <s v="Micro"/>
    <s v="Lowland"/>
    <s v="BLDG SITE"/>
    <s v="1800-0900H"/>
    <s v="Bldg/House Roof Top"/>
    <s v="Genson, Sedfrey C. "/>
    <m/>
    <s v=""/>
  </r>
  <r>
    <n v="5017"/>
    <s v="SMART"/>
    <x v="1"/>
    <m/>
    <n v="5017"/>
    <s v="PLDT CLINIC INSITE"/>
    <s v="San Antonio Poblacion"/>
    <s v="CEBU CITY"/>
    <s v="CEBU"/>
    <s v="Pres. Osmena Blvd., Brgy. San Antonio Pob, Cebu City"/>
    <n v="7"/>
    <s v="Vis"/>
    <s v="Cebu South"/>
    <s v="TOC-VIS-CVIS-SCEBU"/>
    <s v="SMART"/>
    <n v="123.895950317382"/>
    <n v="10.303609848022401"/>
    <s v="Bldg"/>
    <x v="1"/>
    <x v="5"/>
    <s v="Last Mile"/>
    <s v="FITL"/>
    <s v="Micro"/>
    <s v="Lowland"/>
    <s v="NONE"/>
    <s v="NONE"/>
    <s v="none"/>
    <s v="Cayanong, Joseph Elias Redillas"/>
    <m/>
    <s v=""/>
  </r>
  <r>
    <n v="5148"/>
    <s v="SMART"/>
    <x v="1"/>
    <m/>
    <n v="5148"/>
    <s v="TRANS-ASIA"/>
    <m/>
    <s v="CEBU CITY"/>
    <s v="CEBU"/>
    <s v="TransAsia, San Roque (Ciudad), Cebu City"/>
    <n v="7"/>
    <s v="Vis"/>
    <s v="Cebu South"/>
    <s v="TOC-VIS-CVIS-SCEBU"/>
    <s v="SMART"/>
    <n v="123.905097961425"/>
    <n v="10.292980194091699"/>
    <s v="Bldg"/>
    <x v="1"/>
    <x v="5"/>
    <s v="Last Mile"/>
    <s v="FITL"/>
    <s v="Micro"/>
    <s v="Lowland"/>
    <s v="BLDG SITE"/>
    <s v="1800-0900H"/>
    <s v="none"/>
    <s v="Genson, Sedfrey C. "/>
    <m/>
    <s v=""/>
  </r>
  <r>
    <n v="5419"/>
    <s v="SMART"/>
    <x v="1"/>
    <m/>
    <n v="5419"/>
    <s v="E-MALL"/>
    <m/>
    <s v="CEBU CITY"/>
    <s v="CEBU"/>
    <s v="Leon Kikat St., cor P. del Rosario St., Pahina Central, Cebu City"/>
    <n v="7"/>
    <s v="Vis"/>
    <s v="Cebu South"/>
    <s v="TOC-VIS-CVIS-SCEBU"/>
    <s v="SMART"/>
    <n v="123.895179748535"/>
    <n v="10.298250198364199"/>
    <s v="Bldg"/>
    <x v="1"/>
    <x v="1"/>
    <s v="Last Mile"/>
    <s v="FITL"/>
    <s v="PICO"/>
    <s v="Lowland"/>
    <s v="REQUIRES PERMIT/BLDG site"/>
    <s v="1800-0900H"/>
    <s v="none"/>
    <s v="Rosalinda, Ervin Paangay "/>
    <m/>
    <s v=""/>
  </r>
  <r>
    <n v="5824"/>
    <s v="SMART"/>
    <x v="1"/>
    <m/>
    <n v="5824"/>
    <s v="BALAMBAN TOWN-PROPER"/>
    <s v="Santa Cruz-Santo Nino"/>
    <s v="BALAMBAN"/>
    <s v="CEBU"/>
    <s v="Brgy. Santa Cruz-Santo Niño (Poblacion), Balamban"/>
    <n v="7"/>
    <s v="Vis"/>
    <s v="Cebu South"/>
    <s v="TOC-VIS-CVIS-SCEBU"/>
    <s v="SMART"/>
    <n v="123.71775817871"/>
    <n v="10.506119728088301"/>
    <s v="Lot"/>
    <x v="1"/>
    <x v="0"/>
    <s v="Last Mile"/>
    <s v="FITL"/>
    <s v="Macro"/>
    <s v="Lowland"/>
    <s v="NONE"/>
    <n v="0"/>
    <s v="none"/>
    <s v="Esaga, Cris Altoveros "/>
    <m/>
    <s v=""/>
  </r>
  <r>
    <n v="5857"/>
    <s v="SMART"/>
    <x v="1"/>
    <m/>
    <n v="5857"/>
    <s v="SWU INSITE"/>
    <s v="Sambag"/>
    <s v="CEBU CITY"/>
    <s v="CEBU"/>
    <s v="Villa Aznar, Urgello St., Brgy. Sambag I, Cebu City"/>
    <n v="7"/>
    <s v="Vis"/>
    <s v="Cebu South"/>
    <s v="TOC-VIS-CVIS-SCEBU"/>
    <s v="SMART"/>
    <n v="123.89077758789"/>
    <n v="10.304770469665501"/>
    <s v="Bldg"/>
    <x v="1"/>
    <x v="5"/>
    <s v="Last Mile"/>
    <s v="FITL"/>
    <s v="Micro"/>
    <s v="Lowland"/>
    <s v="BLDG SITE/ OFFICE HOURS ONLY"/>
    <s v="1800-0700H"/>
    <s v="none"/>
    <s v="Rosalinda, Ervin Paangay "/>
    <m/>
    <s v=""/>
  </r>
  <r>
    <n v="5881"/>
    <s v="SMART"/>
    <x v="1"/>
    <m/>
    <n v="5881"/>
    <s v="ROBINSONS - CEBU CYBERGATE PICOSITE"/>
    <s v="Capitol Site"/>
    <s v="CEBU CITY"/>
    <s v="CEBU"/>
    <s v="Robinsons Cybergate Bldg, Fuente Circle, Brgy. Capitol Site, Cebu City"/>
    <n v="7"/>
    <s v="Vis"/>
    <s v="Cebu South"/>
    <s v="TOC-VIS-CVIS-SCEBU"/>
    <s v="SMART"/>
    <n v="123.891960144042"/>
    <n v="10.3107500076293"/>
    <s v="Bldg"/>
    <x v="1"/>
    <x v="1"/>
    <s v="Last Mile"/>
    <s v="FITL"/>
    <s v="Macro"/>
    <s v="Highland"/>
    <s v="REQUIRES PERMIT/BLDG site"/>
    <s v="1800-0900H"/>
    <s v="none"/>
    <s v="Cayanong, Joseph Elias Redillas"/>
    <m/>
    <s v=""/>
  </r>
  <r>
    <s v="F12"/>
    <s v="SMART"/>
    <x v="1"/>
    <m/>
    <s v="F12"/>
    <s v="SANTANDER"/>
    <m/>
    <s v="SANTANDER"/>
    <s v="CEBU"/>
    <s v="Piltel Site Santander, Cebu"/>
    <n v="7"/>
    <s v="Vis"/>
    <s v="Cebu South"/>
    <s v="TOC-VIS-CVIS-SCEBU"/>
    <s v="SMART"/>
    <n v="123.30256652832"/>
    <n v="9.4236698150634695"/>
    <s v="Lot"/>
    <x v="1"/>
    <x v="0"/>
    <s v="Last Mile"/>
    <s v="FITL"/>
    <s v="Macro"/>
    <s v="Lowland"/>
    <s v="NONE"/>
    <s v="NONE"/>
    <s v="Insurgent"/>
    <s v="Luzano, Russell Apig "/>
    <m/>
    <s v=""/>
  </r>
  <r>
    <s v="F38"/>
    <s v="SMART"/>
    <x v="1"/>
    <m/>
    <s v="F38"/>
    <s v="ESCARIO"/>
    <s v="Capitol Site"/>
    <s v="ESCARIO"/>
    <s v="CEBU"/>
    <s v="The Professional Group Building, Escario St. cor. F. Ramos Ext. Capitol Site, Cebu City"/>
    <n v="7"/>
    <s v="Vis"/>
    <s v="Cebu South"/>
    <s v="TOC-VIS-CVIS-SCEBU"/>
    <s v="SMART"/>
    <n v="123.89183807373"/>
    <n v="10.316499710083001"/>
    <s v="Bldg"/>
    <x v="1"/>
    <x v="5"/>
    <s v="Last Mile"/>
    <s v="FITL"/>
    <s v="Macro"/>
    <s v="Lowland"/>
    <s v="BLDG SITE"/>
    <s v="1800-0900H"/>
    <s v="Bldg/House Roof Top"/>
    <s v="Esaga, Cris Altoveros "/>
    <m/>
    <s v=""/>
  </r>
  <r>
    <s v="F47"/>
    <s v="SMART"/>
    <x v="1"/>
    <m/>
    <s v="F47"/>
    <s v="SIBONGA TOWN PROPER"/>
    <s v="Poblacion"/>
    <s v="CEBU CITY"/>
    <s v="CEBU"/>
    <s v="R. Bacaltos St. Brgy Poblacion, Sibonga, Cebu"/>
    <n v="7"/>
    <s v="Vis"/>
    <s v="Cebu South"/>
    <s v="TOC-VIS-CVIS-SCEBU"/>
    <s v="SMART"/>
    <n v="123.61862182617099"/>
    <n v="10.0174102783203"/>
    <s v="Lot"/>
    <x v="1"/>
    <x v="0"/>
    <s v="Last Mile"/>
    <s v="FITL"/>
    <s v="Macro"/>
    <s v="Lowland"/>
    <s v="NONE"/>
    <s v="NONE"/>
    <s v="none"/>
    <s v="Galan, Garry Yap "/>
    <m/>
    <s v=""/>
  </r>
  <r>
    <s v="F48"/>
    <s v="SMART"/>
    <x v="1"/>
    <m/>
    <s v="F48"/>
    <s v="BADIAN"/>
    <s v="Poblacion"/>
    <s v="BADIAN"/>
    <s v="CEBU"/>
    <s v="Brgy Poblacion, Badian, Cebu"/>
    <n v="7"/>
    <s v="Vis"/>
    <s v="Cebu South"/>
    <s v="TOC-VIS-CVIS-SCEBU"/>
    <s v="SMART"/>
    <n v="123.392372131347"/>
    <n v="9.8668899536132795"/>
    <s v="Lot"/>
    <x v="1"/>
    <x v="0"/>
    <s v="Last Mile"/>
    <s v="FITL"/>
    <s v="Macro"/>
    <s v="Lowland"/>
    <s v="NONE"/>
    <s v="NONE"/>
    <s v="none"/>
    <s v="Genson, Sedfrey C. "/>
    <m/>
    <s v=""/>
  </r>
  <r>
    <s v="K05"/>
    <s v="SMART"/>
    <x v="1"/>
    <m/>
    <s v="K05"/>
    <s v="GAISANO MAIN INSITE"/>
    <m/>
    <s v="CEBU CITY"/>
    <s v="CEBU"/>
    <s v="4/F Gaisano Main Bldg.Colon St. cor Jakosalem St., Cebu City"/>
    <n v="7"/>
    <s v="Vis"/>
    <s v="Cebu South"/>
    <s v="TOC-VIS-CVIS-SCEBU"/>
    <s v="SMART"/>
    <n v="123.90187072753901"/>
    <n v="10.297750473022401"/>
    <s v="Bldg"/>
    <x v="1"/>
    <x v="5"/>
    <s v="Last Mile"/>
    <s v="FITL"/>
    <s v="Micro"/>
    <s v="Lowland"/>
    <s v="BLDG SITE"/>
    <s v="1800-0900H"/>
    <s v="none"/>
    <s v="Genson, Sedfrey C. "/>
    <m/>
    <s v=""/>
  </r>
  <r>
    <s v="T31"/>
    <s v="SMART"/>
    <x v="1"/>
    <m/>
    <s v="T31"/>
    <s v="BUHISAN- LABANGON"/>
    <s v="Tisa"/>
    <s v="CEBU CITY"/>
    <s v="CEBU"/>
    <s v="G. Quijada St., Brgy. Tisa, Cebu City"/>
    <n v="7"/>
    <s v="Vis"/>
    <s v="Cebu South"/>
    <s v="TOC-VIS-CVIS-SCEBU"/>
    <s v="SMART"/>
    <n v="123.859649658203"/>
    <n v="10.303549766540501"/>
    <s v="Lot"/>
    <x v="1"/>
    <x v="0"/>
    <s v="Last Mile"/>
    <s v="FITL"/>
    <s v="Macro"/>
    <s v="Highland"/>
    <s v="NONE"/>
    <s v="NONE"/>
    <s v="none"/>
    <s v="Fernandez, Ricardo Allanic "/>
    <m/>
    <s v=""/>
  </r>
  <r>
    <s v="V0683"/>
    <s v="SMART"/>
    <x v="1"/>
    <s v="CEB907"/>
    <s v="V0683"/>
    <s v="CHUNG HUA HOSPITAL- FUENTE OSMENA CIRCLE- CEBU CITY"/>
    <s v="Capitol Site"/>
    <s v="CEBU CITY"/>
    <s v="CEBU"/>
    <s v="Don Mariano Cui St., Fuente Osmena, Cebu City"/>
    <n v="7"/>
    <s v="Vis"/>
    <s v="Cebu South"/>
    <s v="TOC-VIS-CVIS-SCEBU"/>
    <s v="SUN"/>
    <n v="123.89157"/>
    <n v="10.310320000000001"/>
    <s v="Bldg"/>
    <x v="1"/>
    <x v="1"/>
    <s v="Last Mile"/>
    <s v="FITL"/>
    <s v="PICO"/>
    <s v="Lowland"/>
    <s v="REQUIRES PERMIT/BLDG site"/>
    <s v="1800-0900H"/>
    <s v="none"/>
    <s v="Cayanong, Joseph Elias Redillas"/>
    <m/>
    <s v=""/>
  </r>
  <r>
    <s v="V0687"/>
    <s v="SMART"/>
    <x v="1"/>
    <s v="CEB942"/>
    <s v="V0687"/>
    <s v="SOUTH GENERAL HOSPITAL"/>
    <m/>
    <s v="CEBU CITY"/>
    <s v="CEBU"/>
    <s v="Tuyan, Naga City, Cebu"/>
    <n v="7"/>
    <s v="Vis"/>
    <s v="Cebu South"/>
    <s v="TOC-VIS-CVIS-SCEBU"/>
    <s v="SUN"/>
    <n v="123.7713"/>
    <n v="10.23193"/>
    <s v="Bldg"/>
    <x v="1"/>
    <x v="1"/>
    <s v="Last Mile"/>
    <s v="FITL"/>
    <s v="PICO"/>
    <s v="Lowland"/>
    <s v="BLDG SITE"/>
    <s v="1800-0900H"/>
    <s v="none"/>
    <s v="Luzano, Russell Apig "/>
    <m/>
    <s v=""/>
  </r>
  <r>
    <s v="V0691"/>
    <s v="SMART"/>
    <x v="1"/>
    <s v="CEB981"/>
    <s v="V0691"/>
    <s v="VICENTE SOTTO MEMORIAL MEDICAL CENTER - B. RODRIGUEZ ST. CEBU CITY"/>
    <s v="Sambag 1"/>
    <s v="CEBU CITY"/>
    <s v="CEBU"/>
    <s v="R. Rodriguez St., Brgy. Sambag I (Pob) Cebu City"/>
    <n v="7"/>
    <s v="Vis"/>
    <s v="Cebu South"/>
    <s v="TOC-VIS-CVIS-SCEBU"/>
    <s v="SUN"/>
    <n v="123.891261"/>
    <n v="10.308280999999999"/>
    <s v="Bldg"/>
    <x v="1"/>
    <x v="1"/>
    <s v="Last Mile"/>
    <s v="FITL"/>
    <s v="Macro"/>
    <s v="Highland"/>
    <s v="REQUIRES PERMIT/BLDG site"/>
    <s v="1800-0900H"/>
    <s v="none"/>
    <s v="Cayanong, Joseph Elias Redillas"/>
    <m/>
    <s v=""/>
  </r>
  <r>
    <s v="V11"/>
    <s v="SMART"/>
    <x v="1"/>
    <m/>
    <s v="V11"/>
    <s v="LEON KILAT BORROMEO METROSITE"/>
    <m/>
    <s v="CEBU CITY"/>
    <s v="CEBU"/>
    <s v="Maegan Bldg. (Cebuana L'huiller), Colon cor Kilat St., Cebu City"/>
    <n v="7"/>
    <s v="Vis"/>
    <s v="Cebu South"/>
    <s v="TOC-VIS-CVIS-SCEBU"/>
    <s v="SMART"/>
    <n v="123.896430969238"/>
    <n v="10.295800209045399"/>
    <s v="Bldg"/>
    <x v="1"/>
    <x v="5"/>
    <s v="Last Mile"/>
    <s v="FITL"/>
    <s v="Macro"/>
    <s v="Lowland"/>
    <s v="NONE"/>
    <s v="1800-0700H"/>
    <s v="Bldg/House Roof Top"/>
    <s v="Genson, Sedfrey C. "/>
    <m/>
    <s v=""/>
  </r>
  <r>
    <s v="V1565"/>
    <s v="SMART"/>
    <x v="1"/>
    <m/>
    <s v="V1565"/>
    <s v="TAPUL- TALISAY"/>
    <s v="Tapul"/>
    <s v="TALISAY CITY"/>
    <s v="CEBU"/>
    <s v="Sitio Napo, Brgy. Tapul, Talisay City"/>
    <n v="7"/>
    <s v="Vis"/>
    <s v="Cebu South"/>
    <s v="TOC-VIS-CVIS-SCEBU"/>
    <s v="SMART"/>
    <n v="123.8109207"/>
    <n v="10.290160180000001"/>
    <s v="Lot"/>
    <x v="1"/>
    <x v="0"/>
    <s v="Last Mile"/>
    <s v="FITL"/>
    <s v="Macro"/>
    <s v="Highland"/>
    <s v="MOUNTAIN SITE"/>
    <s v="1800-0700H"/>
    <s v="Insurgent"/>
    <s v="Servas, Jesse O."/>
    <d v="2016-10-11T00:00:00"/>
    <s v=""/>
  </r>
  <r>
    <s v="V3322"/>
    <s v="SUN"/>
    <x v="1"/>
    <s v="MNG601"/>
    <s v="MNG601"/>
    <s v="MNG_SOUTHGEN"/>
    <s v="Inayagan"/>
    <s v="MINGLANILLA"/>
    <s v="CEBU"/>
    <s v="Lourda Alferan, Brgy. Inayagan, Naga, Cebu"/>
    <n v="7"/>
    <s v="Vis"/>
    <s v="Cebu South"/>
    <s v="TOC-VIS-CVIS-SCEBU"/>
    <s v="SUN"/>
    <n v="123.77377799999999"/>
    <n v="10.233833000000001"/>
    <s v="Bldg"/>
    <x v="1"/>
    <x v="1"/>
    <s v="Last Mile"/>
    <s v="FITL"/>
    <s v="Macro"/>
    <s v="Lowland"/>
    <s v="NONE"/>
    <s v="NONE"/>
    <s v="none"/>
    <s v="Luzano, Russell Apig "/>
    <m/>
    <s v=""/>
  </r>
  <r>
    <s v="V3429"/>
    <s v="SUN"/>
    <x v="1"/>
    <s v="CEB833"/>
    <s v="CEB833"/>
    <s v="  SUN - CEB_CANONIGO1"/>
    <m/>
    <s v="CEBU CITY"/>
    <s v="CEBU"/>
    <s v="N. Bacalso Ave., Mambaling, Cebu City"/>
    <n v="7"/>
    <s v="Vis"/>
    <s v="Cebu South"/>
    <s v="TOC-VIS-CVIS-SCEBU"/>
    <s v="SUN"/>
    <n v="123.87593099999999"/>
    <n v="10.290075"/>
    <s v="Bldg"/>
    <x v="1"/>
    <x v="5"/>
    <s v="Last Mile"/>
    <s v="FITL"/>
    <s v="Macro"/>
    <s v="Highland"/>
    <s v="BLDG SITE"/>
    <s v="1800-0700H"/>
    <s v="Bldg/House Roof Top"/>
    <s v="Fernandez, Ricardo Allanic "/>
    <m/>
    <s v=""/>
  </r>
  <r>
    <s v="V3433"/>
    <s v="SUN"/>
    <x v="1"/>
    <s v="CEB621"/>
    <s v="CEB621"/>
    <s v="YMCA"/>
    <s v="Sambag 2"/>
    <s v="CEBU CITY"/>
    <s v="CEBU"/>
    <s v="Jarapan Bldg. Brgy. Sambag 2 Cebu City"/>
    <n v="7"/>
    <s v="Vis"/>
    <s v="Cebu South"/>
    <s v="TOC-VIS-CVIS-SCEBU"/>
    <s v="SUN"/>
    <n v="123.89322199999999"/>
    <n v="10.302333000000001"/>
    <s v="Bldg"/>
    <x v="1"/>
    <x v="1"/>
    <s v="Last Mile"/>
    <s v="FITL"/>
    <s v="Macro"/>
    <s v="Lowland"/>
    <s v="BLDG SITE"/>
    <s v="1800-0700H"/>
    <s v="none"/>
    <s v="Rosalinda, Ervin Paangay "/>
    <m/>
    <s v=""/>
  </r>
  <r>
    <s v="V3441"/>
    <s v="SMART"/>
    <x v="1"/>
    <s v="ARG821"/>
    <s v="V3441"/>
    <s v="ARGAO BOGO"/>
    <s v="Bogo"/>
    <s v="ARGAO"/>
    <s v="CEBU"/>
    <s v="Sitio Tikoy Brgy Bogo Argao Cebu"/>
    <n v="7"/>
    <s v="Vis"/>
    <s v="Cebu South"/>
    <s v="TOC-VIS-CVIS-SCEBU"/>
    <s v="SUN"/>
    <n v="123.57486"/>
    <n v="9.8619599999999998"/>
    <s v="Lot"/>
    <x v="1"/>
    <x v="1"/>
    <s v="Last Mile"/>
    <s v="FITL"/>
    <s v="Macro"/>
    <s v="Lowland"/>
    <s v="NONE"/>
    <s v="2200H-0600H"/>
    <s v="Insurgent"/>
    <s v="Galan, Garry Yap "/>
    <m/>
    <s v=""/>
  </r>
  <r>
    <s v="V3442"/>
    <s v="SMART"/>
    <x v="1"/>
    <m/>
    <s v="V3442"/>
    <s v="SUN ASTURIAS"/>
    <s v="Poblacion"/>
    <s v="CEBU CITY"/>
    <s v="CEBU"/>
    <s v="Poblacion, Asturias, Cebu"/>
    <n v="7"/>
    <s v="Vis"/>
    <s v="Cebu South"/>
    <s v="TOC-VIS-CVIS-SCEBU"/>
    <s v="SMART"/>
    <n v="123.71741"/>
    <n v="10.569179999999999"/>
    <s v="Lot"/>
    <x v="1"/>
    <x v="1"/>
    <s v="Last Mile"/>
    <s v="FITL"/>
    <s v="Macro"/>
    <s v="Lowland"/>
    <s v="NONE"/>
    <s v="NONE"/>
    <s v="none"/>
    <s v="Esaga, Cris Altoveros "/>
    <m/>
    <s v=""/>
  </r>
  <r>
    <s v="V3443"/>
    <s v="SUN"/>
    <x v="1"/>
    <s v="CEB619"/>
    <s v="CEB619"/>
    <s v="BACALSO"/>
    <s v="Cogon"/>
    <s v="CEBU CITY"/>
    <s v="CEBU"/>
    <s v="29 N. Bacalso St., Brgy. Cogon, Pardo, Cebu City"/>
    <n v="7"/>
    <s v="Vis"/>
    <s v="Cebu South"/>
    <s v="TOC-VIS-CVIS-SCEBU"/>
    <s v="SUN"/>
    <n v="123.86179"/>
    <n v="10.277139999999999"/>
    <s v="Bldg"/>
    <x v="1"/>
    <x v="1"/>
    <s v="Last Mile"/>
    <s v="FITL"/>
    <s v="Macro"/>
    <s v="Lowland"/>
    <s v="BLDG SITE"/>
    <s v="1800-0700H"/>
    <s v="Bldg/House Roof Top"/>
    <s v="Fernandez, Ricardo Allanic "/>
    <m/>
    <s v=""/>
  </r>
  <r>
    <s v="V3457"/>
    <s v="SUN"/>
    <x v="1"/>
    <s v="CEB606"/>
    <s v="CEB606"/>
    <s v="SUN - CEB_GUADALUPE"/>
    <s v="Guadalupe"/>
    <s v="CEBU CITY"/>
    <s v="CEBU"/>
    <s v="Buena Hills Subdivision, Brgy. Guadalupe, Cebu City"/>
    <n v="7"/>
    <s v="Vis"/>
    <s v="Cebu South"/>
    <s v="TOC-VIS-CVIS-SCEBU"/>
    <s v="SUN"/>
    <n v="123.876639"/>
    <n v="10.31456"/>
    <s v="Bldg"/>
    <x v="1"/>
    <x v="1"/>
    <s v="Last Mile"/>
    <s v="FITL"/>
    <s v="Macro"/>
    <s v="Highland"/>
    <s v="BLDG SITE"/>
    <s v="1800-0700H"/>
    <s v="Bldg/House Roof Top"/>
    <s v="Esaga, Cris Altoveros "/>
    <m/>
    <s v=""/>
  </r>
  <r>
    <s v="V3458"/>
    <s v="SUN"/>
    <x v="1"/>
    <s v="CEB702"/>
    <s v="CEB702"/>
    <s v="CEB_KALUNASAN"/>
    <s v="Kalunasan"/>
    <s v="CEBU CITY"/>
    <s v="CEBU"/>
    <s v="Brgy. Kalunasan, Cebu City"/>
    <n v="7"/>
    <s v="Vis"/>
    <s v="Cebu South"/>
    <s v="TOC-VIS-CVIS-SCEBU"/>
    <s v="SUN"/>
    <n v="123.87855"/>
    <n v="10.329940000000001"/>
    <s v="Lot"/>
    <x v="1"/>
    <x v="1"/>
    <s v="Last Mile"/>
    <s v="FITL"/>
    <s v="Macro"/>
    <s v="Highland"/>
    <s v="MOUNTAIN SITE"/>
    <s v="1800-0700H"/>
    <s v="Insurgent"/>
    <s v="Esaga, Cris Altoveros "/>
    <m/>
    <s v=""/>
  </r>
  <r>
    <s v="v3462"/>
    <s v="SUN"/>
    <x v="1"/>
    <s v="CEB704"/>
    <s v="CEB704"/>
    <s v="CEB_PARDO"/>
    <m/>
    <s v="CEBU CITY"/>
    <s v="CEBU"/>
    <s v="Pardo, Cebu City"/>
    <n v="7"/>
    <s v="Vis"/>
    <s v="Cebu South"/>
    <s v="TOC-VIS-CVIS-SCEBU"/>
    <s v="SUN"/>
    <n v="123.85467"/>
    <n v="10.28157"/>
    <s v="Bldg"/>
    <x v="1"/>
    <x v="1"/>
    <s v="Last Mile"/>
    <s v="FITL"/>
    <s v="Macro"/>
    <s v="Lowland"/>
    <s v="BLDG SITE"/>
    <s v="1800-0700H"/>
    <s v="Bldg/House Roof Top"/>
    <s v="Fernandez, Ricardo Allanic "/>
    <m/>
    <s v=""/>
  </r>
  <r>
    <s v="V3689"/>
    <s v="SUN"/>
    <x v="1"/>
    <s v="CEB601"/>
    <s v="CEB601"/>
    <s v="SUN - CEB_CALAMBA"/>
    <s v="Calamba"/>
    <s v="CEBU CITY"/>
    <s v="CEBU"/>
    <s v="Estralla Property 495 V. Rama Ave. Brgy. Calamba, Cebu City"/>
    <n v="7"/>
    <s v="Vis"/>
    <s v="Cebu South"/>
    <s v="TOC-VIS-CVIS-SCEBU"/>
    <s v="SUN"/>
    <n v="123.88680600000001"/>
    <n v="10.304778000000001"/>
    <s v="Bldg"/>
    <x v="1"/>
    <x v="1"/>
    <s v="Last Mile"/>
    <s v="FITL"/>
    <s v="Macro"/>
    <s v="Highland"/>
    <s v="BLDG SITE"/>
    <s v="1800-0700H"/>
    <s v="Bldg/House Roof Top"/>
    <s v="Rosalinda, Ervin Paangay "/>
    <m/>
    <s v=""/>
  </r>
  <r>
    <s v="V3693"/>
    <s v="SUN"/>
    <x v="1"/>
    <s v="CEB824"/>
    <s v="CEB824"/>
    <s v="CEB_804"/>
    <s v="Zapatera"/>
    <s v="CEBU CITY"/>
    <s v="CEBU"/>
    <s v="Jakosalem St., Brgy. Zapatera, Cebu City"/>
    <n v="7"/>
    <s v="Vis"/>
    <s v="Cebu South"/>
    <s v="TOC-VIS-CVIS-SCEBU"/>
    <s v="SUN"/>
    <n v="123.9003"/>
    <n v="10.305110000000001"/>
    <s v="Bldg"/>
    <x v="1"/>
    <x v="5"/>
    <s v="Last Mile"/>
    <s v="FITL"/>
    <s v="Macro"/>
    <s v="Highland"/>
    <s v="BLDG SITE"/>
    <n v="0"/>
    <s v="Bldg/House Roof Top"/>
    <s v="Rosalinda, Ervin Paangay "/>
    <m/>
    <s v=""/>
  </r>
  <r>
    <s v="V4287"/>
    <s v="SUN"/>
    <x v="1"/>
    <s v="MNG822"/>
    <s v="MNG822"/>
    <s v="PAKIGNE"/>
    <s v="Pakigne"/>
    <s v="MINGLANILLA"/>
    <s v="CEBU"/>
    <s v="Little Baguio, Brgy. Pakigne, Minglanilla, Cebu"/>
    <n v="7"/>
    <s v="Vis"/>
    <s v="Cebu South"/>
    <s v="TOC-VIS-CVIS-SCEBU"/>
    <s v="SUN"/>
    <n v="123.80533"/>
    <n v="10.257289999999999"/>
    <s v="Lot"/>
    <x v="1"/>
    <x v="1"/>
    <s v="Last Mile"/>
    <s v="FITL"/>
    <s v="Macro"/>
    <s v="Lowland"/>
    <s v="NONE"/>
    <s v="2200H-0600H"/>
    <s v="Insurgent"/>
    <s v="Galan, Garry Yap "/>
    <m/>
    <s v=""/>
  </r>
  <r>
    <n v="4233"/>
    <s v="SMART"/>
    <x v="2"/>
    <n v="4233"/>
    <n v="4233"/>
    <s v="LAUA-AN"/>
    <s v="Omlot"/>
    <s v="Laua-an"/>
    <s v="ANTIQUE"/>
    <s v="Barangay Omlot, Laua-an, Antique"/>
    <n v="6"/>
    <s v="Vis"/>
    <s v="Iloilo"/>
    <s v="TOC-VIS-WVIS-ILOILO"/>
    <s v="SMART"/>
    <n v="121.9765396"/>
    <n v="10.699509620000001"/>
    <s v="Lot"/>
    <x v="1"/>
    <x v="0"/>
    <s v="Last Mile"/>
    <s v="FITL"/>
    <s v="Macro"/>
    <s v="Lowland"/>
    <s v="none"/>
    <s v="none"/>
    <s v="none"/>
    <s v="Urbano, Joemarie Aguillon "/>
    <m/>
    <s v=""/>
  </r>
  <r>
    <n v="4244"/>
    <s v="SMART"/>
    <x v="2"/>
    <n v="4244"/>
    <n v="4244"/>
    <s v="LEMERY"/>
    <m/>
    <s v="Lemery"/>
    <s v="ILOILO"/>
    <s v="South East Zone, Lemery, Iloilo"/>
    <n v="6"/>
    <s v="Vis"/>
    <s v="Iloilo"/>
    <s v="TOC-VIS-WVIS-ILOILO"/>
    <s v="SMART"/>
    <n v="122.92160029999999"/>
    <n v="11.21776962"/>
    <s v="Lot"/>
    <x v="1"/>
    <x v="0"/>
    <s v="Last Mile"/>
    <s v="FITL"/>
    <s v="Macro"/>
    <s v="Lowland"/>
    <s v="Road critical to travel at Night"/>
    <s v="none6nonenoneH - none5nonenoneH"/>
    <s v="Insurgent"/>
    <s v="Biñas, Lemuel Alorsabes "/>
    <m/>
    <s v=""/>
  </r>
  <r>
    <n v="4356"/>
    <s v="SMART"/>
    <x v="2"/>
    <n v="4356"/>
    <n v="4356"/>
    <s v="TUBUNGAN"/>
    <s v="Poblacion"/>
    <s v="Tubungan"/>
    <s v="ILOILO"/>
    <s v="Brgy. Poblacion, Tubungan, Iloilo"/>
    <n v="6"/>
    <s v="Vis"/>
    <s v="Iloilo"/>
    <s v="TOC-VIS-WVIS-ILOILO"/>
    <s v="SMART"/>
    <n v="122.3226166"/>
    <n v="10.760169980000001"/>
    <s v="Lot"/>
    <x v="1"/>
    <x v="0"/>
    <s v="Last Mile"/>
    <s v="FITL"/>
    <s v="Macro"/>
    <s v="Lowland"/>
    <s v="Road critical to travel at Night"/>
    <s v="18nonenoneH - none6nonenoneH"/>
    <s v="Insurgent"/>
    <s v="Gabawa, Denmark Ydemne "/>
    <m/>
    <s v=""/>
  </r>
  <r>
    <n v="4374"/>
    <s v="SMART"/>
    <x v="2"/>
    <n v="4374"/>
    <n v="4374"/>
    <s v="DUMANGAS-PD MONFORT"/>
    <s v="PD Monfort"/>
    <s v="Dumangas"/>
    <s v="ILOILO"/>
    <s v="Brgy. PD Monfort, Dumangas, Iloilo"/>
    <n v="6"/>
    <s v="Vis"/>
    <s v="Iloilo"/>
    <s v="TOC-VIS-WVIS-ILOILO"/>
    <s v="SMART"/>
    <n v="122.7113037"/>
    <n v="10.859849929999999"/>
    <s v="Lot"/>
    <x v="1"/>
    <x v="0"/>
    <s v="Last Mile"/>
    <s v="FITL"/>
    <s v="Macro"/>
    <s v="Lowland"/>
    <s v="none"/>
    <s v="none"/>
    <s v="none"/>
    <s v="Biñas, Lemuel Alorsabes "/>
    <m/>
    <s v=""/>
  </r>
  <r>
    <n v="5400"/>
    <s v="SMART"/>
    <x v="2"/>
    <n v="5400"/>
    <n v="5400"/>
    <s v="ILOILO DOCTORS"/>
    <m/>
    <s v="Iloilo City"/>
    <s v="ILOILO"/>
    <s v="E.Soraino Bldg., West Diversion Road, Molo, IloIlo City"/>
    <n v="6"/>
    <s v="Vis"/>
    <s v="Iloilo"/>
    <s v="TOC-VIS-WVIS-ILOILO"/>
    <s v="SMART"/>
    <n v="122.5551834"/>
    <n v="10.695839879999999"/>
    <s v="Bldg"/>
    <x v="1"/>
    <x v="1"/>
    <s v="Last Mile"/>
    <s v="FITL"/>
    <s v="Macro"/>
    <s v="Lowland"/>
    <s v="none"/>
    <s v="none"/>
    <s v="Bldg/House Roof Top"/>
    <s v="Entes, Anjo Gabito "/>
    <m/>
    <s v=""/>
  </r>
  <r>
    <s v="F27"/>
    <s v="SMART"/>
    <x v="2"/>
    <s v="F27"/>
    <s v="F27"/>
    <s v="METROPOLIS"/>
    <s v="Buntatala"/>
    <s v="Iloilo City"/>
    <s v="ILOILO"/>
    <s v="Smart Cell Site, Near Metropolis Subdivision, Brgy. Buntatala, Jaro, Iloilo City"/>
    <n v="6"/>
    <s v="Vis"/>
    <s v="Iloilo"/>
    <s v="TOC-VIS-WVIS-ILOILO"/>
    <s v="SMART"/>
    <n v="122.5861282"/>
    <n v="10.76410961"/>
    <s v="Lot"/>
    <x v="1"/>
    <x v="2"/>
    <s v="Last Mile"/>
    <s v="FITL"/>
    <s v="Macro"/>
    <s v="Lowland"/>
    <s v="none"/>
    <s v="none"/>
    <s v="none"/>
    <s v="Oguis, Jonathan Airel J."/>
    <m/>
    <s v=""/>
  </r>
  <r>
    <s v="F33"/>
    <s v="SMART"/>
    <x v="2"/>
    <s v="F33"/>
    <s v="F33"/>
    <s v="TAPAZ"/>
    <s v="Poblacion"/>
    <s v="Tapaz"/>
    <s v="CAPIZ"/>
    <s v="Villareal St., Dawes Poblacion, Tapaz, Capiz"/>
    <n v="6"/>
    <s v="Vis"/>
    <s v="Roxas"/>
    <s v="TOC-VIS-WVIS-ILOILO"/>
    <s v="SMART"/>
    <n v="122.53662869999999"/>
    <n v="11.260190010000001"/>
    <s v="Lot"/>
    <x v="1"/>
    <x v="0"/>
    <s v="Last Mile"/>
    <s v="FITL"/>
    <s v="Macro"/>
    <s v="Highland"/>
    <s v="Road critical to travel at Night"/>
    <s v="2nonenonenoneH-none5nonenoneH"/>
    <s v="Insurgent"/>
    <s v="Dreo, Salvy Mark Coloso "/>
    <m/>
    <s v=""/>
  </r>
  <r>
    <s v="j07"/>
    <s v="SMART"/>
    <x v="2"/>
    <s v="J07"/>
    <s v="J07"/>
    <s v="GUIMARAS-JORDAN"/>
    <s v="Poblacion"/>
    <s v="Jordan"/>
    <s v="GUIMARAS"/>
    <s v="Brgy. Poblacion, Jordan, Guimaras Island"/>
    <n v="6"/>
    <s v="Vis"/>
    <s v="Iloilo"/>
    <s v="TOC-VIS-WVIS-ILOILO"/>
    <s v="SMART"/>
    <n v="122.59323879999999"/>
    <n v="10.65583992"/>
    <s v="Lot"/>
    <x v="1"/>
    <x v="0"/>
    <s v="Last Mile"/>
    <s v="FITL"/>
    <s v="Macro"/>
    <s v="Extreme"/>
    <s v="no row row travel"/>
    <s v="18nonenoneH - none5nonenoneH"/>
    <s v="island site/Boat Availability"/>
    <s v="Rivera, Von Ryan Talabero "/>
    <m/>
    <s v=""/>
  </r>
  <r>
    <s v="V3549"/>
    <s v="SMART"/>
    <x v="2"/>
    <s v="ILL823"/>
    <s v="ILL823"/>
    <s v="SUN ILOILO CITY-BUNTATALA (ILL826)"/>
    <s v="Buntatala"/>
    <s v="Iloilo City"/>
    <s v="ILOILO"/>
    <s v="Brgy. Buntatala, Jaro, Iloilo City"/>
    <n v="6"/>
    <s v="Vis"/>
    <s v="Iloilo"/>
    <s v="TOC-VIS-WVIS-ILOILO"/>
    <s v="SUN"/>
    <m/>
    <m/>
    <s v="Bldg"/>
    <x v="1"/>
    <x v="5"/>
    <s v="Last Mile"/>
    <s v="FITL"/>
    <s v="Macro"/>
    <s v="Lowland"/>
    <e v="#N/A"/>
    <e v="#N/A"/>
    <e v="#N/A"/>
    <s v="Nebria, Clifford Barliso "/>
    <m/>
    <s v=""/>
  </r>
  <r>
    <s v="V3554"/>
    <s v="SUN"/>
    <x v="2"/>
    <s v="V3554"/>
    <s v="LAM821"/>
    <s v="SUN LAMBUNAO POB. ILAWOD"/>
    <s v="Poblacion"/>
    <s v="Lambunao"/>
    <s v="ILOILO"/>
    <s v="Cor. Loberiza / Coalition St., Brgy. Poblacion, Lambunao, Iloilo"/>
    <n v="6"/>
    <s v="Vis"/>
    <s v="Iloilo"/>
    <s v="TOC-VIS-WVIS-ILOILO"/>
    <s v="SUN"/>
    <n v="122.476831"/>
    <n v="11.056811"/>
    <s v="Lot"/>
    <x v="1"/>
    <x v="1"/>
    <s v="Last Mile"/>
    <s v="FITL"/>
    <s v="Macro"/>
    <s v="Lowland"/>
    <s v="Road critical to travel at Night"/>
    <s v="2nonenonenoneH-none5nonenoneH"/>
    <s v="Insurgent"/>
    <s v="Dreo, Salvy Mark Coloso "/>
    <m/>
    <s v=""/>
  </r>
  <r>
    <s v="V3730"/>
    <s v="SUN"/>
    <x v="2"/>
    <s v="V3730"/>
    <s v="ILL831"/>
    <s v="SUN ILOILO CITY-STO. NIÑO SUR (ILL831)"/>
    <m/>
    <s v="Iloilo City"/>
    <s v="ILOILO"/>
    <s v="Brgy. Sto. Nino Sur, Arevalo, Iloilo City"/>
    <n v="6"/>
    <s v="Vis"/>
    <s v="Iloilo"/>
    <s v="TOC-VIS-WVIS-ILOILO"/>
    <s v="SMART"/>
    <m/>
    <m/>
    <s v="Lot"/>
    <x v="1"/>
    <x v="1"/>
    <s v="Last Mile"/>
    <s v="FITL"/>
    <s v="Macro"/>
    <s v="Lowland"/>
    <e v="#N/A"/>
    <e v="#N/A"/>
    <e v="#N/A"/>
    <s v="Entes, Anjo Gabito "/>
    <m/>
    <s v=""/>
  </r>
  <r>
    <s v="V5203"/>
    <s v="SMART"/>
    <x v="2"/>
    <s v="V5203"/>
    <s v="V5203"/>
    <s v="AJUY-MALAYUAN"/>
    <m/>
    <s v="Ajuy"/>
    <s v="ILOILO"/>
    <s v="Malayu-an, Ajuy, Iloilo"/>
    <n v="6"/>
    <s v="Vis"/>
    <s v="Iloilo"/>
    <s v="TOC-VIS-WVIS-ILOILO"/>
    <s v="SMART"/>
    <n v="123.0086517"/>
    <n v="11.10235977"/>
    <s v="Lot"/>
    <x v="1"/>
    <x v="0"/>
    <s v="Last Mile"/>
    <s v="FITL"/>
    <s v="Macro"/>
    <s v="Lowland"/>
    <s v="Road critical to travel at Night"/>
    <s v="none6nonenoneH - none5nonenoneH"/>
    <s v="Insurgent"/>
    <s v="Biñas, Lemuel Alorsabes "/>
    <m/>
    <s v=""/>
  </r>
  <r>
    <s v="V5204"/>
    <s v="SMART"/>
    <x v="2"/>
    <s v="V5204"/>
    <s v="V5204"/>
    <s v="BAROTAC NUEVO-TIWI"/>
    <s v="Tiwi"/>
    <s v="Barotac Nuevo"/>
    <s v="ILOILO"/>
    <s v="Brgy. Tiwi, Barotac Nuevo, Iloilo"/>
    <n v="6"/>
    <s v="Vis"/>
    <s v="Iloilo"/>
    <s v="TOC-VIS-WVIS-ILOILO"/>
    <s v="SMART"/>
    <n v="122.7298203"/>
    <n v="10.93012047"/>
    <s v="Lot"/>
    <x v="1"/>
    <x v="5"/>
    <s v="Last Mile"/>
    <s v="FITL"/>
    <s v="Macro"/>
    <s v="Lowland"/>
    <s v="none"/>
    <s v="none"/>
    <s v="none"/>
    <s v="Biñas, Lemuel Alorsabes "/>
    <m/>
    <s v=""/>
  </r>
  <r>
    <s v="V5210"/>
    <s v="SMART"/>
    <x v="2"/>
    <s v="V5210"/>
    <s v="V5210"/>
    <s v="ILOILO-SAMBAG DLD"/>
    <s v="Sambag"/>
    <s v="Iloilo City"/>
    <s v="ILOILO"/>
    <s v="Brgy. Sambag, National highway, Iloilo City"/>
    <n v="6"/>
    <s v="Vis"/>
    <s v="Iloilo"/>
    <s v="TOC-VIS-WVIS-ILOILO"/>
    <s v="SMART"/>
    <n v="122.5390396"/>
    <n v="10.74258041"/>
    <s v="Lot"/>
    <x v="1"/>
    <x v="5"/>
    <s v="Last Mile"/>
    <s v="FITL"/>
    <s v="Macro"/>
    <s v="Lowland"/>
    <s v="Hardware store"/>
    <s v="22nonenoneH - none8nonenoneH"/>
    <s v="Bldg/House Roof Top"/>
    <s v="Oguis, Jonathan Airel J."/>
    <m/>
    <s v=""/>
  </r>
  <r>
    <s v="v5271"/>
    <s v="SMART"/>
    <x v="2"/>
    <s v="V5271"/>
    <s v="V5271"/>
    <s v="Iloilo-Westown Hotel"/>
    <m/>
    <s v="Iloilo City"/>
    <s v="ILOILO"/>
    <s v="Pison St., Mandurriao, Iloilo City"/>
    <n v="6"/>
    <s v="Vis"/>
    <s v="Iloilo"/>
    <s v="TOC-VIS-WVIS-ILOILO"/>
    <s v="SMART"/>
    <n v="122.5513"/>
    <n v="10.705719950000001"/>
    <s v="Bldg"/>
    <x v="1"/>
    <x v="1"/>
    <s v="Last Mile"/>
    <s v="FITL"/>
    <s v="Macro"/>
    <s v="Lowland"/>
    <s v="none"/>
    <s v="none"/>
    <s v="Bldg/House Roof Top"/>
    <s v="Detablan, Airam Tañoso "/>
    <m/>
    <s v=""/>
  </r>
  <r>
    <s v="V5603"/>
    <s v="SMART"/>
    <x v="2"/>
    <s v="V5603"/>
    <s v="V5603"/>
    <s v="ILOILO CITY-LUNA"/>
    <m/>
    <s v="Iloilo City"/>
    <s v="ILOILO"/>
    <s v="Progreso-Lapuz, Iloilo City, Iloilo"/>
    <n v="6"/>
    <s v="Vis"/>
    <s v="Iloilo"/>
    <s v="TOC-VIS-WVIS-ILOILO"/>
    <s v="SMART"/>
    <n v="122.56949"/>
    <n v="10.7003"/>
    <s v="Bldg"/>
    <x v="1"/>
    <x v="1"/>
    <s v="Last Mile"/>
    <s v="FITL"/>
    <s v="Macro"/>
    <s v="Lowland"/>
    <s v="No access during this time"/>
    <s v="none9nonenoneH-18nonenoneH"/>
    <s v="none"/>
    <s v="Rivera, Von Ryan Talabero "/>
    <m/>
    <s v=""/>
  </r>
  <r>
    <n v="884"/>
    <s v="SMART"/>
    <x v="3"/>
    <m/>
    <n v="884"/>
    <s v="TOBOSO"/>
    <s v="Poblacion"/>
    <s v="Toboso"/>
    <s v="NEGROS OCCIDENTAL"/>
    <s v="Poblacion, Toboso, Negros Occidental"/>
    <n v="6"/>
    <s v="Vis"/>
    <s v="Bacolod"/>
    <s v="TOC-VIS-WVIS-NEGOCC"/>
    <s v="SMART"/>
    <n v="123.504676818847"/>
    <n v="10.715390205383301"/>
    <s v="Lot"/>
    <x v="1"/>
    <x v="0"/>
    <s v="Last Mile"/>
    <s v="FITL"/>
    <s v="Macro"/>
    <s v="Highland"/>
    <s v="LOT"/>
    <s v="24 hours"/>
    <s v="Insurgent"/>
    <s v="Antiquiera, Anthony Roy Rivera"/>
    <m/>
    <s v=""/>
  </r>
  <r>
    <n v="4389"/>
    <s v="SMART"/>
    <x v="3"/>
    <m/>
    <n v="4389"/>
    <s v="LUMBANGAN"/>
    <s v="Lumbangan"/>
    <s v="Mabinay"/>
    <s v="NEGROS ORIENTAL"/>
    <s v="Barangay Lumbangan, Mabinay, Negros Oriental"/>
    <n v="6"/>
    <s v="Vis"/>
    <s v="Kabankalan"/>
    <s v="TOC-VIS-WVIS-NEGOCC"/>
    <s v="SMART"/>
    <n v="122.947120666503"/>
    <n v="9.6866598129272408"/>
    <s v="Lot"/>
    <x v="1"/>
    <x v="0"/>
    <s v="Last Mile"/>
    <s v="FITL"/>
    <s v="Macro"/>
    <s v="Lowland"/>
    <s v="LOT"/>
    <s v="24 hours"/>
    <s v="none"/>
    <s v="Villanueva, Manuel Jose S."/>
    <m/>
    <s v=""/>
  </r>
  <r>
    <s v="v1113"/>
    <s v="SMART"/>
    <x v="3"/>
    <m/>
    <m/>
    <s v="Campuestohan"/>
    <s v="Cabatangan"/>
    <s v="Talisay CIty"/>
    <s v="NEGROS OCCIDENTAL"/>
    <s v="Bgry. Cabatangan, talisay City, negros occidental"/>
    <n v="6"/>
    <s v="Vis"/>
    <s v="Bacolod"/>
    <s v="TOC-VIS-WVIS-NEGOCC"/>
    <m/>
    <s v="123° 8'54.12&quot;E"/>
    <s v=" 10°39'37.59&quot;N"/>
    <s v="Lot"/>
    <x v="1"/>
    <x v="5"/>
    <s v="Last Mile"/>
    <s v="FITL"/>
    <s v="Macro"/>
    <s v="Lowland"/>
    <e v="#N/A"/>
    <e v="#N/A"/>
    <e v="#N/A"/>
    <s v="Sa-onoy, Jay Gonzaga "/>
    <m/>
    <s v=""/>
  </r>
  <r>
    <s v="V3627"/>
    <s v="SUN"/>
    <x v="3"/>
    <s v="BAC825"/>
    <s v="BAC825"/>
    <s v="BAC_TANGUB 3"/>
    <m/>
    <s v="Bacolod City"/>
    <s v="NEGROS OCCIDENTAL"/>
    <s v="Pahanocoy, Bacolod City, Negros Occidental"/>
    <n v="6"/>
    <s v="Vis"/>
    <s v="Bacolod"/>
    <s v="TOC-VIS-WVIS-NEGOCC"/>
    <s v="SUN"/>
    <n v="122.92824"/>
    <n v="10.620699999999999"/>
    <s v="Lot"/>
    <x v="1"/>
    <x v="1"/>
    <s v="Last Mile"/>
    <s v="FITL"/>
    <s v="Macro"/>
    <s v="Lowland"/>
    <s v="LOT"/>
    <s v="24 hours"/>
    <s v="Depressed Area"/>
    <s v="Sa-onoy, Jay Gonzaga "/>
    <m/>
    <s v=""/>
  </r>
  <r>
    <s v="V5240"/>
    <s v="SMART"/>
    <x v="3"/>
    <m/>
    <s v="V5240"/>
    <s v="TABUNAN"/>
    <s v="Dumlao"/>
    <s v="Bago City"/>
    <s v="NEGROS OCCIDENTAL"/>
    <s v="Purok Proper Brgy, Dumlao, Bago City"/>
    <n v="6"/>
    <s v="Vis"/>
    <s v="Bacolod"/>
    <s v="TOC-VIS-WVIS-NEGOCC"/>
    <s v="SMART"/>
    <n v="122.944290161132"/>
    <n v="10.566260337829499"/>
    <s v="Lot"/>
    <x v="1"/>
    <x v="5"/>
    <s v="Last Mile"/>
    <s v="FITL"/>
    <s v="Macro"/>
    <s v="Lowland"/>
    <s v="LOT"/>
    <s v="24 hours"/>
    <s v="Insurgent"/>
    <s v="Villa, Wilbert Soliman "/>
    <m/>
    <s v=""/>
  </r>
  <r>
    <s v="Z58"/>
    <s v="SMART"/>
    <x v="3"/>
    <m/>
    <s v="Z58"/>
    <s v="FIRST FARMERS"/>
    <s v="Dos Hermanas"/>
    <s v="City of Talisay"/>
    <s v="NEGROS OCCIDENTAL"/>
    <s v=" First Farmers Compound, Brgy. Dos. Hermanas, Talisay City, Negros Occidental"/>
    <n v="6"/>
    <s v="Vis"/>
    <s v="Bacolod"/>
    <s v="TOC-VIS-WVIS-NEGOCC"/>
    <s v="SMART"/>
    <n v="123.040397644042"/>
    <n v="10.739580154418899"/>
    <s v="Lot"/>
    <x v="1"/>
    <x v="0"/>
    <s v="Last Mile"/>
    <s v="FITL"/>
    <s v="Macro"/>
    <s v="Lowland"/>
    <s v="LOT"/>
    <s v="830H - 1800H"/>
    <s v="none"/>
    <s v="Fernandez, Reymund Gamo"/>
    <m/>
    <s v=""/>
  </r>
  <r>
    <s v="V3323"/>
    <s v="SMART"/>
    <x v="5"/>
    <n v="3223"/>
    <n v="3323"/>
    <s v="San Miguel- Bohol"/>
    <s v="Poblacion"/>
    <s v="San Miguel"/>
    <s v="BOHOL"/>
    <s v="Brgy Poblacion, San Miguel, Bohol"/>
    <n v="7"/>
    <s v="Vis"/>
    <s v="Bohol"/>
    <s v="TOC-VIS-EVIS-BOH/DUM"/>
    <s v="SUN"/>
    <n v="124.33831024169901"/>
    <n v="9.9860696792602504"/>
    <s v="Lot"/>
    <x v="1"/>
    <x v="0"/>
    <s v="Last Mile"/>
    <s v="FITL"/>
    <s v="Macro"/>
    <s v="Lowland"/>
    <s v="none"/>
    <s v="V5898"/>
    <s v="V5898"/>
    <s v="Jaropojop, Roneil Sagadal"/>
    <m/>
    <s v=""/>
  </r>
  <r>
    <s v="V3403"/>
    <s v="SMART"/>
    <x v="5"/>
    <s v="BDO821"/>
    <s v="V3403"/>
    <s v="Bien Unido"/>
    <s v="Poblacion"/>
    <s v="Bien Unido"/>
    <s v="BOHOL"/>
    <s v="Poblacion (Bien Unido), Bien Unido, Bohol"/>
    <n v="7"/>
    <s v="Vis"/>
    <s v="Bohol"/>
    <s v="TOC-VIS-EVIS-BOH/DUM"/>
    <s v="SUN"/>
    <n v="124.377306"/>
    <n v="10.141056000000001"/>
    <s v="Lot"/>
    <x v="1"/>
    <x v="0"/>
    <s v="Last Mile"/>
    <s v="FITL"/>
    <s v="Macro"/>
    <s v="Lowland"/>
    <s v="none"/>
    <s v="24 hrs."/>
    <s v="none"/>
    <s v="Gica, Frederick Hontanosas"/>
    <m/>
    <s v=""/>
  </r>
  <r>
    <s v="V5058"/>
    <s v="SMART"/>
    <x v="5"/>
    <m/>
    <s v="V5058"/>
    <s v="Sevilla"/>
    <s v="Kabankalan"/>
    <s v="Sevilla"/>
    <s v="BOHOL"/>
    <s v="Brgy. Kabankalan, Sevilla, Bohol"/>
    <n v="7"/>
    <s v="Vis"/>
    <s v="Bohol"/>
    <s v="TOC-VIS-EVIS-BOH/DUM"/>
    <s v="SMART"/>
    <n v="124.051712036132"/>
    <n v="9.6987600326537997"/>
    <s v="Lot"/>
    <x v="1"/>
    <x v="0"/>
    <s v="Last Mile"/>
    <s v="FITL"/>
    <s v="Macro"/>
    <s v="Highland"/>
    <s v="none"/>
    <s v="24 hrs."/>
    <s v="none"/>
    <s v="Gica, Frederick Hontanosas"/>
    <m/>
    <s v=""/>
  </r>
  <r>
    <s v="V5187"/>
    <s v="SMART"/>
    <x v="5"/>
    <m/>
    <s v="V5187"/>
    <s v="Lapacan Sur- Inabanga"/>
    <m/>
    <s v="Inabanga"/>
    <s v="BOHOL"/>
    <s v="Lapacan , Inabanga, Bohol"/>
    <n v="7"/>
    <s v="Vis"/>
    <s v="Bohol"/>
    <s v="TOC-VIS-EVIS-BOH/DUM"/>
    <s v="SMART"/>
    <n v="124.117622375488"/>
    <n v="10.037070274353001"/>
    <s v="Lot"/>
    <x v="1"/>
    <x v="5"/>
    <s v="Last Mile"/>
    <s v="FITL"/>
    <s v="Macro"/>
    <s v="Lowland"/>
    <s v="none"/>
    <s v="24 hrs."/>
    <s v="none"/>
    <s v="Jaropojop, Roneil Sagadal"/>
    <m/>
    <s v=""/>
  </r>
  <r>
    <s v="Z80"/>
    <s v="SMART"/>
    <x v="5"/>
    <m/>
    <s v="Z80"/>
    <s v="Plaza Marcela Picosite"/>
    <m/>
    <s v="Tagbilaran City"/>
    <s v="BOHOL"/>
    <s v="Balderon St. Cor. Pamaong St., Tagbilaran City, Bohol"/>
    <n v="7"/>
    <s v="Vis"/>
    <s v="Bohol"/>
    <s v="TOC-VIS-EVIS-BOH/DUM"/>
    <s v="SMART"/>
    <n v="123.852256774902"/>
    <n v="9.6517400741577095"/>
    <s v="Bldg"/>
    <x v="1"/>
    <x v="1"/>
    <s v="Last Mile"/>
    <s v="FITL"/>
    <s v="PICO"/>
    <s v="Lowland"/>
    <s v="none"/>
    <s v="0800H-1800H"/>
    <s v="Bldg/House Roof Top"/>
    <s v="Gica, Frederick Hontanosas"/>
    <m/>
    <s v=""/>
  </r>
  <r>
    <n v="3372"/>
    <s v="SMART"/>
    <x v="6"/>
    <m/>
    <n v="3372"/>
    <s v="Hinundayan"/>
    <s v="Poblacion"/>
    <s v="Hinundayan"/>
    <s v="SOUTHERN LEYTE"/>
    <s v="Brgy Poblacion, Hinundayan, Southern Leyte"/>
    <n v="8"/>
    <s v="Vis"/>
    <s v="Maasin"/>
    <s v="TOC-VIS-EVIS-LEYTE"/>
    <s v="SMART"/>
    <n v="125.255233764648"/>
    <n v="10.351269721984799"/>
    <s v="Lot"/>
    <x v="1"/>
    <x v="0"/>
    <s v="Last Mile"/>
    <s v="FITL"/>
    <s v="Macro"/>
    <s v="Lowland"/>
    <s v="none"/>
    <s v="none"/>
    <s v="none"/>
    <s v="Dacut, Felson U."/>
    <m/>
    <s v=""/>
  </r>
  <r>
    <n v="4370"/>
    <s v="SMART"/>
    <x v="6"/>
    <m/>
    <n v="4370"/>
    <s v="Lapaz"/>
    <s v="Poblacion"/>
    <s v="Lapaz"/>
    <s v="LEYTE"/>
    <s v="Poblacion District 3, La Paz, Leyte"/>
    <n v="8"/>
    <s v="Vis"/>
    <s v="Tacloban"/>
    <s v="TOC-VIS-EVIS-LEYTE"/>
    <s v="SMART"/>
    <n v="124.9560699"/>
    <n v="10.889869689999999"/>
    <s v="Lot"/>
    <x v="1"/>
    <x v="0"/>
    <s v="Last Mile"/>
    <s v="FITL"/>
    <s v="Macro"/>
    <s v="Lowland"/>
    <s v="none"/>
    <s v="none"/>
    <s v="none"/>
    <s v="Camillo, Julito Mendez"/>
    <m/>
    <s v=""/>
  </r>
  <r>
    <n v="5805"/>
    <s v="SMART"/>
    <x v="6"/>
    <m/>
    <n v="5805"/>
    <s v="Tacloban Robinsons"/>
    <m/>
    <s v="Tacloban City"/>
    <s v="LEYTE"/>
    <s v="Marasbaras St., Tacloban City, Leyte"/>
    <n v="8"/>
    <s v="Vis"/>
    <s v="Tacloban"/>
    <s v="TOC-VIS-EVIS-LEYTE"/>
    <s v="SMART"/>
    <n v="125.0073776"/>
    <n v="11.20856953"/>
    <s v="Bldg"/>
    <x v="1"/>
    <x v="1"/>
    <s v="Last Mile"/>
    <s v="FITL"/>
    <s v="Macro"/>
    <s v="Lowland"/>
    <s v="Mall hours"/>
    <s v="6PM-10AM"/>
    <s v="Bldg/House Roof Top"/>
    <s v="Camillo, Julito Mendez"/>
    <m/>
    <s v=""/>
  </r>
  <r>
    <s v="V3609"/>
    <s v="SUN"/>
    <x v="6"/>
    <s v="PLM701"/>
    <s v="PLM701"/>
    <s v="Palompon - SUN"/>
    <s v="Poblacion"/>
    <s v="Palompon"/>
    <m/>
    <s v="Brgy. Poblacion, Palompon, Leyte "/>
    <n v="8"/>
    <s v="Vis"/>
    <s v="Ormoc"/>
    <s v="TOC-VIS-EVIS-LEYTE"/>
    <s v="SUN"/>
    <n v="124.38797"/>
    <n v="11.055429999999999"/>
    <s v="Lot"/>
    <x v="1"/>
    <x v="1"/>
    <s v="Last Mile"/>
    <s v="FITL"/>
    <s v="Macro"/>
    <s v="Lowland"/>
    <s v="None"/>
    <s v="24 Hrs"/>
    <s v="none"/>
    <s v="Pomarejo, Ramon Caguioa"/>
    <m/>
    <s v=""/>
  </r>
  <r>
    <s v="V3616"/>
    <s v="SMART"/>
    <x v="6"/>
    <s v="TAC830"/>
    <s v="V3616"/>
    <s v="SUN Tacloban - Brgy. 69 Anibong"/>
    <n v="72"/>
    <s v="Tacloban City"/>
    <s v="LEYTE"/>
    <s v="Brgy 72 Tacloban City "/>
    <n v="8"/>
    <s v="Vis"/>
    <s v="Tacloban"/>
    <s v="TOC-VIS-EVIS-LEYTE"/>
    <s v="SUN"/>
    <n v="124.98984"/>
    <n v="11.25338"/>
    <s v="Bldg"/>
    <x v="1"/>
    <x v="5"/>
    <s v="Last Mile"/>
    <s v="FITL"/>
    <s v="Macro"/>
    <s v="Highland"/>
    <s v="none"/>
    <s v="6PM-6AM"/>
    <s v="Bldg/House Roof Top"/>
    <s v="Orceo, ian Philip Lim"/>
    <m/>
    <s v=""/>
  </r>
  <r>
    <s v="V5217"/>
    <s v="SMART"/>
    <x v="6"/>
    <m/>
    <s v="V5217"/>
    <s v="Marvel"/>
    <s v="Poblacion Marvel"/>
    <s v="Isabel"/>
    <s v="LEYTE"/>
    <s v="Marvel (Pob.), Isabel, Leyte"/>
    <n v="8"/>
    <s v="Vis"/>
    <s v="Ormoc"/>
    <s v="TOC-VIS-EVIS-LEYTE"/>
    <s v="SMART"/>
    <n v="124.44019400000001"/>
    <n v="10.928027999999999"/>
    <s v="Lot"/>
    <x v="1"/>
    <x v="0"/>
    <s v="Last Mile"/>
    <s v="FITL"/>
    <s v="Macro"/>
    <s v="Highland"/>
    <s v="Mountain"/>
    <s v="24 Hrs"/>
    <s v="none"/>
    <s v="Cabrera, Arniel Pesalbon"/>
    <m/>
    <s v=""/>
  </r>
  <r>
    <s v="V1576"/>
    <s v="SMART"/>
    <x v="7"/>
    <s v="CBG001"/>
    <s v="V1576"/>
    <s v="SUN Calbayog Awang"/>
    <m/>
    <s v="Calbayog City"/>
    <s v="SAMAR (WESTERN SAMAR)"/>
    <s v="Corner Licenciado St. and Rosales Blvd., Calbayog City, Samar"/>
    <n v="8"/>
    <s v="Vis"/>
    <m/>
    <s v="TOC-VIS-EVIS-SAMAR"/>
    <s v="SUN"/>
    <n v="124.59679"/>
    <n v="12.066800000000001"/>
    <s v="Lot"/>
    <x v="1"/>
    <x v="0"/>
    <s v="Last Mile"/>
    <s v="FITL"/>
    <s v="Macro"/>
    <s v="Lowland"/>
    <s v="NPA Infested along the route"/>
    <s v="1800H-0500H"/>
    <s v="Insurgent"/>
    <s v="Leones, Jordan Salamat"/>
    <m/>
    <s v=""/>
  </r>
  <r>
    <s v="V3379"/>
    <s v="SMART"/>
    <x v="7"/>
    <m/>
    <s v="V3379"/>
    <s v="SUN-Jiabong-Bunuanan"/>
    <s v="Alejandria"/>
    <s v="Jiabong"/>
    <s v="SAMAR (WESTERN SAMAR)"/>
    <s v="Brgy.Alejandria , Jiabong, Western Samar"/>
    <n v="8"/>
    <s v="Vis"/>
    <m/>
    <s v="TOC-VIS-EVIS-SAMAR"/>
    <s v="SMART"/>
    <n v="124.951611"/>
    <n v="11.763667"/>
    <s v="Lot"/>
    <x v="1"/>
    <x v="0"/>
    <s v="Last Mile"/>
    <s v="FITL"/>
    <s v="Macro"/>
    <s v="Lowland"/>
    <s v="NPA Infested"/>
    <s v="1800H-0500H"/>
    <s v="Insurgent"/>
    <s v="Nuevo, Ranilo Domayan "/>
    <m/>
    <s v=""/>
  </r>
  <r>
    <s v="V3678"/>
    <s v="SMART"/>
    <x v="7"/>
    <s v="CLG821"/>
    <s v="V3678"/>
    <s v="SUN-Calbiga-Macalaan"/>
    <n v="1"/>
    <s v="Calbiga"/>
    <s v="SAMAR (WESTERN SAMAR)"/>
    <s v="Brgy 1., Majaro St. Calbiga Samar"/>
    <n v="8"/>
    <s v="Vis"/>
    <m/>
    <s v="TOC-VIS-EVIS-SAMAR"/>
    <s v="SUN"/>
    <n v="125.024806"/>
    <n v="11.627389000000001"/>
    <s v="Lot"/>
    <x v="1"/>
    <x v="5"/>
    <s v="Last Mile"/>
    <s v="FITL"/>
    <s v="Macro"/>
    <s v="Lowland"/>
    <s v="NPA Infested"/>
    <s v="1800H-0500H"/>
    <s v="Insurgent"/>
    <s v="Leones, Jordan Salamat"/>
    <m/>
    <s v=""/>
  </r>
  <r>
    <s v="V3679"/>
    <s v="SMART"/>
    <x v="7"/>
    <s v="CAT821"/>
    <s v="V3679"/>
    <s v="SUN Catbalogan "/>
    <m/>
    <s v="Catbalogan City"/>
    <s v="SAMAR (WESTERN SAMAR)"/>
    <s v="152 San Roque St. Catbalogan City"/>
    <n v="8"/>
    <s v="Vis"/>
    <m/>
    <s v="TOC-VIS-EVIS-SAMAR"/>
    <s v="SUN"/>
    <n v="124.888639"/>
    <n v="11.780360999999999"/>
    <s v="Lot"/>
    <x v="1"/>
    <x v="5"/>
    <s v="Last Mile"/>
    <s v="FITL"/>
    <s v="Macro"/>
    <s v="Lowland"/>
    <s v="Security Issues"/>
    <s v="1800H-0500H"/>
    <s v="Insurgent"/>
    <s v="Leones, Jordan Salamat"/>
    <n v="42615"/>
    <s v=""/>
  </r>
  <r>
    <s v="V3680"/>
    <s v="SMART"/>
    <x v="7"/>
    <s v="SMT821"/>
    <s v="V3680"/>
    <s v="SUN Sta. Margarita-Monbon"/>
    <s v="Cautod"/>
    <s v="Sta. Margarita"/>
    <s v="SAMAR (WESTERN SAMAR)"/>
    <s v="Barangay Cautod, Sta. Margarita Western Samar"/>
    <n v="8"/>
    <s v="Vis"/>
    <m/>
    <s v="TOC-VIS-EVIS-SAMAR"/>
    <s v="SUN"/>
    <n v="124.662361"/>
    <n v="12.038055999999999"/>
    <s v="Lot"/>
    <x v="1"/>
    <x v="5"/>
    <s v="Last Mile"/>
    <s v="FITL"/>
    <s v="Macro"/>
    <s v="Lowland"/>
    <s v="NPA Infested along the route"/>
    <s v="1800H-0500H"/>
    <s v="Insurgent"/>
    <s v="Leones, Jordan Salamat"/>
    <m/>
    <s v=""/>
  </r>
  <r>
    <s v="v5251"/>
    <s v="SMART"/>
    <x v="7"/>
    <m/>
    <s v="V5251"/>
    <s v="Allen-Londres"/>
    <s v="Londres"/>
    <s v="Allen"/>
    <s v="NORTHERN SAMAR"/>
    <s v="Brgy. Londres,Allen,Northern Samar"/>
    <n v="8"/>
    <s v="Vis"/>
    <m/>
    <s v="TOC-VIS-EVIS-SAMAR"/>
    <s v="SMART"/>
    <n v="124.30240000000001"/>
    <n v="12.509061109999999"/>
    <s v="Lot"/>
    <x v="1"/>
    <x v="5"/>
    <s v="Last Mile"/>
    <s v="FITL"/>
    <s v="Macro"/>
    <s v="Lowland"/>
    <s v="NPA Infested"/>
    <s v="1800H-0500H"/>
    <s v="Insurgent"/>
    <s v="Briso, Antonio Llaris  Jr."/>
    <n v="42611"/>
    <s v=""/>
  </r>
  <r>
    <s v="V77"/>
    <s v="SMART"/>
    <x v="7"/>
    <m/>
    <s v="V77"/>
    <s v="MAYPANGDAN "/>
    <s v="Maypangdan"/>
    <s v="Borongan"/>
    <s v="EASTERN SAMAR"/>
    <s v="Brgy. Maypangdan, Borongan City, Eastern Samar"/>
    <n v="8"/>
    <s v="Vis"/>
    <m/>
    <s v="TOC-VIS-EVIS-SAMAR"/>
    <s v="SMART"/>
    <n v="125.4534302"/>
    <n v="11.655639649999999"/>
    <s v="Lot"/>
    <x v="1"/>
    <x v="2"/>
    <s v="Last Mile"/>
    <s v="FITL"/>
    <s v="Macro"/>
    <s v="Highland"/>
    <s v="NPA Infested"/>
    <s v="1800H-0500H"/>
    <s v="Insurgent"/>
    <s v="Mabini, Eroll Meramonte "/>
    <n v="42627"/>
    <s v=""/>
  </r>
  <r>
    <s v="V0001"/>
    <s v="SMART"/>
    <x v="5"/>
    <m/>
    <s v="V0001"/>
    <s v="Mt. Gorda Relay "/>
    <s v="Anas"/>
    <s v="Valencia"/>
    <s v="BOHOL"/>
    <s v="Mt. Gorda, Sitio Manga, Brgy. Anas, Valencia, Bohol"/>
    <n v="7"/>
    <s v="Vis"/>
    <s v="Bohol"/>
    <s v="TOC-VIS-EVIS-BOH/DUM"/>
    <s v="SMART"/>
    <n v="124.25322222"/>
    <n v="9.6042777800000003"/>
    <s v="Lot"/>
    <x v="1"/>
    <x v="0"/>
    <s v="Last Mile"/>
    <s v="LINE DRIVER"/>
    <s v="Macro"/>
    <s v="Extreme"/>
    <s v="none"/>
    <s v="0830H-1700H"/>
    <s v="none"/>
    <s v="Jaropojop, Roneil Sagadal"/>
    <m/>
    <s v=""/>
  </r>
  <r>
    <n v="-1380"/>
    <s v="SUN"/>
    <x v="3"/>
    <s v="ISN701"/>
    <s v="ISN701"/>
    <s v="Isabela 1"/>
    <s v="Patag"/>
    <m/>
    <m/>
    <s v="Smith St., Brgy. 3, Isabela, Negros Occidental"/>
    <n v="6"/>
    <s v="Vis"/>
    <s v="Kabankalan"/>
    <s v="TOC-VIS-WVIS-NEGOCC"/>
    <m/>
    <n v="122.985028"/>
    <n v="10.206721999999999"/>
    <s v="Lot"/>
    <x v="1"/>
    <x v="0"/>
    <s v="Last Mile"/>
    <s v="LINE DRIVER"/>
    <s v="Macro"/>
    <s v="Lowland"/>
    <e v="#N/A"/>
    <e v="#N/A"/>
    <e v="#N/A"/>
    <s v="Montaus, Neil Peter I."/>
    <m/>
    <s v=""/>
  </r>
  <r>
    <n v="708"/>
    <s v="SMART"/>
    <x v="3"/>
    <m/>
    <n v="708"/>
    <s v="VICTORIAS"/>
    <m/>
    <s v="City of Victorias"/>
    <s v="NEGROS OCCIDENTAL"/>
    <s v="Lot 38 Roxas cor. Fermin St., Victorias City, Negros Occidental"/>
    <n v="6"/>
    <s v="Vis"/>
    <s v="Bacolod"/>
    <s v="TOC-VIS-WVIS-NEGOCC"/>
    <s v="SMART"/>
    <n v="123.07534790039"/>
    <n v="10.903820037841699"/>
    <s v="Lot"/>
    <x v="1"/>
    <x v="0"/>
    <s v="Last Mile"/>
    <s v="LINE DRIVER"/>
    <s v="Macro"/>
    <s v="Lowland"/>
    <s v="LOT"/>
    <s v="24 hours"/>
    <s v="none"/>
    <s v="Oyco, Joycnn Rey"/>
    <m/>
    <s v=""/>
  </r>
  <r>
    <n v="709"/>
    <s v="SMART"/>
    <x v="3"/>
    <s v="F51"/>
    <n v="709"/>
    <s v="MANAPLA"/>
    <s v="Crossing Ubos"/>
    <s v="Manapla"/>
    <s v="NEGROS OCCIDENTAL"/>
    <s v="Barangay Crossing Ubos, Manapla Negros Occidental"/>
    <n v="6"/>
    <s v="Vis"/>
    <s v="Bacolod"/>
    <s v="TOC-VIS-WVIS-NEGOCC"/>
    <s v="SMART"/>
    <n v="123.12700653076099"/>
    <n v="10.9535703659057"/>
    <s v="Lot"/>
    <x v="1"/>
    <x v="0"/>
    <s v="Last Mile"/>
    <s v="LINE DRIVER"/>
    <s v="Macro"/>
    <s v="Lowland"/>
    <s v="LOT"/>
    <s v="24 hours"/>
    <s v="none"/>
    <s v="Oyco, Joycnn Rey"/>
    <m/>
    <s v=""/>
  </r>
  <r>
    <n v="893"/>
    <s v="SMART"/>
    <x v="3"/>
    <m/>
    <n v="893"/>
    <s v="GREENSVILLE"/>
    <s v="Estefania"/>
    <s v="Bacolod City"/>
    <s v="NEGROS OCCIDENTAL"/>
    <s v="Back of Celine Subdivision., Brgy. Estefania, Bacolod City"/>
    <n v="6"/>
    <s v="Vis"/>
    <s v="Bacolod"/>
    <s v="TOC-VIS-WVIS-NEGOCC"/>
    <s v="SMART"/>
    <n v="122.987003"/>
    <n v="10.670180999999999"/>
    <s v="Lot"/>
    <x v="1"/>
    <x v="0"/>
    <s v="Last Mile"/>
    <s v="LINE DRIVER"/>
    <s v="Macro"/>
    <s v="Lowland"/>
    <s v="LOT"/>
    <s v="24 hours"/>
    <s v="none"/>
    <s v="Briones, Paul John Velasco"/>
    <m/>
    <s v=""/>
  </r>
  <r>
    <n v="894"/>
    <s v="SMART"/>
    <x v="3"/>
    <m/>
    <n v="894"/>
    <s v="JJ GONZAGA"/>
    <s v="Masilingan"/>
    <s v="Bacolod City"/>
    <s v="NEGROS OCCIDENTAL"/>
    <s v="Punay ext. JJ Gonzaga Village Bakyas, Barangay Masilingan Bacolod, Negros Occidental"/>
    <n v="6"/>
    <s v="Vis"/>
    <s v="Bacolod"/>
    <s v="TOC-VIS-WVIS-NEGOCC"/>
    <s v="SMART"/>
    <n v="122.96840667724599"/>
    <n v="10.636659622192299"/>
    <s v="Lot"/>
    <x v="1"/>
    <x v="0"/>
    <s v="Last Mile"/>
    <s v="LINE DRIVER"/>
    <s v="Macro"/>
    <s v="Lowland"/>
    <s v="LOT"/>
    <s v="24 hours"/>
    <s v="none"/>
    <s v="Briones, Paul John Velasco"/>
    <m/>
    <s v=""/>
  </r>
  <r>
    <n v="-3835"/>
    <s v="SUN"/>
    <x v="0"/>
    <s v="CSL902"/>
    <s v="CSL902"/>
    <s v="sm consolacion room2"/>
    <s v="Lamac"/>
    <s v="Consolacion"/>
    <s v="CEBU"/>
    <s v="SM Consolacion, National Highway, Brgy. Lamac, Consolacion, Cebu"/>
    <n v="7"/>
    <s v="Vis"/>
    <s v="Cebu North"/>
    <s v="TOC-VIS-CVIS-NCEBU"/>
    <s v="SUN"/>
    <n v="123.964"/>
    <n v="10.380369999999999"/>
    <s v="Bldg"/>
    <x v="0"/>
    <x v="1"/>
    <s v="Last Mile"/>
    <s v="MW"/>
    <s v="PICO"/>
    <s v="Lowland"/>
    <s v="Bldg. site/Require's Permit"/>
    <s v="Mall Hours"/>
    <s v="none"/>
    <s v="Ambil, Albert"/>
    <m/>
    <s v=""/>
  </r>
  <r>
    <n v="-3834"/>
    <s v="SUN"/>
    <x v="0"/>
    <s v="CSL901"/>
    <s v="CSL901"/>
    <s v="sm consolacion room1"/>
    <s v="Lamac"/>
    <s v="Consolacion"/>
    <s v="CEBU"/>
    <s v="SM Consolacion, National Highway, Brgy. Lamac, Consolacion, Cebu"/>
    <n v="7"/>
    <s v="Vis"/>
    <s v="Cebu North"/>
    <s v="TOC-VIS-CVIS-NCEBU"/>
    <s v="SUN"/>
    <n v="123.964"/>
    <n v="10.380369999999999"/>
    <s v="Bldg"/>
    <x v="0"/>
    <x v="1"/>
    <s v="Last Mile"/>
    <s v="MW"/>
    <s v="PICO"/>
    <s v="Lowland"/>
    <s v="Bldg. site/Require's Permit"/>
    <s v="Mall Hours"/>
    <s v="none"/>
    <s v="Ambil, Albert"/>
    <m/>
    <s v=""/>
  </r>
  <r>
    <n v="-3478"/>
    <s v="SMART"/>
    <x v="0"/>
    <m/>
    <m/>
    <s v="IBS-WATERFRONTMACTAN / SUN - XWTRFRONTMACTAN  /  SUN - LPU_AIRPORT(lpu604)"/>
    <s v="Pusok"/>
    <s v="Lapu-Lapu City"/>
    <s v="CEBU"/>
    <s v="Waterfront Hotel Mactan, Lapu-lapu City, Cebu"/>
    <n v="7"/>
    <s v="Vis"/>
    <s v="Cebu North"/>
    <s v="TOC-VIS-CVIS-NCEBU"/>
    <s v="SUN"/>
    <n v="123.97797199999999"/>
    <n v="10.316972"/>
    <s v="Bldg"/>
    <x v="0"/>
    <x v="1"/>
    <s v="Last Mile"/>
    <s v="MW"/>
    <s v="PICO"/>
    <s v="Lowland"/>
    <s v="Bldg. site/Require's Permit"/>
    <s v="Office Hours"/>
    <s v="Bldg/House Roof Top"/>
    <s v="Clave, Eddie"/>
    <m/>
    <s v=""/>
  </r>
  <r>
    <n v="-3424"/>
    <s v="SMART"/>
    <x v="0"/>
    <m/>
    <m/>
    <s v="CEBUSMIBS"/>
    <s v="North Reclamation Area"/>
    <s v="Cebu City"/>
    <s v="CEBU"/>
    <s v="SM Cebu City"/>
    <n v="7"/>
    <s v="Vis"/>
    <s v="Cebu North"/>
    <s v="TOC-VIS-CVIS-NCEBU"/>
    <s v="SUN"/>
    <n v="123.91871500000001"/>
    <n v="10.310815"/>
    <s v="Bldg"/>
    <x v="0"/>
    <x v="1"/>
    <s v="Last Mile"/>
    <s v="MW"/>
    <s v="PICO"/>
    <s v="Lowland"/>
    <s v="Bldg. site/Require's Permit"/>
    <s v="Mall Hours"/>
    <s v="Bldg/House Roof Top"/>
    <s v="Efe, Rodyard"/>
    <m/>
    <s v=""/>
  </r>
  <r>
    <n v="-3390"/>
    <s v="SMART"/>
    <x v="0"/>
    <m/>
    <m/>
    <s v="XRADISSONHOTEL"/>
    <s v="North Reclamation Area"/>
    <s v="Cebu City"/>
    <s v="CEBU"/>
    <s v="Osmena Blvd. corner San Jose de la Montana Ave., Cebu City"/>
    <n v="7"/>
    <s v="Vis"/>
    <s v="Cebu North"/>
    <s v="TOC-VIS-CVIS-NCEBU"/>
    <s v="SUN"/>
    <n v="123.920433"/>
    <n v="10.310330390000001"/>
    <s v="Bldg"/>
    <x v="0"/>
    <x v="1"/>
    <s v="Last Mile"/>
    <s v="MW"/>
    <s v="PICO"/>
    <s v="Lowland"/>
    <s v="Bldg. site/Require's Permit"/>
    <s v="Office Hours"/>
    <s v="Bldg/House Roof Top"/>
    <s v="Efe, Rodyard"/>
    <m/>
    <s v=""/>
  </r>
  <r>
    <n v="-3355"/>
    <s v="SMART"/>
    <x v="0"/>
    <m/>
    <m/>
    <s v="XMARCOPOLOCEBU"/>
    <s v="Apas"/>
    <s v="Cebu City"/>
    <s v="CEBU"/>
    <s v="Veterans Drive, Nivel Hills, Apas, Cebu City "/>
    <n v="7"/>
    <s v="Vis"/>
    <s v="Cebu North"/>
    <s v="TOC-VIS-CVIS-NCEBU"/>
    <s v="SUN"/>
    <n v="123.8969498"/>
    <n v="10.34237957"/>
    <s v="Bldg"/>
    <x v="0"/>
    <x v="1"/>
    <s v="Last Mile"/>
    <s v="MW"/>
    <s v="PICO"/>
    <s v="Lowland"/>
    <s v="Bldg. site/Require's Permit"/>
    <s v="Office Hours"/>
    <s v="Bldg/House Roof Top"/>
    <s v="Pescante, Ralph Ryan"/>
    <m/>
    <s v=""/>
  </r>
  <r>
    <n v="-3291"/>
    <s v="SUN"/>
    <x v="0"/>
    <m/>
    <m/>
    <s v="XAYALACENTER"/>
    <s v="Cebu Business Park"/>
    <s v="Cebu City"/>
    <s v="CEBU"/>
    <s v="Ayala Mall, Cebu City"/>
    <n v="7"/>
    <s v="Vis"/>
    <s v="Cebu North"/>
    <s v="TOC-VIS-CVIS-NCEBU"/>
    <s v="SUN"/>
    <n v="123.9051819"/>
    <n v="10.317859650000001"/>
    <s v="Bldg"/>
    <x v="0"/>
    <x v="1"/>
    <s v="Last Mile"/>
    <s v="MW"/>
    <s v="PICO"/>
    <s v="Lowland"/>
    <s v="Bldg. site/Require's Permit"/>
    <s v="Mall Hours"/>
    <s v="Bldg/House Roof Top"/>
    <s v="Efe, Rodyard"/>
    <m/>
    <s v=""/>
  </r>
  <r>
    <n v="-865"/>
    <s v="SUN"/>
    <x v="0"/>
    <s v="CEB020"/>
    <s v="CEB020"/>
    <s v="PIT-OS_SUN"/>
    <s v="Pit-os"/>
    <s v="Cebu City"/>
    <s v="CEBU"/>
    <s v="Teves Property, Brgy., Pit-os, Cebu City"/>
    <n v="7"/>
    <s v="Vis"/>
    <s v="Cebu North"/>
    <s v="TOC-VIS-CVIS-NCEBU"/>
    <s v="SUN"/>
    <n v="123.918959"/>
    <n v="10.397449"/>
    <s v="Lot"/>
    <x v="0"/>
    <x v="1"/>
    <s v="Last Mile"/>
    <s v="MW"/>
    <s v="Macro"/>
    <s v="Lowland"/>
    <s v="none"/>
    <s v="none"/>
    <s v="none"/>
    <s v="Aligway, Eric Brian"/>
    <m/>
    <s v=""/>
  </r>
  <r>
    <n v="-862"/>
    <s v="SUN"/>
    <x v="0"/>
    <s v="CEB709"/>
    <s v="CEB709"/>
    <s v="CEBU802 / SUN - Cebu_802"/>
    <s v="Capitol Side"/>
    <s v="Cebu City"/>
    <s v="CEBU"/>
    <s v="Brgy. Hall, Villalon Drive, OPPRA, Brgy. Capitolside, Cebu City"/>
    <n v="7"/>
    <s v="Vis"/>
    <s v="Cebu North"/>
    <s v="TOC-VIS-CVIS-NCEBU"/>
    <s v="SUN"/>
    <n v="123.89054"/>
    <n v="10.324759999999999"/>
    <s v="Bldg"/>
    <x v="0"/>
    <x v="1"/>
    <s v="Last Mile"/>
    <s v="MW"/>
    <s v="Macro"/>
    <s v="Lowland"/>
    <s v="Bldg. site "/>
    <s v="Office Hours"/>
    <s v="Bldg/House Roof Top"/>
    <s v="Balbuena, Lemuel"/>
    <m/>
    <s v=""/>
  </r>
  <r>
    <n v="-838"/>
    <s v="SUN"/>
    <x v="0"/>
    <s v="CEB602"/>
    <s v="CEB602"/>
    <s v="CEB_LAHUGPDICONDO"/>
    <s v="Kasambagan"/>
    <s v="Cebu City"/>
    <s v="CEBU"/>
    <s v="Old Banilad St., Brgy. Kasambagan, Cebu City"/>
    <n v="7"/>
    <s v="Vis"/>
    <s v="Cebu North"/>
    <s v="TOC-VIS-CVIS-NCEBU"/>
    <s v="SUN"/>
    <n v="123.91191999999999"/>
    <n v="10.339650000000001"/>
    <s v="Bldg"/>
    <x v="0"/>
    <x v="1"/>
    <s v="Last Mile"/>
    <s v="MW"/>
    <s v="Macro"/>
    <s v="Lowland"/>
    <s v="Bldg. site "/>
    <s v="Office Hours"/>
    <s v="Bldg/House Roof Top"/>
    <s v="Efe, Rodyard"/>
    <m/>
    <s v=""/>
  </r>
  <r>
    <n v="-828"/>
    <s v="SUN"/>
    <x v="0"/>
    <s v="CEB832"/>
    <s v="CEB832"/>
    <s v="CEB_BACAYAN"/>
    <s v="San Jose"/>
    <s v="Cebu City"/>
    <s v="CEBU"/>
    <s v="Brgy. San Jose, Cebu City"/>
    <n v="7"/>
    <s v="Vis"/>
    <s v="Cebu North"/>
    <s v="TOC-VIS-CVIS-NCEBU"/>
    <s v="SUN"/>
    <n v="123.91719399999999"/>
    <n v="10.382611000000001"/>
    <s v="Lot"/>
    <x v="0"/>
    <x v="1"/>
    <s v="Last Mile"/>
    <s v="MW"/>
    <s v="Macro"/>
    <s v="Lowland"/>
    <s v="none"/>
    <s v="none"/>
    <s v="none"/>
    <s v="Aligway, Eric Brian"/>
    <m/>
    <s v=""/>
  </r>
  <r>
    <n v="3316"/>
    <s v="SMART"/>
    <x v="0"/>
    <m/>
    <n v="3316"/>
    <s v="Tudela"/>
    <s v="Southern Poblacion"/>
    <s v="Tudela"/>
    <s v="CEBU"/>
    <s v="Parola, Southern Poblacion, Tudela, Cebu"/>
    <n v="7"/>
    <s v="Vis"/>
    <s v="Cebu North"/>
    <s v="TOC-VIS-CVIS-NCEBU"/>
    <s v="SMART"/>
    <n v="124.47303770000001"/>
    <n v="10.63508034"/>
    <s v="Lot"/>
    <x v="1"/>
    <x v="0"/>
    <s v="Last Mile"/>
    <s v="MW"/>
    <s v="Macro"/>
    <s v="Highland"/>
    <s v="island site / Boat trip dependent"/>
    <s v="access constraint 5pm - 6am"/>
    <s v="island site/Boat Availability"/>
    <s v="Aligway, Eric Brian"/>
    <m/>
    <s v=""/>
  </r>
  <r>
    <n v="3326"/>
    <s v="SMART"/>
    <x v="0"/>
    <m/>
    <n v="3326"/>
    <s v="Cabancalan 2, Mandaue"/>
    <s v="Cabancalan"/>
    <s v="Mandaue City"/>
    <s v="CEBU"/>
    <s v="M.L. Quezon St., Remedio Compound, Brgy. Cabancalan, Mandaue City"/>
    <n v="7"/>
    <s v="Vis"/>
    <s v="Cebu North"/>
    <s v="TOC-VIS-CVIS-NCEBU"/>
    <s v="SMART"/>
    <n v="123.9206238"/>
    <n v="10.3539896"/>
    <s v="Lot"/>
    <x v="1"/>
    <x v="0"/>
    <s v="Last Mile"/>
    <s v="MW"/>
    <s v="Macro"/>
    <s v="Lowland"/>
    <s v="none"/>
    <s v="none"/>
    <s v="none"/>
    <s v="Aligway, Eric Brian"/>
    <m/>
    <s v=""/>
  </r>
  <r>
    <s v="l23"/>
    <s v="SMART"/>
    <x v="0"/>
    <m/>
    <s v="L23"/>
    <s v="Keppel Center"/>
    <s v="Mabolo"/>
    <s v="Cebu City"/>
    <s v="CEBU"/>
    <s v="Monte de Piedad Bldg., Brgy Mabolo, Cebu City"/>
    <n v="7"/>
    <s v="Vis"/>
    <s v="Cebu North"/>
    <s v="TOC-VIS-CVIS-NCEBU"/>
    <s v="SMART"/>
    <n v="123.9081497"/>
    <n v="10.31818962"/>
    <s v="Bldg"/>
    <x v="1"/>
    <x v="1"/>
    <s v="Last Mile"/>
    <s v="MW"/>
    <s v="Macro"/>
    <s v="Lowland"/>
    <s v="Bldg. site "/>
    <s v="Office Hours"/>
    <s v="Bldg/House Roof Top"/>
    <s v="Efe, Rodyard"/>
    <m/>
    <s v=""/>
  </r>
  <r>
    <s v="p50"/>
    <s v="SMART"/>
    <x v="0"/>
    <m/>
    <s v="P50"/>
    <s v="Ayala Center Cebu Picosite"/>
    <s v="Cebu Business Park"/>
    <s v="Cebu City"/>
    <s v="CEBU"/>
    <s v="Bohol St. cor. Luzon Ave., Cebu Business Park, Cebu City, Cebu"/>
    <n v="7"/>
    <s v="Vis"/>
    <s v="Cebu North"/>
    <s v="TOC-VIS-CVIS-NCEBU"/>
    <s v="SMART"/>
    <n v="123.9051819"/>
    <n v="10.317859650000001"/>
    <s v="Bldg"/>
    <x v="1"/>
    <x v="1"/>
    <s v="Last Mile"/>
    <s v="MW"/>
    <s v="PICO"/>
    <s v="Lowland"/>
    <s v="Bldg. site/Require's Permit"/>
    <s v="Mall Hours"/>
    <s v="none"/>
    <s v="Efe, Rodyard"/>
    <m/>
    <s v=""/>
  </r>
  <r>
    <s v="v3427"/>
    <s v="SUN"/>
    <x v="0"/>
    <s v="CEB825"/>
    <s v="CEB825"/>
    <s v="CEB_APAS / (v3427) SUN - Cebu City-Kasambagan"/>
    <s v="Lahug"/>
    <s v="Cebu City"/>
    <s v="CEBU"/>
    <s v="E Block1 Bldg. IT Park Lahug, Cebu City"/>
    <n v="7"/>
    <s v="Vis"/>
    <s v="Cebu North"/>
    <s v="TOC-VIS-CVIS-NCEBU"/>
    <s v="SUN"/>
    <n v="123.90937"/>
    <n v="10.33196"/>
    <s v="Bldg"/>
    <x v="1"/>
    <x v="1"/>
    <s v="Last Mile"/>
    <s v="MW"/>
    <s v="Macro"/>
    <s v="Lowland"/>
    <s v="Bldg. site "/>
    <s v="Office Hours"/>
    <s v="Bldg/House Roof Top"/>
    <s v="Aligway, Eric Brian"/>
    <m/>
    <s v=""/>
  </r>
  <r>
    <s v="v3432"/>
    <s v="SUN"/>
    <x v="0"/>
    <s v="MDE005"/>
    <s v="MDE005"/>
    <s v="SUN-Mandaue City - Banilad"/>
    <s v="Banilad"/>
    <s v="Mandaue City"/>
    <s v="CEBU"/>
    <s v="Ouano Prop., No.869 a.s. Fortuna St. Banilad, Mandaue City                                 "/>
    <n v="7"/>
    <s v="Vis"/>
    <s v="Cebu North"/>
    <s v="TOC-VIS-CVIS-NCEBU"/>
    <s v="SUN"/>
    <n v="123.918137"/>
    <n v="10.341257000000001"/>
    <s v="Lot"/>
    <x v="1"/>
    <x v="0"/>
    <s v="Last Mile"/>
    <s v="MW"/>
    <s v="Macro"/>
    <s v="Lowland"/>
    <s v="none"/>
    <s v="none"/>
    <s v="none"/>
    <s v="Efe, Rodyard"/>
    <m/>
    <s v=""/>
  </r>
  <r>
    <s v="v3452"/>
    <s v="SMART"/>
    <x v="0"/>
    <s v="CRM821"/>
    <s v="V3452"/>
    <s v="CARMEN_CEBU821 / (V3452) SUN - Carmen-Cogon East"/>
    <s v="Cogon East"/>
    <s v="Carmen"/>
    <s v="CEBU"/>
    <s v="Cogon East, Carmen, Cebu"/>
    <n v="7"/>
    <s v="Vis"/>
    <s v="Cebu North"/>
    <s v="TOC-VIS-CVIS-NCEBU"/>
    <s v="SUN"/>
    <n v="124.02070999999999"/>
    <n v="10.59707"/>
    <s v="Lot"/>
    <x v="1"/>
    <x v="5"/>
    <s v="Last Mile"/>
    <s v="MW"/>
    <s v="Macro"/>
    <s v="Lowland"/>
    <s v="none"/>
    <s v="none"/>
    <s v="none"/>
    <s v="Vale, Greggy"/>
    <m/>
    <s v=""/>
  </r>
  <r>
    <s v="v3456"/>
    <s v="SUN"/>
    <x v="0"/>
    <s v="CEB610"/>
    <s v="CEB610"/>
    <s v="CEBU_CAPITOLSITE2 / (v3456)   SUN - Cebu City-Lahug 2"/>
    <s v="Capitol Site"/>
    <s v="Cebu City"/>
    <s v="CEBU"/>
    <s v="Cebu City"/>
    <n v="7"/>
    <s v="Vis"/>
    <s v="Cebu North"/>
    <s v="TOC-VIS-CVIS-NCEBU"/>
    <s v="SUN"/>
    <n v="123.88849999999999"/>
    <n v="10.330056000000001"/>
    <s v="Bldg"/>
    <x v="1"/>
    <x v="1"/>
    <s v="Last Mile"/>
    <s v="MW"/>
    <s v="Macro"/>
    <s v="Lowland"/>
    <s v="Bldg. site "/>
    <s v="Office Hours"/>
    <s v="Bldg/House Roof Top"/>
    <s v="Pescante, Ralph Ryan"/>
    <m/>
    <s v=""/>
  </r>
  <r>
    <s v="v3459"/>
    <s v="SUN"/>
    <x v="0"/>
    <s v="CEB605"/>
    <s v="CEB605"/>
    <s v="CEB_MABOLO / (v3459) SUN - Cebu City-Mabolo 2"/>
    <s v="Mabolo"/>
    <s v="Cebu City"/>
    <s v="CEBU"/>
    <s v="Dy Bldg. Joquino St. Brgy. Mabolo Cebu City"/>
    <n v="7"/>
    <s v="Vis"/>
    <s v="Cebu North"/>
    <s v="TOC-VIS-CVIS-NCEBU"/>
    <s v="SUN"/>
    <n v="123.91077799999999"/>
    <n v="10.315833"/>
    <s v="Bldg"/>
    <x v="1"/>
    <x v="1"/>
    <s v="Last Mile"/>
    <s v="MW"/>
    <s v="Macro"/>
    <s v="Lowland"/>
    <s v="Bldg. site "/>
    <s v="Office Hours"/>
    <s v="Bldg/House Roof Top"/>
    <s v="Balbuena, Lemuel"/>
    <m/>
    <s v=""/>
  </r>
  <r>
    <s v="v3461"/>
    <s v="SUN"/>
    <x v="0"/>
    <s v="CEB826"/>
    <s v="CEB826"/>
    <s v="CEB_NIVELHILLS/ (V3461)  SUN-Cebu City-Lahug 3"/>
    <s v="Busay"/>
    <s v="Cebu City"/>
    <s v="CEBU"/>
    <s v="Brgy. Busay, Cebu City"/>
    <n v="7"/>
    <s v="Vis"/>
    <s v="Cebu North"/>
    <s v="TOC-VIS-CVIS-NCEBU"/>
    <s v="SUN"/>
    <n v="123.89400000000001"/>
    <n v="10.346030000000001"/>
    <s v="Lot"/>
    <x v="1"/>
    <x v="1"/>
    <s v="Last Mile"/>
    <s v="MW"/>
    <s v="Macro"/>
    <s v="Lowland"/>
    <s v="none"/>
    <s v="none"/>
    <s v="none"/>
    <s v="Pescante, Ralph Ryan"/>
    <m/>
    <s v=""/>
  </r>
  <r>
    <s v="v3470"/>
    <s v="SUN"/>
    <x v="0"/>
    <s v="CEB010"/>
    <s v="CEB010"/>
    <s v="CEBU-10M/3G_CEBU_010(v3470 noreclamation)"/>
    <s v="North Reclamation Area"/>
    <s v="Cebu City"/>
    <s v="CEBU"/>
    <s v="Cebu Liok Kui Bldg., No. 6 Humabon Ave., North Reclamation Area, Cebu City "/>
    <n v="7"/>
    <s v="Vis"/>
    <s v="Cebu North"/>
    <s v="TOC-VIS-CVIS-NCEBU"/>
    <s v="SUN"/>
    <n v="123.911852"/>
    <n v="10.305707"/>
    <s v="Bldg"/>
    <x v="1"/>
    <x v="1"/>
    <s v="Last Mile"/>
    <s v="MW"/>
    <s v="Macro"/>
    <s v="Lowland"/>
    <s v="Bldg. site "/>
    <s v="Office Hours"/>
    <s v="Bldg/House Roof Top"/>
    <s v="Balbuena, Lemuel"/>
    <m/>
    <s v=""/>
  </r>
  <r>
    <s v="v3473"/>
    <s v="SUN"/>
    <x v="0"/>
    <s v="CEB016"/>
    <s v="CEB016"/>
    <s v="CEBU-16S(V3473 TAWASON HILLS)"/>
    <s v="Tawason"/>
    <s v="Mandaue City"/>
    <s v="CEBU"/>
    <s v="Patigas Property Sitio Hilltop Brgy. Tawason Mandaue City"/>
    <n v="7"/>
    <s v="Vis"/>
    <s v="Cebu North"/>
    <s v="TOC-VIS-CVIS-NCEBU"/>
    <s v="SUN"/>
    <n v="123.924308"/>
    <n v="10.378489"/>
    <s v="Lot"/>
    <x v="1"/>
    <x v="0"/>
    <s v="Last Mile"/>
    <s v="MW"/>
    <s v="Macro"/>
    <s v="Lowland"/>
    <s v="none"/>
    <s v="none"/>
    <s v="none"/>
    <s v="Aligway, Eric Brian"/>
    <m/>
    <s v=""/>
  </r>
  <r>
    <s v="v3474"/>
    <s v="SUN"/>
    <x v="0"/>
    <s v="CEB018"/>
    <s v="CEB018"/>
    <s v="CEBUP3-04 / (v3474) SUN - Cebu City-Mabolo 3 "/>
    <s v="Mabolo"/>
    <s v="Cebu City"/>
    <s v="CEBU"/>
    <s v="Alesna Property Sitio Paray Mabolo, Cebu City "/>
    <n v="7"/>
    <s v="Vis"/>
    <s v="Cebu North"/>
    <s v="TOC-VIS-CVIS-NCEBU"/>
    <s v="SUN"/>
    <n v="123.912673"/>
    <n v="10.324443"/>
    <s v="Bldg"/>
    <x v="1"/>
    <x v="1"/>
    <s v="Last Mile"/>
    <s v="MW"/>
    <s v="Macro"/>
    <s v="Lowland"/>
    <s v="Bldg. site "/>
    <s v="Office Hours"/>
    <s v="Bldg/House Roof Top"/>
    <s v="Balbuena, Lemuel"/>
    <m/>
    <s v=""/>
  </r>
  <r>
    <s v="v3479"/>
    <s v="SUN"/>
    <x v="0"/>
    <s v="MDE613"/>
    <s v="MDE613"/>
    <s v="MANDAUE_CENTRO / (v3479) SUN - Mandaue City-Looc"/>
    <s v="Looc"/>
    <s v="Mandaue City"/>
    <s v="CEBU"/>
    <s v="Ancajas Property, Brgy. Looc, Mandaue City"/>
    <n v="7"/>
    <s v="Vis"/>
    <s v="Cebu North"/>
    <s v="TOC-VIS-CVIS-NCEBU"/>
    <s v="SUN"/>
    <n v="123.94497200000001"/>
    <n v="10.325139"/>
    <s v="Bldg"/>
    <x v="1"/>
    <x v="1"/>
    <s v="Last Mile"/>
    <s v="MW"/>
    <s v="Macro"/>
    <s v="Lowland"/>
    <s v="Bldg. site "/>
    <s v="Office Hours"/>
    <s v="Bldg/House Roof Top"/>
    <s v="Butong, Jerome"/>
    <m/>
    <s v=""/>
  </r>
  <r>
    <s v="v3480"/>
    <s v="SMART"/>
    <x v="0"/>
    <s v="CMP001"/>
    <s v="V3480"/>
    <s v="COMPOSTELA-01(v3480)"/>
    <s v="Poblacion"/>
    <s v="Compostela"/>
    <s v="CEBU"/>
    <s v="Poblacion, Compostela, Cebu"/>
    <n v="7"/>
    <s v="Vis"/>
    <s v="Cebu North"/>
    <s v="TOC-VIS-CVIS-NCEBU"/>
    <s v="SUN"/>
    <n v="124.010075"/>
    <n v="10.451053"/>
    <s v="Lot"/>
    <x v="1"/>
    <x v="1"/>
    <s v="Last Mile"/>
    <s v="MW"/>
    <s v="Macro"/>
    <s v="Lowland"/>
    <s v="none"/>
    <s v="none"/>
    <s v="none"/>
    <s v="Vale, Greggy"/>
    <m/>
    <s v=""/>
  </r>
  <r>
    <s v="v3482"/>
    <s v="SUN"/>
    <x v="0"/>
    <s v="LPU610"/>
    <s v="LPU610"/>
    <s v="CORDOVA2 / (V3482) SUN-Cordoba-Gabi"/>
    <s v="Gabi"/>
    <s v="Cordova"/>
    <s v="CEBU"/>
    <s v="Posperidad Orayan, Gabi, Cordova"/>
    <n v="7"/>
    <s v="Vis"/>
    <s v="Cebu North"/>
    <s v="TOC-VIS-CVIS-NCEBU"/>
    <s v="SUN"/>
    <n v="123.96438999999999"/>
    <n v="10.26624"/>
    <s v="Lot"/>
    <x v="1"/>
    <x v="1"/>
    <s v="Last Mile"/>
    <s v="MW"/>
    <s v="Macro"/>
    <s v="Lowland"/>
    <s v="none"/>
    <s v="none"/>
    <s v="none"/>
    <s v="Trozo, Astrobal"/>
    <m/>
    <s v=""/>
  </r>
  <r>
    <s v="v3488"/>
    <s v="SMART"/>
    <x v="0"/>
    <m/>
    <s v="V3488"/>
    <s v="DANAOCITY_804 / (v3488) SUN - Danao City-Looc"/>
    <s v="Looc"/>
    <s v="Danao City"/>
    <s v="CEBU"/>
    <s v="Looc, Danao City, Cebu"/>
    <n v="7"/>
    <s v="Vis"/>
    <s v="Cebu North"/>
    <s v="TOC-VIS-CVIS-NCEBU"/>
    <s v="SMART"/>
    <n v="124.01945000000001"/>
    <n v="10.513389999999999"/>
    <s v="Lot"/>
    <x v="1"/>
    <x v="1"/>
    <s v="Last Mile"/>
    <s v="MW"/>
    <s v="Macro"/>
    <s v="Lowland"/>
    <s v="none"/>
    <s v="none"/>
    <s v="none"/>
    <s v="Vale, Greggy"/>
    <m/>
    <s v=""/>
  </r>
  <r>
    <s v="v3491"/>
    <s v="SUN"/>
    <x v="0"/>
    <s v="MDE603"/>
    <s v="MDE603"/>
    <s v="JAGOBIAO / (v3491) SUN - Mandaue City-Jagobiao"/>
    <s v="Jagobiao"/>
    <s v="Mandaue City"/>
    <s v="CEBU"/>
    <s v="Alex Du, Brgy.Jagobiao, Mandaue City"/>
    <n v="7"/>
    <s v="Vis"/>
    <s v="Cebu North"/>
    <s v="TOC-VIS-CVIS-NCEBU"/>
    <s v="SUN"/>
    <n v="123.953361"/>
    <n v="10.369389"/>
    <s v="Bldg"/>
    <x v="1"/>
    <x v="1"/>
    <s v="Last Mile"/>
    <s v="MW"/>
    <s v="Macro"/>
    <s v="Lowland"/>
    <s v="Bldg. site "/>
    <s v="Office Hours"/>
    <s v="Bldg/House Roof Top"/>
    <s v="Ambil, Albert"/>
    <m/>
    <s v=""/>
  </r>
  <r>
    <s v="v3492"/>
    <s v="SUN"/>
    <x v="0"/>
    <s v="LPU821"/>
    <s v="LPU821"/>
    <s v="LPU_801 / (v3492) SUN - Lapu-Lapu City-Marigondon 2"/>
    <s v="Marigondon"/>
    <s v="Lapu-Lapu City"/>
    <s v="CEBU"/>
    <s v="Brgy. Marigondon, Lapu-Lapu City"/>
    <n v="7"/>
    <s v="Vis"/>
    <s v="Cebu North"/>
    <s v="TOC-VIS-CVIS-NCEBU"/>
    <s v="SUN"/>
    <n v="123.97548"/>
    <n v="10.27464"/>
    <s v="Bldg"/>
    <x v="1"/>
    <x v="5"/>
    <s v="Last Mile"/>
    <s v="MW"/>
    <s v="Macro"/>
    <s v="Lowland"/>
    <s v="Bldg. site "/>
    <s v="Office Hours"/>
    <s v="Bldg/House Roof Top"/>
    <s v="Trozo, Astrobal"/>
    <m/>
    <s v=""/>
  </r>
  <r>
    <s v="v3497"/>
    <s v="SMART"/>
    <x v="0"/>
    <m/>
    <s v="V3497"/>
    <s v="LIL_CATARMAN / (V3497) SUN - Liloan-Poblacion"/>
    <s v="Poblacion"/>
    <s v="Liloan"/>
    <s v="CEBU"/>
    <s v="Poblacion, Liloan, Cebu"/>
    <n v="7"/>
    <s v="Vis"/>
    <s v="Cebu North"/>
    <s v="TOC-VIS-CVIS-NCEBU"/>
    <s v="SMART"/>
    <n v="123.999194"/>
    <n v="10.40011"/>
    <s v="Bldg"/>
    <x v="1"/>
    <x v="1"/>
    <s v="Last Mile"/>
    <s v="MW"/>
    <s v="Macro"/>
    <s v="Lowland"/>
    <s v="Bldg. site "/>
    <s v="Office Hours"/>
    <s v="Bldg/House Roof Top"/>
    <s v="Vale, Greggy"/>
    <m/>
    <s v=""/>
  </r>
  <r>
    <s v="v3498"/>
    <s v="SUN"/>
    <x v="0"/>
    <s v="LIL301"/>
    <s v="LIL301"/>
    <s v="LILOAN_TAYUD / (v3498) SUN - Liloan-Calero"/>
    <s v="Tayud"/>
    <s v="Liloan"/>
    <s v="CEBU"/>
    <s v="Jalang's Lot, Tayud, Liloan, Cebu"/>
    <n v="7"/>
    <s v="Vis"/>
    <s v="Cebu North"/>
    <s v="TOC-VIS-CVIS-NCEBU"/>
    <s v="SUN"/>
    <n v="123.98929"/>
    <n v="10.37214"/>
    <s v="Lot"/>
    <x v="1"/>
    <x v="1"/>
    <s v="Last Mile"/>
    <s v="MW"/>
    <s v="Macro"/>
    <s v="Lowland"/>
    <s v="none"/>
    <s v="none"/>
    <s v="none"/>
    <s v="Ambil, Albert"/>
    <m/>
    <s v=""/>
  </r>
  <r>
    <s v="v3501"/>
    <s v="SUN"/>
    <x v="0"/>
    <s v="LPU601"/>
    <s v="LPU601"/>
    <s v="LPU_MEPZA2/ (V3501) SUN-Lapu-Lapu City-Pajo 1"/>
    <s v="Poblacion"/>
    <s v="Lapu-Lapu City"/>
    <s v="CEBU"/>
    <s v="Alex Coo, Humay Humay Road,LapuLapu City"/>
    <n v="7"/>
    <s v="Vis"/>
    <s v="Cebu North"/>
    <s v="TOC-VIS-CVIS-NCEBU"/>
    <s v="SUN"/>
    <n v="123.960528"/>
    <n v="10.305444"/>
    <s v="Lot"/>
    <x v="1"/>
    <x v="1"/>
    <s v="Last Mile"/>
    <s v="MW"/>
    <s v="Macro"/>
    <s v="Lowland"/>
    <s v="none"/>
    <s v="none"/>
    <s v="none"/>
    <s v="Trozo, Astrobal"/>
    <m/>
    <s v=""/>
  </r>
  <r>
    <s v="v3552"/>
    <s v="SUN"/>
    <x v="0"/>
    <s v="LPU822"/>
    <s v="LPU822"/>
    <s v="LAPULAPU802 / (V3552) SUN-Lapu-Lapu City-Gun-ob 2"/>
    <s v="Canjulao"/>
    <s v="Lapu-Lapu City"/>
    <s v="CEBU"/>
    <s v="Purok Kapayas, Kinalum-san, Canjulao, Lapu-Lapu City"/>
    <n v="7"/>
    <s v="Vis"/>
    <s v="Cebu North"/>
    <s v="TOC-VIS-CVIS-NCEBU"/>
    <s v="SUN"/>
    <n v="123.94580000000001"/>
    <n v="10.297560000000001"/>
    <s v="Lot"/>
    <x v="1"/>
    <x v="1"/>
    <s v="Last Mile"/>
    <s v="MW"/>
    <s v="Macro"/>
    <s v="Lowland"/>
    <s v="none"/>
    <s v="none"/>
    <s v="none"/>
    <s v="Trozo, Astrobal"/>
    <m/>
    <s v=""/>
  </r>
  <r>
    <s v="v3699"/>
    <s v="SUN"/>
    <x v="0"/>
    <s v="MDE703"/>
    <s v="MDE703"/>
    <s v="MANDAUE_801 (MDE703) / (v3699) SUN - MANDAUE CITY_801"/>
    <s v="Opao"/>
    <s v="Mandaue City"/>
    <s v="CEBU"/>
    <s v="Brgy. Opao, Mandaue City, Cebu "/>
    <n v="7"/>
    <s v="Vis"/>
    <s v="Cebu North"/>
    <s v="TOC-VIS-CVIS-NCEBU"/>
    <s v="SUN"/>
    <n v="123.95728"/>
    <n v="10.330349999999999"/>
    <s v="Lot"/>
    <x v="1"/>
    <x v="1"/>
    <s v="Last Mile"/>
    <s v="MW"/>
    <s v="Macro"/>
    <s v="Lowland"/>
    <s v="none"/>
    <s v="none"/>
    <s v="none"/>
    <s v="Butong, Jerome"/>
    <m/>
    <s v=""/>
  </r>
  <r>
    <s v="v3700"/>
    <s v="SUN"/>
    <x v="0"/>
    <s v="MDE701"/>
    <s v="MDE701"/>
    <s v="SUN - Mandaue City-Canduman"/>
    <s v="Cabancalan"/>
    <s v="Mandaue City"/>
    <s v="CEBU"/>
    <s v="#49 Kadauhan, Cabancalan, Mandaue City"/>
    <n v="7"/>
    <s v="Vis"/>
    <s v="Cebu North"/>
    <s v="TOC-VIS-CVIS-NCEBU"/>
    <s v="SUN"/>
    <n v="123.92477"/>
    <n v="10.362690000000001"/>
    <s v="Lot"/>
    <x v="1"/>
    <x v="1"/>
    <s v="Last Mile"/>
    <s v="MW"/>
    <s v="Macro"/>
    <s v="Lowland"/>
    <s v="none"/>
    <s v="none"/>
    <s v="none"/>
    <s v="Aligway, Eric Brian"/>
    <m/>
    <s v=""/>
  </r>
  <r>
    <s v="v3701"/>
    <s v="SUN"/>
    <x v="0"/>
    <s v="MDE602"/>
    <s v="MDE602"/>
    <s v="MDE_SUBANGDAKO / (v3701) SUN - Cebu City-San Roque 4"/>
    <s v="Mandaue"/>
    <s v="Mandaue City"/>
    <s v="CEBU"/>
    <s v="Melona Pillo"/>
    <n v="7"/>
    <s v="Vis"/>
    <s v="Cebu North"/>
    <s v="TOC-VIS-CVIS-NCEBU"/>
    <s v="SUN"/>
    <n v="123.916889"/>
    <n v="10.309666999999999"/>
    <s v="Bldg"/>
    <x v="1"/>
    <x v="1"/>
    <s v="Last Mile"/>
    <s v="MW"/>
    <s v="Macro"/>
    <s v="Lowland"/>
    <s v="Bldg. site "/>
    <s v="Office Hours"/>
    <s v="Bldg/House Roof Top"/>
    <s v="Balbuena, Lemuel"/>
    <m/>
    <s v=""/>
  </r>
  <r>
    <s v="v3702"/>
    <s v="SUN"/>
    <x v="0"/>
    <s v="MDE002"/>
    <s v="MDE002"/>
    <s v="MANDAUE-02M / (v3702) SUN - Mandaue City-Subangdaku 2"/>
    <s v="Tipolo"/>
    <s v="Mandaue City"/>
    <s v="CEBU"/>
    <s v="Tacder Bldg No 488 MC Briones St. Tipolo Mandaue City"/>
    <n v="7"/>
    <s v="Vis"/>
    <s v="Cebu North"/>
    <s v="TOC-VIS-CVIS-NCEBU"/>
    <s v="SUN"/>
    <n v="123.92781100000001"/>
    <n v="10.32647"/>
    <s v="Bldg"/>
    <x v="1"/>
    <x v="0"/>
    <s v="Last Mile"/>
    <s v="MW"/>
    <s v="Macro"/>
    <s v="Lowland"/>
    <s v="Bldg. site "/>
    <s v="Office Hours"/>
    <s v="Bldg/House Roof Top"/>
    <s v="Balbuena, Lemuel"/>
    <m/>
    <s v=""/>
  </r>
  <r>
    <s v="v3722"/>
    <s v="SUN"/>
    <x v="0"/>
    <s v="LPU602"/>
    <s v="LPU602"/>
    <s v="LPU_BABAG / (v3722) SUN - Lapu-Lapu City-Babag 2"/>
    <s v="Babag"/>
    <s v="Lapu-Lapu City"/>
    <s v="CEBU"/>
    <s v="Ruel Luis Bonganciso, Purok Butterfly, Babag, Lapu-Lapu City"/>
    <n v="7"/>
    <s v="Vis"/>
    <s v="Cebu North"/>
    <s v="TOC-VIS-CVIS-NCEBU"/>
    <s v="SUN"/>
    <n v="123.944833"/>
    <n v="10.287750000000001"/>
    <s v="Lot"/>
    <x v="1"/>
    <x v="1"/>
    <s v="Last Mile"/>
    <s v="MW"/>
    <s v="Macro"/>
    <s v="Lowland"/>
    <s v="none"/>
    <s v="none"/>
    <s v="none"/>
    <s v="Trozo, Astrobal"/>
    <m/>
    <s v=""/>
  </r>
  <r>
    <s v="v3723"/>
    <s v="SUN"/>
    <x v="0"/>
    <s v="LPU970"/>
    <s v="LPU970"/>
    <s v="XMACTANDOCTORS / SUN-Lapu Lapu-Mactan Doctors Hospital"/>
    <s v="Basak"/>
    <s v="Lapu-Lapu City"/>
    <s v="CEBU"/>
    <s v="Mactan Doctors Hospital (lLapu-Lapu, Cebu City)"/>
    <n v="7"/>
    <s v="Vis"/>
    <s v="Cebu North"/>
    <s v="TOC-VIS-CVIS-NCEBU"/>
    <s v="SUN"/>
    <n v="123.96726"/>
    <n v="10.290150000000001"/>
    <s v="Bldg"/>
    <x v="1"/>
    <x v="1"/>
    <s v="Last Mile"/>
    <s v="MW"/>
    <s v="PICO"/>
    <s v="Lowland"/>
    <s v="Bldg. site "/>
    <s v="Office Hours"/>
    <s v="Bldg/House Roof Top"/>
    <s v="Trozo, Astrobal"/>
    <m/>
    <s v=""/>
  </r>
  <r>
    <s v="v3726"/>
    <s v="SUN"/>
    <x v="0"/>
    <s v="LPU614"/>
    <s v="LPU614"/>
    <s v="MARIBAGO_SUN / (v3726) SUN - Lapu-Lapu City-Maribago 2"/>
    <s v="Maribago"/>
    <s v="Lapu-Lapu City"/>
    <s v="CEBU"/>
    <s v="Atty. Rodrigo Cortes_x000d__x000a_(4952432), Leon Cortes Mactan-Maribago Rd., Brgy. Maribago, Lapu-Lapu City"/>
    <n v="7"/>
    <s v="Vis"/>
    <s v="Cebu North"/>
    <s v="TOC-VIS-CVIS-NCEBU"/>
    <s v="SUN"/>
    <n v="123.997722"/>
    <n v="10.2895"/>
    <s v="Lot"/>
    <x v="1"/>
    <x v="1"/>
    <s v="Last Mile"/>
    <s v="MW"/>
    <s v="Macro"/>
    <s v="Lowland"/>
    <s v="none"/>
    <s v="none"/>
    <s v="none"/>
    <s v="Clave, Eddie"/>
    <m/>
    <s v=""/>
  </r>
  <r>
    <s v="V5100"/>
    <s v="SUN"/>
    <x v="0"/>
    <m/>
    <m/>
    <s v="Lapulapu Crimson Hotel"/>
    <s v="Mactan"/>
    <s v="Lapu-Lapu City"/>
    <s v="CEBU"/>
    <s v="Crimson Hotel, Lapu Lapu City"/>
    <n v="7"/>
    <s v="Vis"/>
    <s v="Cebu North"/>
    <s v="TOC-VIS-CVIS-NCEBU"/>
    <s v="SMART"/>
    <n v="124.013777"/>
    <n v="10.298377"/>
    <s v="Bldg"/>
    <x v="1"/>
    <x v="1"/>
    <s v="Last Mile"/>
    <s v="MW"/>
    <s v="PICO"/>
    <s v="Lowland"/>
    <s v="none"/>
    <s v="none"/>
    <s v="none"/>
    <s v="Clave, Eddie"/>
    <m/>
    <s v=""/>
  </r>
  <r>
    <s v="v5137"/>
    <s v="SMART"/>
    <x v="0"/>
    <m/>
    <s v="V5137"/>
    <s v="Ayala Terraces"/>
    <s v="Mabolo"/>
    <s v="Cebu City"/>
    <s v="CEBU"/>
    <s v="Apple 1 Building, Cebu Business Park, Brgy Mabolo, Cebu City, Cebu"/>
    <n v="7"/>
    <s v="Vis"/>
    <s v="Cebu North"/>
    <s v="TOC-VIS-CVIS-NCEBU"/>
    <s v="SMART"/>
    <n v="123.9069222"/>
    <n v="10.31891111"/>
    <s v="Bldg"/>
    <x v="1"/>
    <x v="5"/>
    <s v="Last Mile"/>
    <s v="MW"/>
    <s v="Macro"/>
    <s v="Lowland"/>
    <s v="Bldg. site "/>
    <s v="Office Hours"/>
    <s v="Bldg/House Roof Top"/>
    <s v="Efe, Rodyard"/>
    <m/>
    <s v=""/>
  </r>
  <r>
    <s v="v5267"/>
    <s v="SMART"/>
    <x v="0"/>
    <m/>
    <s v="V5267"/>
    <s v="Grand Cenia Picosite"/>
    <s v="Hippodromo"/>
    <s v="Cebu City"/>
    <s v="CEBU"/>
    <s v="Blk18 Lot1-7, Archbishop Reyes cor Apitong, Brgy. Hippodromo, Cebu City"/>
    <n v="7"/>
    <s v="Vis"/>
    <s v="Cebu North"/>
    <s v="TOC-VIS-CVIS-NCEBU"/>
    <s v="SMART"/>
    <n v="123.90303040000001"/>
    <n v="10.31999969"/>
    <s v="Bldg"/>
    <x v="1"/>
    <x v="1"/>
    <s v="Last Mile"/>
    <s v="MW"/>
    <s v="PICO"/>
    <s v="Lowland"/>
    <s v="Bldg. site "/>
    <s v="Office Hours"/>
    <s v="Bldg/House Roof Top"/>
    <s v="Balbuena, Lemuel"/>
    <m/>
    <s v=""/>
  </r>
  <r>
    <s v="V5272"/>
    <s v="SUN"/>
    <x v="0"/>
    <s v="V0909"/>
    <s v="CEB988"/>
    <s v="XGAISANOMANDAUE / (V0909) SUN-Gaisano Mandaue"/>
    <s v="Estancia"/>
    <s v="Mandaue City"/>
    <s v="CEBU"/>
    <s v="Pacifi Mall, MC Bacalso St. Corner U.N. Ave, Estancia, Mandaue City, 6014 Cebu"/>
    <n v="7"/>
    <s v="Vis"/>
    <s v="Cebu North"/>
    <s v="TOC-VIS-CVIS-NCEBU"/>
    <s v="SUN"/>
    <n v="123.94819200000001"/>
    <n v="10.340543"/>
    <s v="Bldg"/>
    <x v="1"/>
    <x v="1"/>
    <s v="Last Mile"/>
    <s v="MW"/>
    <s v="PICO"/>
    <s v="Lowland"/>
    <s v="Bldg. site "/>
    <s v="Office Hours"/>
    <s v="Bldg/House Roof Top"/>
    <s v="Butong, Jerome"/>
    <m/>
    <s v=""/>
  </r>
  <r>
    <s v="v5273"/>
    <s v="SMART"/>
    <x v="0"/>
    <m/>
    <s v="V5273"/>
    <s v="Cebu IT Park"/>
    <s v="Lahug"/>
    <s v="Mandaue City"/>
    <s v="CEBU"/>
    <s v="Skyrise Bldg. 2, Asiatown IT Park, Lahug, Cebu City"/>
    <n v="7"/>
    <s v="Vis"/>
    <s v="Cebu North"/>
    <s v="TOC-VIS-CVIS-NCEBU"/>
    <s v="SMART"/>
    <n v="123.9075639"/>
    <n v="10.33213056"/>
    <s v="Bldg"/>
    <x v="1"/>
    <x v="1"/>
    <s v="Last Mile"/>
    <s v="MW"/>
    <s v="Macro"/>
    <s v="Lowland"/>
    <s v="Bldg. site "/>
    <s v="Office Hours"/>
    <s v="Bldg/House Roof Top"/>
    <s v="Aligway, Eric Brian"/>
    <m/>
    <s v=""/>
  </r>
  <r>
    <s v="v5306"/>
    <s v="SMART"/>
    <x v="0"/>
    <m/>
    <s v="V5306"/>
    <s v="Waterfront Hotel Lahug"/>
    <s v="Lahug"/>
    <s v="Cebu City"/>
    <s v="CEBU"/>
    <s v="Waterfront Hotel, Salinas Drive, Lahug, Cebu City"/>
    <n v="7"/>
    <s v="Vis"/>
    <s v="Cebu North"/>
    <s v="TOC-VIS-CVIS-NCEBU"/>
    <s v="SMART"/>
    <n v="123.9046707"/>
    <n v="10.32483006"/>
    <s v="Bldg"/>
    <x v="1"/>
    <x v="1"/>
    <s v="Last Mile"/>
    <s v="MW"/>
    <s v="Macro"/>
    <s v="Lowland"/>
    <s v="Bldg. site/Require's Permit"/>
    <s v="Office Hours"/>
    <s v="Bldg/House Roof Top"/>
    <s v="Pescante, Ralph Ryan"/>
    <m/>
    <s v=""/>
  </r>
  <r>
    <s v="v5308"/>
    <s v="SMART"/>
    <x v="0"/>
    <m/>
    <s v="V5308"/>
    <s v="J Centre Mall"/>
    <s v="Bakilid"/>
    <s v="Mandaue City"/>
    <s v="CEBU"/>
    <s v="J Center Mall, A.S. Fortuna st., Bakilid, Mandaue City, Cebu"/>
    <n v="7"/>
    <s v="Vis"/>
    <s v="Cebu North"/>
    <s v="TOC-VIS-CVIS-NCEBU"/>
    <s v="SMART"/>
    <n v="123.93498990000001"/>
    <n v="10.3360796"/>
    <s v="Bldg"/>
    <x v="1"/>
    <x v="1"/>
    <s v="Last Mile"/>
    <s v="MW"/>
    <s v="PICO"/>
    <s v="Lowland"/>
    <s v="Bldg. site "/>
    <s v="Mall Hours"/>
    <s v="none"/>
    <s v="Butong, Jerome"/>
    <m/>
    <s v=""/>
  </r>
  <r>
    <s v="v5311"/>
    <s v="SMART"/>
    <x v="0"/>
    <s v="CEB019"/>
    <s v="V5311"/>
    <s v="Apas-Lahug coloc CEB019"/>
    <s v="Apas"/>
    <s v="Cebu City"/>
    <s v="CEBU"/>
    <s v="Brgy. Apas, Cebu City, Cebu"/>
    <n v="7"/>
    <s v="Vis"/>
    <s v="Cebu North"/>
    <s v="TOC-VIS-CVIS-NCEBU"/>
    <s v="SUN"/>
    <n v="123.90538890000001"/>
    <n v="10.345388890000001"/>
    <s v="Lot"/>
    <x v="1"/>
    <x v="1"/>
    <s v="Last Mile"/>
    <s v="MW"/>
    <s v="Macro"/>
    <s v="Lowland"/>
    <s v="none"/>
    <s v="none"/>
    <s v="none"/>
    <s v="Efe, Rodyard"/>
    <m/>
    <s v=""/>
  </r>
  <r>
    <s v="v5312"/>
    <s v="SMART"/>
    <x v="0"/>
    <m/>
    <s v="V5312"/>
    <s v="Cebu-Kalunasan"/>
    <s v="Guadalupe"/>
    <s v="Cebu City"/>
    <s v="CEBU"/>
    <s v="Sitio Tagaytay Kalunasan Guadalupe Cebu City"/>
    <n v="7"/>
    <s v="Vis"/>
    <s v="Cebu North"/>
    <s v="TOC-VIS-CVIS-NCEBU"/>
    <s v="SMART"/>
    <n v="123.52542699999999"/>
    <n v="10.204594999999999"/>
    <s v="Lot"/>
    <x v="1"/>
    <x v="0"/>
    <s v="Last Mile"/>
    <s v="MW"/>
    <s v="Macro"/>
    <s v="Highland"/>
    <s v="Mountain site "/>
    <s v="Night Time"/>
    <s v="Depressed Area"/>
    <s v="Pescante, Ralph Ryan"/>
    <m/>
    <s v=""/>
  </r>
  <r>
    <s v="v5314"/>
    <s v="SUN"/>
    <x v="0"/>
    <s v="CEB014"/>
    <s v="CEB014"/>
    <s v="Barrio luz/ Ceb 14"/>
    <s v="Luz"/>
    <s v="Cebu City"/>
    <s v="CEBU"/>
    <s v="Georfo Bldg., kalinao St. Brgy. Luz Cebu City"/>
    <n v="7"/>
    <s v="Vis"/>
    <s v="Cebu North"/>
    <s v="TOC-VIS-CVIS-NCEBU"/>
    <s v="SUN"/>
    <n v="123.908506"/>
    <n v="10.320394"/>
    <s v="Bldg"/>
    <x v="0"/>
    <x v="1"/>
    <s v="Last Mile"/>
    <s v="MW"/>
    <s v="Macro"/>
    <s v="Lowland"/>
    <s v="Bldg. site "/>
    <s v="Office Hours"/>
    <s v="Bldg/House Roof Top"/>
    <s v="Efe, Rodyard"/>
    <m/>
    <s v=""/>
  </r>
  <r>
    <s v="v5364"/>
    <s v="SMART"/>
    <x v="0"/>
    <s v="LPU618"/>
    <s v="V5364"/>
    <s v="SUN-Lapu-lapu City - Pusok"/>
    <s v="Pusok"/>
    <s v="Lapu-Lapu City"/>
    <s v="CEBU"/>
    <s v="Brgy. Pusok, Lapu Lapu City, Cebu"/>
    <n v="7"/>
    <s v="Vis"/>
    <s v="Cebu North"/>
    <s v="TOC-VIS-CVIS-NCEBU"/>
    <s v="SUN"/>
    <n v="123.97075"/>
    <n v="10.32160833"/>
    <s v="Lot"/>
    <x v="1"/>
    <x v="1"/>
    <s v="Last Mile"/>
    <s v="MW"/>
    <s v="Macro"/>
    <s v="Lowland"/>
    <s v="none"/>
    <s v="none"/>
    <s v="none"/>
    <s v="Clave, Eddie"/>
    <m/>
    <s v=""/>
  </r>
  <r>
    <s v="v6602"/>
    <s v="SMART"/>
    <x v="0"/>
    <m/>
    <m/>
    <s v="SM agua Verde"/>
    <s v="Basak"/>
    <s v="Lapu-Lapu City"/>
    <s v="CEBU"/>
    <s v="MEPZ2 Basak, Lapu-lapu City"/>
    <n v="7"/>
    <s v="Vis"/>
    <s v="Cebu North"/>
    <s v="TOC-VIS-CVIS-NCEBU"/>
    <s v="SMART"/>
    <n v="123.963384"/>
    <n v="10.300539000000001"/>
    <s v="Bldg"/>
    <x v="1"/>
    <x v="1"/>
    <s v="Last Mile"/>
    <s v="MW"/>
    <s v="PICO"/>
    <s v="Lowland"/>
    <s v="none"/>
    <s v="none"/>
    <s v="none"/>
    <s v="Trozo, Astrobal"/>
    <m/>
    <s v=""/>
  </r>
  <r>
    <s v="v6604"/>
    <s v="SMART"/>
    <x v="0"/>
    <m/>
    <m/>
    <s v="Western Lex"/>
    <s v="Kamputhaw"/>
    <s v="Cebu City"/>
    <s v="CEBU"/>
    <s v="Best Western LEX Cebu, Escario St. corner Juan Osmena Ext. Cebu City"/>
    <n v="7"/>
    <s v="Vis"/>
    <s v="Cebu North"/>
    <s v="TOC-VIS-CVIS-NCEBU"/>
    <s v="SMART"/>
    <n v="123.893322"/>
    <n v="10.317472"/>
    <s v="Bldg"/>
    <x v="1"/>
    <x v="1"/>
    <s v="Last Mile"/>
    <s v="MW"/>
    <s v="PICO"/>
    <s v="Lowland"/>
    <e v="#N/A"/>
    <e v="#N/A"/>
    <e v="#N/A"/>
    <s v="Balbuena, Lemuel"/>
    <m/>
    <s v=""/>
  </r>
  <r>
    <s v="v6605"/>
    <s v="SMART"/>
    <x v="0"/>
    <m/>
    <m/>
    <s v="Mandaue City Colonade Mall Cebu"/>
    <s v="Guizo"/>
    <s v="Mandaue City"/>
    <s v="CEBU"/>
    <s v="P. Gomez St., corner Ceniza St., Centro Mandaue City"/>
    <n v="7"/>
    <s v="Vis"/>
    <s v="Cebu North"/>
    <s v="TOC-VIS-CVIS-NCEBU"/>
    <s v="SMART"/>
    <n v="123.898611"/>
    <n v="10.296389"/>
    <s v="Bldg"/>
    <x v="1"/>
    <x v="1"/>
    <s v="Last Mile"/>
    <s v="MW"/>
    <s v="PICO"/>
    <s v="Lowland"/>
    <e v="#N/A"/>
    <e v="#N/A"/>
    <e v="#N/A"/>
    <s v="Butong, Jerome"/>
    <m/>
    <s v=""/>
  </r>
  <r>
    <s v="v6606"/>
    <s v="SMART"/>
    <x v="0"/>
    <m/>
    <m/>
    <s v="Mandaue City Cebu –Parkmall"/>
    <s v="North Reclamation Area"/>
    <s v="Mandaue City"/>
    <s v="CEBU"/>
    <s v="Reclamation Area, Mandaue, Ouano Ave., Mandaue City, Cebu"/>
    <n v="7"/>
    <s v="Vis"/>
    <s v="Cebu North"/>
    <s v="TOC-VIS-CVIS-NCEBU"/>
    <s v="SMART"/>
    <n v="123.934444"/>
    <n v="10.326667"/>
    <s v="Bldg"/>
    <x v="1"/>
    <x v="1"/>
    <s v="Last Mile"/>
    <s v="MW"/>
    <s v="PICO"/>
    <s v="Lowland"/>
    <e v="#N/A"/>
    <e v="#N/A"/>
    <e v="#N/A"/>
    <s v="Butong, Jerome"/>
    <m/>
    <s v=""/>
  </r>
  <r>
    <s v="V6608"/>
    <s v="SMART"/>
    <x v="0"/>
    <m/>
    <m/>
    <s v="Lapulapu City Lear Corp"/>
    <s v="Pusok"/>
    <s v="Lapu-Lapu City"/>
    <s v="CEBU"/>
    <s v="MEPZ, Lapu - Lapu City, Cebu, MEPZ1 3rd Ave. Rd, MEPZ1, Lapu - Lapu City, Cebu"/>
    <n v="7"/>
    <s v="Vis"/>
    <s v="Cebu North"/>
    <s v="TOC-VIS-CVIS-NCEBU"/>
    <s v="SMART"/>
    <n v="123.98642700000001"/>
    <n v="10.32896"/>
    <s v="Bldg"/>
    <x v="1"/>
    <x v="1"/>
    <s v="Last Mile"/>
    <s v="MW"/>
    <s v="PICO"/>
    <s v="Lowland"/>
    <s v="Require's Permit"/>
    <s v="Bldg/House Roof Top"/>
    <s v="Office Hours"/>
    <s v="Clave, Eddie"/>
    <m/>
    <s v=""/>
  </r>
  <r>
    <s v="w74"/>
    <s v="SMART"/>
    <x v="0"/>
    <m/>
    <s v="W74"/>
    <s v="Compostela Proper"/>
    <s v="Cogon"/>
    <s v="Compostela"/>
    <s v="CEBU"/>
    <s v="Brgy. Cogon, Compostela, Cebu"/>
    <n v="7"/>
    <s v="Vis"/>
    <s v="Cebu North"/>
    <s v="TOC-VIS-CVIS-NCEBU"/>
    <s v="SMART"/>
    <n v="124.00562290000001"/>
    <n v="10.4574604"/>
    <s v="Lot"/>
    <x v="1"/>
    <x v="0"/>
    <s v="Last Mile"/>
    <s v="MW"/>
    <s v="Macro"/>
    <s v="Lowland"/>
    <s v="none"/>
    <s v="none"/>
    <s v="none"/>
    <s v="Vale, Greggy"/>
    <m/>
    <s v=""/>
  </r>
  <r>
    <s v="w90"/>
    <s v="SMART"/>
    <x v="0"/>
    <m/>
    <s v="W90"/>
    <s v="Malbago"/>
    <s v="Malbago"/>
    <s v="Daanbantayan"/>
    <s v="CEBU"/>
    <s v="Sitio Buhisan, Brgy. Malbago, Daanbantayan, Cebu"/>
    <n v="7"/>
    <s v="Vis"/>
    <s v="Cebu North"/>
    <s v="TOC-VIS-CVIS-NCEBU"/>
    <s v="SMART"/>
    <n v="124.0233231"/>
    <n v="11.154239649999999"/>
    <s v="Lot"/>
    <x v="1"/>
    <x v="0"/>
    <s v="Last Mile"/>
    <s v="MW"/>
    <s v="Macro"/>
    <s v="Lowland"/>
    <s v="none"/>
    <s v="none"/>
    <s v="none"/>
    <s v="Ambil, Albert"/>
    <m/>
    <s v=""/>
  </r>
  <r>
    <s v="z23"/>
    <s v="SMART"/>
    <x v="0"/>
    <m/>
    <s v="Z23"/>
    <s v="Olango"/>
    <s v="Tungasan"/>
    <s v="Lapu-Lapu City"/>
    <s v="CEBU"/>
    <s v="Brgy. Tungasan, Olango Island, Lapu-Lapu City, Cebu"/>
    <n v="7"/>
    <s v="Vis"/>
    <s v="Cebu North"/>
    <s v="TOC-VIS-CVIS-NCEBU"/>
    <s v="SMART"/>
    <n v="124.06"/>
    <n v="10.26698"/>
    <s v="Lot"/>
    <x v="1"/>
    <x v="0"/>
    <s v="Last Mile"/>
    <s v="MW"/>
    <s v="Macro"/>
    <s v="Extreme"/>
    <s v="island site / Boat trip dependent"/>
    <s v="access constraint 5pm - 6am"/>
    <s v="island site/Boat Availability"/>
    <s v="Clave, Eddie"/>
    <m/>
    <s v=""/>
  </r>
  <r>
    <n v="-2484"/>
    <s v="SUN"/>
    <x v="1"/>
    <s v="SMB701"/>
    <s v="SMB701"/>
    <s v="SUN SAMBOAN "/>
    <m/>
    <m/>
    <s v="CEBU"/>
    <s v="Samboan, Cebu"/>
    <n v="7"/>
    <s v="Vis"/>
    <s v="Cebu South"/>
    <s v="TOC-VIS-CVIS-SCEBU"/>
    <s v="SUN"/>
    <n v="123.30772"/>
    <n v="9.5259300000000007"/>
    <s v="Lot"/>
    <x v="1"/>
    <x v="1"/>
    <s v="Last Mile"/>
    <s v="MW"/>
    <s v="Macro"/>
    <s v="Lowland"/>
    <e v="#N/A"/>
    <e v="#N/A"/>
    <e v="#N/A"/>
    <s v="Luzano, Russell Apig "/>
    <m/>
    <s v=""/>
  </r>
  <r>
    <n v="3317"/>
    <s v="SMART"/>
    <x v="1"/>
    <m/>
    <n v="3317"/>
    <s v="ALEGRIA"/>
    <s v="Poblacion"/>
    <s v="ALEGRIA"/>
    <s v="CEBU"/>
    <s v="Brgy Poblacion, Alegria, Cebu"/>
    <n v="7"/>
    <s v="Vis"/>
    <s v="Cebu South"/>
    <s v="TOC-VIS-CVIS-SCEBU"/>
    <s v="SMART"/>
    <n v="123.340560913085"/>
    <n v="9.7331495285034109"/>
    <s v="Lot"/>
    <x v="1"/>
    <x v="0"/>
    <s v="Last Mile"/>
    <s v="MW"/>
    <s v="Macro"/>
    <s v="Lowland"/>
    <s v="NONE"/>
    <s v="NONE"/>
    <s v="none"/>
    <s v="Luzano, Russell Apig "/>
    <m/>
    <s v=""/>
  </r>
  <r>
    <n v="3322"/>
    <s v="SMART"/>
    <x v="1"/>
    <m/>
    <n v="3322"/>
    <s v="INAYAGAN"/>
    <s v="Inayagan"/>
    <s v="NAGA CITY"/>
    <s v="CEBU"/>
    <s v="Sitio Bayong, Brgy. Inayagan, Naga, Cebu"/>
    <n v="7"/>
    <s v="Vis"/>
    <s v="Cebu South"/>
    <s v="TOC-VIS-CVIS-SCEBU"/>
    <s v="SMART"/>
    <n v="123.772171020507"/>
    <n v="10.2364501953125"/>
    <s v="Lot"/>
    <x v="1"/>
    <x v="2"/>
    <s v="Last Mile"/>
    <s v="MW"/>
    <s v="Macro"/>
    <s v="Lowland"/>
    <s v="NONE"/>
    <s v="NONE"/>
    <s v="none"/>
    <s v="Luzano, Russell Apig "/>
    <m/>
    <s v=""/>
  </r>
  <r>
    <n v="4223"/>
    <s v="SMART"/>
    <x v="1"/>
    <n v="857"/>
    <n v="4223"/>
    <s v="BOLJOON "/>
    <m/>
    <s v="BOLJOON"/>
    <s v="CEBU"/>
    <s v="Lower Becerril Boljoon, Cebu"/>
    <n v="7"/>
    <s v="Vis"/>
    <s v="Cebu South"/>
    <s v="TOC-VIS-CVIS-SCEBU"/>
    <s v="SMART"/>
    <n v="9.6202190000000005"/>
    <n v="123.47389800000001"/>
    <s v="Lot"/>
    <x v="1"/>
    <x v="0"/>
    <s v="Last Mile"/>
    <s v="MW"/>
    <s v="Macro"/>
    <s v="Lowland"/>
    <s v="NONE"/>
    <s v="NONE"/>
    <s v="none"/>
    <s v="Servas, Jesse O."/>
    <n v="42654"/>
    <s v=""/>
  </r>
  <r>
    <n v="5836"/>
    <s v="SMART"/>
    <x v="1"/>
    <m/>
    <n v="5824"/>
    <s v="Gorordo Avenue"/>
    <s v="San Miguel"/>
    <s v="CEBU CITY"/>
    <s v="CEBU"/>
    <s v="Brgy. Santa Cruz-Santo Niño (Poblacion), Balamban"/>
    <n v="7"/>
    <s v="Vis"/>
    <s v="Cebu South"/>
    <s v="TOC-VIS-CVIS-SCEBU"/>
    <s v="SMART"/>
    <n v="123.71775820000001"/>
    <n v="10.50611973"/>
    <s v="Lot"/>
    <x v="1"/>
    <x v="0"/>
    <s v="Last Mile"/>
    <s v="MW"/>
    <s v="Macro"/>
    <s v="Lowland"/>
    <s v="BLDG SITE"/>
    <s v="1800-0700H"/>
    <s v="Bldg/House Roof Top"/>
    <s v="Rosalinda, Ervin Paangay "/>
    <m/>
    <s v=""/>
  </r>
  <r>
    <n v="5848"/>
    <s v="SMART"/>
    <x v="1"/>
    <m/>
    <n v="5848"/>
    <s v="PERPETUAL SOCCOUR HOSPITAL"/>
    <s v="Camputhaw"/>
    <s v="CEBU CITY"/>
    <s v="CEBU"/>
    <s v="Perpetual Succour Hospital, brgy. Camputhaw (Pob), Cebu City"/>
    <n v="7"/>
    <s v="Vis"/>
    <s v="Cebu South"/>
    <s v="TOC-VIS-CVIS-SCEBU"/>
    <s v="SMART"/>
    <n v="123.899459838867"/>
    <n v="10.314800262451101"/>
    <s v="Bldg"/>
    <x v="1"/>
    <x v="5"/>
    <s v="Last Mile"/>
    <s v="MW"/>
    <s v="Macro"/>
    <s v="Lowland"/>
    <s v="BLDG SITE"/>
    <s v="1800-0700H"/>
    <s v="Bldg/House Roof Top"/>
    <s v="Esaga, Cris Altoveros "/>
    <m/>
    <s v=""/>
  </r>
  <r>
    <n v="5852"/>
    <s v="SMART"/>
    <x v="1"/>
    <m/>
    <n v="5852"/>
    <s v="CEBU DOCTORS HOSPITAL"/>
    <s v="Capitol Site"/>
    <s v="CEBU CITY"/>
    <s v="CEBU"/>
    <s v="Pres. Osmeña Ave cor. J. Avila, brgy. Capitol Site, Cebu City"/>
    <n v="7"/>
    <s v="Vis"/>
    <s v="Cebu South"/>
    <s v="TOC-VIS-CVIS-SCEBU"/>
    <s v="SMART"/>
    <n v="123.89206695556599"/>
    <n v="10.3142099380493"/>
    <s v="Bldg"/>
    <x v="1"/>
    <x v="5"/>
    <s v="Last Mile"/>
    <s v="MW"/>
    <s v="Macro"/>
    <s v="Lowland"/>
    <s v="BLDG SITE"/>
    <s v="1800-0700H"/>
    <s v="Bldg/House Roof Top"/>
    <s v="Esaga, Cris Altoveros "/>
    <m/>
    <s v=""/>
  </r>
  <r>
    <n v="5854"/>
    <s v="SMART"/>
    <x v="1"/>
    <m/>
    <n v="5854"/>
    <s v="COLUMBIA METROSITE"/>
    <s v="Kalubihan"/>
    <s v="CEBU CITY"/>
    <s v="CEBU"/>
    <s v="Colon St., Brgy. Kalubihan (Pob), Cebu City, Cebu"/>
    <n v="7"/>
    <s v="Vis"/>
    <s v="Cebu South"/>
    <s v="TOC-VIS-CVIS-SCEBU"/>
    <s v="SMART"/>
    <n v="123.89958953857401"/>
    <n v="10.296999931335399"/>
    <s v="Bldg"/>
    <x v="1"/>
    <x v="5"/>
    <s v="Last Mile"/>
    <s v="MW"/>
    <s v="Macro"/>
    <s v="Lowland"/>
    <s v="BLDG SITE"/>
    <s v="1800-0900H"/>
    <s v="none"/>
    <s v="Genson, Sedfrey C. "/>
    <m/>
    <s v=""/>
  </r>
  <r>
    <s v="V0677"/>
    <s v="SMART"/>
    <x v="1"/>
    <m/>
    <s v="V0677"/>
    <s v="GAISANO ONE PAVILION PICOSITE"/>
    <m/>
    <s v="CEBU CITY"/>
    <s v="CEBU"/>
    <s v="R. Duterte St., Cebu City, Cebu"/>
    <n v="7"/>
    <s v="Vis"/>
    <s v="Cebu South"/>
    <s v="TOC-VIS-CVIS-SCEBU"/>
    <s v="SMART"/>
    <n v="123.884598"/>
    <n v="10.315336"/>
    <s v="Bldg"/>
    <x v="1"/>
    <x v="1"/>
    <s v="Last Mile"/>
    <s v="MW"/>
    <s v="PICO"/>
    <s v="Highland"/>
    <s v="BLDG SITE"/>
    <s v="1800-0900H"/>
    <s v="none"/>
    <s v="Agan, Marianito Labus "/>
    <m/>
    <s v=""/>
  </r>
  <r>
    <s v="V20"/>
    <s v="SMART"/>
    <x v="1"/>
    <m/>
    <s v="V20"/>
    <s v="CHEKITO BAZAAR"/>
    <m/>
    <s v="CEBU CITY"/>
    <s v="CEBU"/>
    <s v="P.C. Chan Bldg., Magallanes cor. Plaridel St., Cebu City"/>
    <n v="7"/>
    <s v="Vis"/>
    <s v="Cebu South"/>
    <s v="TOC-VIS-CVIS-SCEBU"/>
    <s v="SMART"/>
    <n v="123.90012359619099"/>
    <n v="10.294639587402299"/>
    <s v="Bldg"/>
    <x v="1"/>
    <x v="5"/>
    <s v="Last Mile"/>
    <s v="MW"/>
    <s v="Macro"/>
    <s v="Lowland"/>
    <s v="NONE"/>
    <s v="1800-0700H"/>
    <s v="Bldg/House Roof Top"/>
    <s v="Genson, Sedfrey C. "/>
    <m/>
    <s v=""/>
  </r>
  <r>
    <s v="v3435"/>
    <s v="SMART"/>
    <x v="1"/>
    <s v="OSB002"/>
    <s v="V3435"/>
    <s v="OSLOB LOOC"/>
    <m/>
    <s v="OSLOB"/>
    <s v="CEBU"/>
    <s v="Looc, Oslob, Cebu"/>
    <n v="7"/>
    <s v="Vis"/>
    <s v="Cebu South"/>
    <s v="TOC-VIS-CVIS-SCEBU"/>
    <s v="SUN"/>
    <n v="123.44877"/>
    <n v="9.5485570000000006"/>
    <s v="Lot"/>
    <x v="1"/>
    <x v="1"/>
    <s v="Last Mile"/>
    <s v="MW"/>
    <s v="Macro"/>
    <s v="Lowland"/>
    <s v="NONE"/>
    <s v="NONE"/>
    <s v="none"/>
    <s v="Servas, Jesse O."/>
    <n v="42654"/>
    <s v=""/>
  </r>
  <r>
    <s v="v3463"/>
    <s v="SUN"/>
    <x v="1"/>
    <s v="CEB607"/>
    <s v="CEB607"/>
    <s v="SAN ROQUE SULPICIO"/>
    <m/>
    <s v="CEBU CITY"/>
    <s v="CEBU"/>
    <s v="Michael Eric Go, Don Sulpicio Go Bldg. - Sulpicio Go St., Reclamation Area, Cebu City"/>
    <n v="7"/>
    <s v="Vis"/>
    <s v="Cebu South"/>
    <s v="TOC-VIS-CVIS-SCEBU"/>
    <s v="SUN"/>
    <n v="123.91164000000001"/>
    <n v="10.30057"/>
    <s v="Bldg"/>
    <x v="1"/>
    <x v="1"/>
    <s v="Last Mile"/>
    <s v="MW"/>
    <s v="Macro"/>
    <s v="Highland"/>
    <s v="BLDG SITE"/>
    <s v="1800-0700H"/>
    <s v="Bldg/House Roof Top"/>
    <s v="Genson, Sedfrey C. "/>
    <m/>
    <s v=""/>
  </r>
  <r>
    <s v="V3464"/>
    <s v="SUN"/>
    <x v="1"/>
    <s v="CEB830"/>
    <s v="CEB830"/>
    <s v="SUN CEBU CITY TISA"/>
    <m/>
    <s v="CEBU CITY"/>
    <s v="CEBU"/>
    <s v="Near Setio Tahna, Katipunan ST. Tisa, Cebu City"/>
    <n v="7"/>
    <s v="Vis"/>
    <s v="Cebu South"/>
    <s v="TOC-VIS-CVIS-SCEBU"/>
    <s v="SUN"/>
    <n v="123.86829"/>
    <n v="10.301679999999999"/>
    <s v="Lot"/>
    <x v="1"/>
    <x v="1"/>
    <s v="Last Mile"/>
    <s v="MW"/>
    <s v="Macro"/>
    <s v="Lowland"/>
    <s v="NONE"/>
    <s v="NONE"/>
    <s v="Depressed Area"/>
    <s v="Agan, Marianito Labus "/>
    <m/>
    <s v=""/>
  </r>
  <r>
    <s v="v3477"/>
    <s v="SUN"/>
    <x v="1"/>
    <s v="CEB823"/>
    <s v="CEB823"/>
    <s v="CEB_803"/>
    <s v="Inayawan"/>
    <s v="CEBU CITY"/>
    <s v="CEBU"/>
    <s v="F. Jaca St., Tugas, Brgy. Inayawan, Cebu City"/>
    <n v="7"/>
    <s v="Vis"/>
    <s v="Cebu South"/>
    <s v="TOC-VIS-CVIS-SCEBU"/>
    <s v="SUN"/>
    <n v="123.85681"/>
    <n v="10.274139999999999"/>
    <s v="Bldg"/>
    <x v="1"/>
    <x v="5"/>
    <s v="Last Mile"/>
    <s v="MW"/>
    <s v="Macro"/>
    <s v="Highland"/>
    <s v="BLDG SITE"/>
    <s v="1800-0700H"/>
    <s v="Bldg/House Roof Top"/>
    <s v="Fernandez, Ricardo Allanic "/>
    <m/>
    <s v=""/>
  </r>
  <r>
    <s v="V3485"/>
    <s v="SMART"/>
    <x v="1"/>
    <s v="DLG701"/>
    <s v="V3485"/>
    <s v="DALAGUETE CORO"/>
    <m/>
    <s v="DALAGUETE"/>
    <s v="CEBU"/>
    <s v="Coro, Dalaguete, Cebu"/>
    <n v="7"/>
    <s v="Vis"/>
    <s v="Cebu South"/>
    <s v="TOC-VIS-CVIS-SCEBU"/>
    <s v="SUN"/>
    <n v="123.53421"/>
    <n v="9.7870399999999993"/>
    <s v="Lot"/>
    <x v="1"/>
    <x v="1"/>
    <s v="Last Mile"/>
    <s v="MW"/>
    <s v="Macro"/>
    <s v="Lowland"/>
    <s v="NONE"/>
    <s v="NONE"/>
    <s v="none"/>
    <s v="Galan, Garry Yap "/>
    <m/>
    <s v=""/>
  </r>
  <r>
    <s v="V3489"/>
    <s v="SUN"/>
    <x v="1"/>
    <s v="MNG821"/>
    <s v="MNG821"/>
    <s v="DECAHOMESMINGLANILLA"/>
    <s v="Tungkil"/>
    <s v="MINGLANILLA"/>
    <s v="CEBU"/>
    <s v="Tenessee Feedmill Compound, 402 Bgy. Tungkil,Minglanilla,Cebu"/>
    <n v="7"/>
    <s v="Vis"/>
    <s v="Cebu South"/>
    <s v="TOC-VIS-CVIS-SCEBU"/>
    <s v="SUN"/>
    <n v="123.81186"/>
    <n v="10.240159999999999"/>
    <s v="Bldg"/>
    <x v="1"/>
    <x v="5"/>
    <s v="Last Mile"/>
    <s v="MW"/>
    <s v="Macro"/>
    <s v="Lowland"/>
    <s v="BLDG SITE"/>
    <s v="1800-0700H"/>
    <s v="none"/>
    <s v="Galan, Garry Yap "/>
    <m/>
    <s v=""/>
  </r>
  <r>
    <s v="v3490"/>
    <s v="SUN"/>
    <x v="1"/>
    <s v="CCR701"/>
    <s v="CCR701"/>
    <s v="GAISANOCARCAR"/>
    <s v="Poblacion 3"/>
    <s v="CARCAR"/>
    <s v="CEBU"/>
    <s v="Brgy. Poblacion 3, Carcar City, Cebu"/>
    <n v="7"/>
    <s v="Vis"/>
    <s v="Cebu South"/>
    <s v="TOC-VIS-CVIS-SCEBU"/>
    <s v="SUN"/>
    <n v="123.653722"/>
    <n v="10.108333"/>
    <s v="Bldg"/>
    <x v="1"/>
    <x v="1"/>
    <s v="Last Mile"/>
    <s v="MW"/>
    <s v="Macro"/>
    <s v="Highland"/>
    <s v="BLDG SITE"/>
    <s v="1800-0700H"/>
    <s v="none"/>
    <s v="Luzano, Russell Apig "/>
    <m/>
    <s v=""/>
  </r>
  <r>
    <s v="v3515"/>
    <s v="SUN"/>
    <x v="1"/>
    <s v="SBG821"/>
    <s v="SBG821"/>
    <s v="SUN SIBONGA SIMALA"/>
    <s v="Simala"/>
    <s v="SIBONGA"/>
    <s v="CEBU"/>
    <s v="Sitio Manga, Brgy. Simala, Sibonga, Cebu"/>
    <n v="7"/>
    <s v="Vis"/>
    <s v="Cebu South"/>
    <s v="TOC-VIS-CVIS-SCEBU"/>
    <s v="SUN"/>
    <n v="123.61827"/>
    <n v="9.9701500000000003"/>
    <s v="Lot"/>
    <x v="1"/>
    <x v="1"/>
    <s v="Last Mile"/>
    <s v="MW"/>
    <s v="Macro"/>
    <s v="Lowland"/>
    <s v="NONE"/>
    <s v="1800-0700H"/>
    <s v="Insurgent"/>
    <s v="Galan, Garry Yap "/>
    <m/>
    <s v=""/>
  </r>
  <r>
    <s v="v3518"/>
    <s v="SUN"/>
    <x v="1"/>
    <s v="TSY601"/>
    <s v="TSY601"/>
    <s v="SUN TALISAY2"/>
    <m/>
    <s v="TALISAY CITY"/>
    <s v="CEBU"/>
    <s v="Lower Lipata, Minglanilla, Cebu"/>
    <n v="7"/>
    <s v="Vis"/>
    <s v="Cebu South"/>
    <s v="TOC-VIS-CVIS-SCEBU"/>
    <s v="SUN"/>
    <n v="123.82456999999999"/>
    <n v="10.244479999999999"/>
    <s v="Lot"/>
    <x v="1"/>
    <x v="1"/>
    <s v="Last Mile"/>
    <s v="MW"/>
    <s v="Macro"/>
    <s v="Lowland"/>
    <s v="Road access Issue "/>
    <s v="DEPENDENT ON HOUSE OWNER AVAILABILITY"/>
    <s v="none"/>
    <s v="Servas, Jesse O."/>
    <m/>
    <s v=""/>
  </r>
  <r>
    <s v="v3519"/>
    <s v="SUN"/>
    <x v="1"/>
    <s v="CEB618"/>
    <s v="CEB618"/>
    <s v="SUN CEBU CITY - TISA 2"/>
    <s v="Tisa"/>
    <s v="CEBU CITY"/>
    <s v="CEBU"/>
    <s v="Sitio Sta. Ana, Brgy. Tisa, Cebu City"/>
    <n v="7"/>
    <s v="Vis"/>
    <s v="Cebu South"/>
    <s v="TOC-VIS-CVIS-SCEBU"/>
    <s v="SUN"/>
    <n v="123.871861"/>
    <n v="10.309694"/>
    <s v="Bldg"/>
    <x v="1"/>
    <x v="1"/>
    <s v="Last Mile"/>
    <s v="MW"/>
    <s v="Macro"/>
    <s v="Highland"/>
    <s v="BLDG SITE"/>
    <s v="1800-0700H"/>
    <s v="none"/>
    <s v="Agan, Marianito Labus "/>
    <m/>
    <s v=""/>
  </r>
  <r>
    <s v="V3520"/>
    <s v="SUN"/>
    <x v="1"/>
    <s v="TOL821"/>
    <s v="TOL821"/>
    <s v="TOLEDO CANTABACO"/>
    <m/>
    <s v="TOLEDO CITY"/>
    <s v="CEBU"/>
    <s v="Lutopan, Toledo City, Cebu"/>
    <n v="7"/>
    <s v="Vis"/>
    <s v="Cebu South"/>
    <s v="TOC-VIS-CVIS-SCEBU"/>
    <s v="SUN"/>
    <n v="123.72537"/>
    <n v="10.31062"/>
    <s v="Lot"/>
    <x v="1"/>
    <x v="1"/>
    <s v="Last Mile"/>
    <s v="MW"/>
    <s v="Macro"/>
    <s v="Lowland"/>
    <s v="REQUIRES PERMIT"/>
    <s v="1800-0900H"/>
    <s v="Insurgent"/>
    <s v="Galan, Garry Yap "/>
    <m/>
    <s v=""/>
  </r>
  <r>
    <s v="v3521"/>
    <s v="SUN"/>
    <x v="1"/>
    <s v="TSY821"/>
    <s v="TSY821"/>
    <s v="TSYCANSOJONG"/>
    <s v="San Roque"/>
    <s v="TALISAY CITY"/>
    <s v="CEBU"/>
    <s v="RT, Brgy. Hall, Brgy. San Roque, Talisay City, Cebu"/>
    <n v="7"/>
    <s v="Vis"/>
    <s v="Cebu South"/>
    <s v="TOC-VIS-CVIS-SCEBU"/>
    <s v="SUN"/>
    <n v="123.85299999999999"/>
    <n v="10.253500000000001"/>
    <s v="Lot"/>
    <x v="1"/>
    <x v="1"/>
    <s v="Last Mile"/>
    <s v="MW"/>
    <s v="Macro"/>
    <s v="Lowland"/>
    <s v="NONE"/>
    <s v="NONE"/>
    <s v="Depressed Area"/>
    <s v="Servas, Jesse O."/>
    <n v="42654"/>
    <s v=""/>
  </r>
  <r>
    <s v="v3522"/>
    <s v="SUN"/>
    <x v="1"/>
    <s v="TSY602"/>
    <s v="TSY602"/>
    <s v="SUN TSY_TABUNOK"/>
    <s v="Tabunok"/>
    <s v="TALISAY CITY"/>
    <s v="CEBU"/>
    <s v="Exuperio,Lupena, Brgy. Tabunok, Cebu, Talisay City"/>
    <n v="7"/>
    <s v="Vis"/>
    <s v="Cebu South"/>
    <s v="TOC-VIS-CVIS-SCEBU"/>
    <s v="SUN"/>
    <n v="123.84005000000001"/>
    <n v="10.264480000000001"/>
    <s v="Bldg"/>
    <x v="1"/>
    <x v="1"/>
    <s v="Last Mile"/>
    <s v="MW"/>
    <s v="Macro"/>
    <s v="Highland"/>
    <s v="REQUIRES PERMIT/BLDG site"/>
    <s v="1800-0900H"/>
    <s v="none"/>
    <s v="Servas, Jesse O."/>
    <n v="42654"/>
    <s v=""/>
  </r>
  <r>
    <s v="V3525"/>
    <s v="SUN"/>
    <x v="1"/>
    <s v="STR003"/>
    <s v="STR003"/>
    <s v="OSLOB MAINIT"/>
    <m/>
    <s v="OSLOB"/>
    <s v="CEBU"/>
    <s v="Cortez Property, Palamene,Mainit, oslob"/>
    <n v="7"/>
    <s v="Vis"/>
    <s v="Cebu South"/>
    <s v="TOC-VIS-CVIS-SCEBU"/>
    <s v="SUN"/>
    <n v="123.36252"/>
    <n v="9.4401119999999992"/>
    <s v="Lot"/>
    <x v="1"/>
    <x v="0"/>
    <s v="Last Mile"/>
    <s v="MW"/>
    <s v="Macro"/>
    <s v="Highland"/>
    <s v="NONE"/>
    <s v="NONE"/>
    <s v="none"/>
    <s v="Luzano, Russell Apig "/>
    <m/>
    <s v=""/>
  </r>
  <r>
    <s v="V3526"/>
    <s v="SMART"/>
    <x v="1"/>
    <s v="ARG002"/>
    <s v="V3526"/>
    <s v="ARGAO BULASA"/>
    <m/>
    <s v="ARGAO"/>
    <s v="CEBU"/>
    <s v="Sitio Canohoy Argao, Cebu"/>
    <n v="7"/>
    <s v="Vis"/>
    <s v="Cebu South"/>
    <s v="TOC-VIS-CVIS-SCEBU"/>
    <s v="SUN"/>
    <n v="123.6127"/>
    <n v="9.9266000000000005"/>
    <s v="Lot"/>
    <x v="1"/>
    <x v="1"/>
    <s v="Last Mile"/>
    <s v="MW"/>
    <s v="Macro"/>
    <s v="Lowland"/>
    <s v="NONE"/>
    <s v="1800-0600H"/>
    <s v="Insurgent"/>
    <s v="Galan, Garry Yap "/>
    <m/>
    <s v=""/>
  </r>
  <r>
    <s v="v3528"/>
    <s v="SUN"/>
    <x v="1"/>
    <s v="BJN003"/>
    <s v="BJN003"/>
    <s v="BOLJOONVSR2-6"/>
    <m/>
    <s v="BOLJOON"/>
    <s v="CEBU"/>
    <s v="Gumera Property, El Pardo, Boljoon"/>
    <n v="7"/>
    <s v="Vis"/>
    <s v="Cebu South"/>
    <s v="TOC-VIS-CVIS-SCEBU"/>
    <s v="SUN"/>
    <n v="123.4939"/>
    <n v="9.6631999999999998"/>
    <s v="Lot"/>
    <x v="1"/>
    <x v="1"/>
    <s v="Last Mile"/>
    <s v="MW"/>
    <s v="Macro"/>
    <s v="Lowland"/>
    <s v="NONE"/>
    <s v="NONE"/>
    <s v="none"/>
    <s v="Servas, Jesse O."/>
    <n v="42654"/>
    <s v=""/>
  </r>
  <r>
    <s v="v3529"/>
    <s v="SUN"/>
    <x v="1"/>
    <s v="BJN002"/>
    <s v="BJN002"/>
    <s v="BOLJOONVSR2-7"/>
    <m/>
    <s v="BOLJOON"/>
    <s v="CEBU"/>
    <s v="Gonesto Property, Gawik,Oslob"/>
    <n v="7"/>
    <s v="Vis"/>
    <s v="Cebu South"/>
    <s v="TOC-VIS-CVIS-SCEBU"/>
    <s v="SUN"/>
    <n v="123.469583"/>
    <n v="9.5895550000000007"/>
    <s v="Lot"/>
    <x v="1"/>
    <x v="1"/>
    <s v="Last Mile"/>
    <s v="MW"/>
    <s v="Macro"/>
    <s v="Lowland"/>
    <s v="NONE"/>
    <s v="NONE"/>
    <s v="none"/>
    <s v="Servas, Jesse O."/>
    <d v="2016-10-11T00:00:00"/>
    <s v=""/>
  </r>
  <r>
    <s v="V3682"/>
    <s v="SUN"/>
    <x v="1"/>
    <s v="TOL822"/>
    <s v="TOL822"/>
    <s v="TOLEDO DON ANDRES"/>
    <s v="Lutopan"/>
    <s v="TOLEDO CITY"/>
    <s v="CEBU"/>
    <s v="Inside Carmen Copper Corp. Property, Brgy. Lutopan, Toledo City, Cebu"/>
    <n v="7"/>
    <s v="Vis"/>
    <s v="Cebu South"/>
    <s v="TOC-VIS-CVIS-SCEBU"/>
    <s v="SUN"/>
    <n v="123.71872"/>
    <n v="10.333220000000001"/>
    <s v="Lot"/>
    <x v="1"/>
    <x v="5"/>
    <s v="Last Mile"/>
    <s v="MW"/>
    <s v="Macro"/>
    <s v="Lowland"/>
    <s v="REQUIRES PERMIT"/>
    <s v="1800-0900H"/>
    <s v="none"/>
    <s v="Galan, Garry Yap "/>
    <m/>
    <s v=""/>
  </r>
  <r>
    <s v="V3698"/>
    <s v="SUN"/>
    <x v="1"/>
    <s v="CEB516"/>
    <s v="CEB516"/>
    <s v="CEBU_CHONGHUAMAB"/>
    <s v="Camputhaw"/>
    <s v="CEBU CITY"/>
    <s v="CEBU"/>
    <s v="Chong Hua Medical Arts"/>
    <n v="7"/>
    <s v="Vis"/>
    <s v="Cebu South"/>
    <s v="TOC-VIS-CVIS-SCEBU"/>
    <s v="SUN"/>
    <n v="123.89157"/>
    <n v="10.310320000000001"/>
    <s v="Bldg"/>
    <x v="1"/>
    <x v="1"/>
    <s v="Last Mile"/>
    <s v="MW"/>
    <s v="Macro"/>
    <s v="Lowland"/>
    <s v="REQUIRES PERMIT/BLDG site"/>
    <s v="1800-0900H"/>
    <s v="none"/>
    <s v="Cayanong, Joseph Elias Redillas"/>
    <m/>
    <s v=""/>
  </r>
  <r>
    <s v="v3720"/>
    <s v="SUN"/>
    <x v="1"/>
    <s v="CEB612"/>
    <s v="CEB612"/>
    <s v="CEB_LABANGON"/>
    <s v="Labangon"/>
    <s v="CEBU CITY"/>
    <s v="CEBU"/>
    <s v="Katipunan St., cor. A Lopez, Brgy. Labangon Cebu City"/>
    <n v="7"/>
    <s v="Vis"/>
    <s v="Cebu South"/>
    <s v="TOC-VIS-CVIS-SCEBU"/>
    <s v="SUN"/>
    <n v="123.88488"/>
    <n v="10.297980000000001"/>
    <s v="Bldg"/>
    <x v="1"/>
    <x v="1"/>
    <s v="Last Mile"/>
    <s v="MW"/>
    <s v="Macro"/>
    <s v="Highland"/>
    <s v="BLDG SITE"/>
    <s v="1800-0700H"/>
    <s v="Depressed Area"/>
    <s v="Agan, Marianito Labus "/>
    <m/>
    <s v=""/>
  </r>
  <r>
    <s v="V3721"/>
    <s v="SUN"/>
    <x v="1"/>
    <s v="CEB982"/>
    <s v="V3721"/>
    <s v="CROWN REGENCY - CROWN REGENCY HOTEL FUENTE OSMENA ST. CEBU CITY"/>
    <m/>
    <s v="CEBU CITY"/>
    <s v="CEBU"/>
    <s v="Tower 1, Fuente Towers, Osmena Boulevard, Sta. Cruz, Cebu City"/>
    <n v="7"/>
    <s v="Vis"/>
    <s v="Cebu South"/>
    <s v="TOC-VIS-CVIS-SCEBU"/>
    <s v="SUN"/>
    <n v="123.894194"/>
    <n v="10.307916000000001"/>
    <s v="Bldg"/>
    <x v="1"/>
    <x v="5"/>
    <s v="Last Mile"/>
    <s v="MW"/>
    <s v="Macro"/>
    <s v="Lowland"/>
    <s v="BLDG SITE"/>
    <s v="1800-0900H"/>
    <s v="none"/>
    <s v="Cayanong, Joseph Elias Redillas"/>
    <m/>
    <s v=""/>
  </r>
  <r>
    <s v="V3724"/>
    <s v="SUN"/>
    <x v="1"/>
    <s v="CEB983"/>
    <s v="CEB983"/>
    <s v="CYBERGATE"/>
    <m/>
    <s v="CEBU CITY"/>
    <s v="CEBU"/>
    <s v="Don Gil Garcia St., Cebu City"/>
    <n v="7"/>
    <s v="Vis"/>
    <s v="Cebu South"/>
    <s v="TOC-VIS-CVIS-SCEBU"/>
    <s v="SUN"/>
    <n v="123.89219"/>
    <n v="10.309944"/>
    <s v="Bldg"/>
    <x v="1"/>
    <x v="1"/>
    <s v="Last Mile"/>
    <s v="MW"/>
    <s v="PICO"/>
    <s v="Highland"/>
    <s v="REQUIRES PERMIT/BLDG site"/>
    <s v="1800-0900H"/>
    <s v="Bldg/House Roof Top"/>
    <s v="Cayanong, Joseph Elias Redillas"/>
    <m/>
    <s v=""/>
  </r>
  <r>
    <s v="V3725"/>
    <s v="SUN"/>
    <x v="1"/>
    <s v="CEB940"/>
    <s v="CEB940"/>
    <s v="SACRED HEART HOSPITAL"/>
    <m/>
    <s v="CEBU CITY"/>
    <s v="CEBU"/>
    <s v="Southwestern University, Urgello St., Cebu City."/>
    <n v="7"/>
    <s v="Vis"/>
    <s v="Cebu South"/>
    <s v="TOC-VIS-CVIS-SCEBU"/>
    <s v="SUN"/>
    <n v="123.89233299999999"/>
    <n v="10.303183000000001"/>
    <s v="Bldg"/>
    <x v="1"/>
    <x v="5"/>
    <s v="Last Mile"/>
    <s v="MW"/>
    <s v="PICO"/>
    <s v="Highland"/>
    <s v="BLDG SITE"/>
    <s v="1800-0900H"/>
    <s v="Bldg/House Roof Top"/>
    <s v="Rosalinda, Ervin Paangay "/>
    <m/>
    <s v=""/>
  </r>
  <r>
    <s v="V3734"/>
    <s v="SMART"/>
    <x v="1"/>
    <s v="STR002"/>
    <s v="V3734"/>
    <s v="OSLOB LUKA"/>
    <s v="Luka"/>
    <s v="OSLOB"/>
    <s v="CEBU"/>
    <s v="Brgy. Luka, Oslob, Cebu"/>
    <n v="7"/>
    <s v="Vis"/>
    <s v="Cebu South"/>
    <s v="TOC-VIS-CVIS-SCEBU"/>
    <s v="SUN"/>
    <n v="123.38893899999999"/>
    <n v="9.4825219999999995"/>
    <s v="Lot"/>
    <x v="1"/>
    <x v="1"/>
    <s v="Last Mile"/>
    <s v="MW"/>
    <s v="Macro"/>
    <s v="Lowland"/>
    <s v="NONE"/>
    <s v="NONE"/>
    <s v="none"/>
    <s v="Luzano, Russell Apig "/>
    <m/>
    <s v=""/>
  </r>
  <r>
    <s v="v4223"/>
    <s v="SMART"/>
    <x v="1"/>
    <s v="na"/>
    <s v="F47"/>
    <s v="SUN - BOLJOON"/>
    <m/>
    <s v="BOLJOON"/>
    <s v="CEBU"/>
    <s v="Derama Property Lower Becerril Boljoon"/>
    <n v="7"/>
    <s v="Vis"/>
    <s v="Cebu South"/>
    <s v="TOC-VIS-CVIS-SCEBU"/>
    <s v="SUN"/>
    <n v="123.4738583"/>
    <n v="9.6207694440000004"/>
    <s v="Lot"/>
    <x v="1"/>
    <x v="1"/>
    <s v="Last Mile"/>
    <s v="MW"/>
    <s v="Macro"/>
    <s v="Lowland"/>
    <s v="NONE"/>
    <s v="NONE"/>
    <s v="none"/>
    <s v="Servas, Jesse O."/>
    <n v="42654"/>
    <s v=""/>
  </r>
  <r>
    <s v="V5009"/>
    <s v="SUN"/>
    <x v="1"/>
    <s v="CEB954"/>
    <s v="CEB954"/>
    <s v="XGAISANOMETROCOLON"/>
    <m/>
    <s v="CEBU CITY"/>
    <s v="CEBU"/>
    <s v="Colon corner Juan Luna Sts., Cebu City, Cebu "/>
    <n v="7"/>
    <s v="Vis"/>
    <s v="Cebu South"/>
    <s v="TOC-VIS-CVIS-SCEBU"/>
    <s v="SUN"/>
    <n v="123.898394"/>
    <n v="10.296113"/>
    <s v="Bldg"/>
    <x v="1"/>
    <x v="5"/>
    <s v="Last Mile"/>
    <s v="MW"/>
    <s v="Macro"/>
    <s v="Highland"/>
    <s v="BLDG SITE"/>
    <s v="1800-0900H"/>
    <s v="Bldg/House Roof Top"/>
    <s v="Genson, Sedfrey C. "/>
    <m/>
    <s v=""/>
  </r>
  <r>
    <s v="V5196"/>
    <s v="SMART"/>
    <x v="1"/>
    <m/>
    <s v="V5196"/>
    <s v="GUADALUPE- CARCAR"/>
    <s v="Guadalupe"/>
    <s v="CEBU CITY"/>
    <s v="CEBU"/>
    <s v="Sitio Anislagan, Brgy. Guadalupe, Carcar, Cebu"/>
    <n v="7"/>
    <s v="Vis"/>
    <s v="Cebu South"/>
    <s v="TOC-VIS-CVIS-SCEBU"/>
    <s v="SMART"/>
    <n v="123.591926574707"/>
    <n v="10.112480163574199"/>
    <s v="Lot"/>
    <x v="1"/>
    <x v="5"/>
    <s v="Last Mile"/>
    <s v="MW"/>
    <s v="Macro"/>
    <s v="Lowland"/>
    <s v="NONE"/>
    <s v="2200H-0600H"/>
    <s v="Insurgent"/>
    <s v="Luzano, Russell Apig "/>
    <m/>
    <s v=""/>
  </r>
  <r>
    <s v="V5197"/>
    <s v="SMART"/>
    <x v="1"/>
    <m/>
    <s v="V5197"/>
    <s v="OCANA- CARCAR"/>
    <s v="Ocana"/>
    <s v="CEBU CITY"/>
    <s v="CEBU"/>
    <s v="Brgy. Ocana, Carcar, Cebu"/>
    <n v="7"/>
    <s v="Vis"/>
    <s v="Cebu South"/>
    <s v="TOC-VIS-CVIS-SCEBU"/>
    <s v="SMART"/>
    <n v="123.62532043457"/>
    <n v="10.0663204193115"/>
    <s v="Lot"/>
    <x v="1"/>
    <x v="5"/>
    <s v="Last Mile"/>
    <s v="MW"/>
    <s v="Macro"/>
    <s v="Lowland"/>
    <s v="NONE"/>
    <s v="NONE"/>
    <s v="none"/>
    <s v="Luzano, Russell Apig "/>
    <m/>
    <s v=""/>
  </r>
  <r>
    <s v="V5198"/>
    <s v="SMART"/>
    <x v="1"/>
    <m/>
    <s v="V5198"/>
    <s v="MEDIA ONCE"/>
    <s v="Media Once"/>
    <s v="CEBU CITY"/>
    <s v="CEBU"/>
    <s v="Brgy Media Once, Toledo City"/>
    <n v="7"/>
    <s v="Vis"/>
    <s v="Cebu South"/>
    <s v="TOC-VIS-CVIS-SCEBU"/>
    <s v="SMART"/>
    <n v="123.67999267578099"/>
    <n v="10.3404998779296"/>
    <s v="Lot"/>
    <x v="1"/>
    <x v="0"/>
    <s v="Last Mile"/>
    <s v="MW"/>
    <s v="Macro"/>
    <s v="Highland"/>
    <s v="NONE"/>
    <s v="1800-0700H"/>
    <s v="Insurgent"/>
    <s v="Agan, Marianito Labus "/>
    <m/>
    <s v=""/>
  </r>
  <r>
    <s v="V5199"/>
    <s v="SMART"/>
    <x v="1"/>
    <m/>
    <s v="V5199"/>
    <s v="TALAVERA- TOLEDO"/>
    <s v="Talavera"/>
    <s v="CEBU CITY"/>
    <s v="CEBU"/>
    <s v="National Road, Brgy. Talavera, Toledo City"/>
    <n v="7"/>
    <s v="Vis"/>
    <s v="Cebu South"/>
    <s v="TOC-VIS-CVIS-SCEBU"/>
    <s v="SMART"/>
    <n v="123.663482666015"/>
    <n v="10.412280082702599"/>
    <s v="Lot"/>
    <x v="1"/>
    <x v="5"/>
    <s v="Last Mile"/>
    <s v="MW"/>
    <s v="Macro"/>
    <s v="Lowland"/>
    <s v="NONE"/>
    <s v="NONE"/>
    <s v="none"/>
    <s v="Agan, Marianito Labus "/>
    <m/>
    <s v=""/>
  </r>
  <r>
    <s v="V5200"/>
    <s v="SMART"/>
    <x v="1"/>
    <m/>
    <s v="V5200"/>
    <s v="NANGKA- BALAMBAN"/>
    <s v="Nangka"/>
    <s v="CEBU CITY"/>
    <s v="CEBU"/>
    <s v="Brgy. Nangka, Balamban, Cebu"/>
    <n v="7"/>
    <s v="Vis"/>
    <s v="Cebu South"/>
    <s v="TOC-VIS-CVIS-SCEBU"/>
    <s v="SMART"/>
    <n v="123.719833374023"/>
    <n v="10.5332803726196"/>
    <s v="Lot"/>
    <x v="1"/>
    <x v="5"/>
    <s v="Last Mile"/>
    <s v="MW"/>
    <s v="Macro"/>
    <s v="Lowland"/>
    <s v="NONE"/>
    <s v="NONE"/>
    <s v="none"/>
    <s v="Esaga, Cris Altoveros "/>
    <m/>
    <s v=""/>
  </r>
  <r>
    <s v="V5201"/>
    <s v="SMART"/>
    <x v="1"/>
    <m/>
    <s v="V5201"/>
    <s v="JUAN CLIMACO- TOLEDO"/>
    <s v="Magdugo"/>
    <s v="CEBU CITY"/>
    <s v="CEBU"/>
    <s v="Sitio 77, Brgy. Magdugo, Toledo City"/>
    <n v="7"/>
    <s v="Vis"/>
    <s v="Cebu South"/>
    <s v="TOC-VIS-CVIS-SCEBU"/>
    <s v="SMART"/>
    <n v="123.658279418945"/>
    <n v="10.3611698150634"/>
    <s v="Lot"/>
    <x v="1"/>
    <x v="5"/>
    <s v="Last Mile"/>
    <s v="MW"/>
    <s v="Macro"/>
    <s v="Lowland"/>
    <s v="NONE"/>
    <s v="NONE"/>
    <s v="none"/>
    <s v="Agan, Marianito Labus "/>
    <m/>
    <s v=""/>
  </r>
  <r>
    <s v="V5280"/>
    <s v="SMART"/>
    <x v="1"/>
    <m/>
    <s v="V5280"/>
    <s v="CENTRAL (POB.)- CEBU CITY"/>
    <m/>
    <s v="CEBU CITY"/>
    <s v="CEBU"/>
    <s v="Sampaguita Suites, Cor. P. Burgos St., Cebu City"/>
    <n v="7"/>
    <s v="Vis"/>
    <s v="Cebu South"/>
    <s v="TOC-VIS-CVIS-SCEBU"/>
    <s v="SMART"/>
    <n v="123.903022766113"/>
    <n v="10.293490409851"/>
    <s v="Bldg"/>
    <x v="1"/>
    <x v="5"/>
    <s v="Last Mile"/>
    <s v="MW"/>
    <s v="Macro"/>
    <s v="Lowland"/>
    <s v="NONE"/>
    <s v="NONE"/>
    <s v="none"/>
    <s v="Genson, Sedfrey C. "/>
    <m/>
    <s v=""/>
  </r>
  <r>
    <s v="V5281"/>
    <s v="SMART"/>
    <x v="1"/>
    <m/>
    <s v="V5281"/>
    <s v="QUIOT PARDO"/>
    <s v="Quiot"/>
    <s v="CEBU CITY"/>
    <s v="CEBU"/>
    <s v="Brgy. Hall Quiot, Pardo, Cebu City"/>
    <n v="7"/>
    <s v="Vis"/>
    <s v="Cebu South"/>
    <s v="TOC-VIS-CVIS-SCEBU"/>
    <s v="SMART"/>
    <n v="123.85955047607401"/>
    <n v="10.288590431213301"/>
    <s v="Bldg"/>
    <x v="1"/>
    <x v="5"/>
    <s v="Last Mile"/>
    <s v="MW"/>
    <s v="Macro"/>
    <s v="Highland"/>
    <s v="BLDG SITE"/>
    <s v="1800-0700H"/>
    <s v="Bldg/House Roof Top"/>
    <s v="Fernandez, Ricardo Allanic "/>
    <m/>
    <s v=""/>
  </r>
  <r>
    <s v="V5282"/>
    <s v="SMART"/>
    <x v="1"/>
    <m/>
    <s v="V5282"/>
    <s v="TUNGHAAN- MINGLANILLA"/>
    <s v="Lower Lipata"/>
    <s v="MINGLANILLA"/>
    <s v="CEBU"/>
    <s v="Municipal road, sitio fatima, brgy lower lipata, minglanilla"/>
    <n v="7"/>
    <s v="Vis"/>
    <s v="Cebu South"/>
    <s v="TOC-VIS-CVIS-SCEBU"/>
    <s v="SMART"/>
    <n v="123.81136322021401"/>
    <n v="10.2465295791625"/>
    <s v="Lot"/>
    <x v="1"/>
    <x v="0"/>
    <s v="Last Mile"/>
    <s v="MW"/>
    <s v="Macro"/>
    <s v="Lowland"/>
    <s v="Road access Issue "/>
    <s v="DEPENDENT ON HOUSE OWNER AVAILABILITY"/>
    <s v="none"/>
    <s v="Galan, Garry Yap "/>
    <m/>
    <s v=""/>
  </r>
  <r>
    <s v="V5283"/>
    <s v="SMART"/>
    <x v="1"/>
    <m/>
    <s v="V5283"/>
    <s v="TUNGKOP- MINGLANILLA"/>
    <s v="Tungkop"/>
    <s v="CEBU CITY"/>
    <s v="CEBU"/>
    <s v="Brgy. Tungkop, Minglanilla, Cebu"/>
    <n v="7"/>
    <s v="Vis"/>
    <s v="Cebu South"/>
    <s v="TOC-VIS-CVIS-SCEBU"/>
    <s v="SMART"/>
    <n v="123.78521728515599"/>
    <n v="10.2428798675537"/>
    <s v="Lot"/>
    <x v="1"/>
    <x v="5"/>
    <s v="Last Mile"/>
    <s v="MW"/>
    <s v="Macro"/>
    <s v="Lowland"/>
    <s v="NONE"/>
    <s v="NONE"/>
    <s v="none"/>
    <s v="Galan, Garry Yap "/>
    <m/>
    <s v=""/>
  </r>
  <r>
    <s v="V5285"/>
    <s v="SMART"/>
    <x v="1"/>
    <s v="CEB822"/>
    <s v="V5285"/>
    <s v="ALUMNOS MAMBALING"/>
    <s v="Basak Pardo"/>
    <s v="CEBU CITY"/>
    <s v="CEBU"/>
    <s v="Brgy. Basak Pardo, Cebu City, Cebu"/>
    <n v="7"/>
    <s v="Vis"/>
    <s v="Cebu South"/>
    <s v="TOC-VIS-CVIS-SCEBU"/>
    <s v="SUN"/>
    <n v="123.86927778"/>
    <n v="10.282558330000001"/>
    <s v="Lot"/>
    <x v="1"/>
    <x v="1"/>
    <s v="Last Mile"/>
    <s v="MW"/>
    <s v="Macro"/>
    <s v="Lowland"/>
    <s v="PRIVATE COMPOUND"/>
    <s v="1800-0700H"/>
    <s v="none"/>
    <s v="Fernandez, Ricardo Allanic "/>
    <m/>
    <s v=""/>
  </r>
  <r>
    <s v="v5286"/>
    <s v="SMART"/>
    <x v="1"/>
    <m/>
    <s v="V5286"/>
    <s v="PLDT TABUNOC"/>
    <m/>
    <s v="CEBU CITY"/>
    <s v="CEBU"/>
    <s v="Bulacao, Talisay City, Cebu"/>
    <n v="7"/>
    <s v="Vis"/>
    <s v="Cebu South"/>
    <s v="TOC-VIS-CVIS-SCEBU"/>
    <s v="SMART"/>
    <n v="123.84307099999999"/>
    <n v="10.26863956"/>
    <s v="Lot"/>
    <x v="1"/>
    <x v="5"/>
    <s v="Last Mile"/>
    <s v="MW"/>
    <s v="Macro"/>
    <s v="Lowland"/>
    <s v="NONE"/>
    <s v="NONE"/>
    <s v="none"/>
    <s v="Servas, Jesse O."/>
    <d v="2016-10-11T00:00:00"/>
    <s v=""/>
  </r>
  <r>
    <s v="V5313"/>
    <s v="SMART"/>
    <x v="1"/>
    <s v="CEB980"/>
    <s v="V5313"/>
    <s v="ST VINCENT HOSPITAL (SUN CO-LOCATED)"/>
    <s v="Poblacion"/>
    <s v="CEBU CITY"/>
    <s v="CEBU"/>
    <s v="Sambag II (Pob.), Cebu City, Cebu"/>
    <n v="7"/>
    <s v="Vis"/>
    <s v="Cebu South"/>
    <s v="TOC-VIS-CVIS-SCEBU"/>
    <s v="SUN"/>
    <n v="123.89486694335901"/>
    <n v="10.3018598556518"/>
    <s v="Bldg"/>
    <x v="1"/>
    <x v="1"/>
    <s v="Last Mile"/>
    <s v="MW"/>
    <s v="Macro"/>
    <s v="Highland"/>
    <s v="REQUIRES PERMIT/BLDG site"/>
    <s v="1800-0900H"/>
    <s v="none"/>
    <s v="Genson, Sedfrey C. "/>
    <m/>
    <s v=""/>
  </r>
  <r>
    <s v="V5355"/>
    <s v="SUN"/>
    <x v="1"/>
    <s v="STR004"/>
    <s v="STR004"/>
    <s v="SUN-OSLOB-TAN-AWAN"/>
    <s v="Tan-awan"/>
    <s v="Oslob"/>
    <s v="CEBU"/>
    <s v="Brgy. Tan-awan, Oslob, Cebu"/>
    <n v="7"/>
    <s v="Vis"/>
    <s v="Cebu South"/>
    <s v="TOC-VIS-CVIS-SCEBU"/>
    <s v="SUN"/>
    <n v="123.376058"/>
    <n v="9.4561779999999995"/>
    <s v="Lot"/>
    <x v="1"/>
    <x v="1"/>
    <s v="Last Mile"/>
    <s v="MW"/>
    <s v="Macro"/>
    <s v="Highland"/>
    <s v="NONE"/>
    <s v="NONE"/>
    <s v="none"/>
    <s v="Luzano, Russell Apig "/>
    <m/>
    <s v=""/>
  </r>
  <r>
    <s v="V5852"/>
    <s v="SMART"/>
    <x v="1"/>
    <m/>
    <s v="V5852"/>
    <s v="CEBU DOCTORS HOSPITAL"/>
    <m/>
    <s v="CEBU CITY"/>
    <s v="CEBU"/>
    <s v="Cebu doctors hospital, Cebu City"/>
    <n v="7"/>
    <s v="Vis"/>
    <s v="Cebu South"/>
    <s v="TOC-VIS-CVIS-SCEBU"/>
    <s v="SMART"/>
    <n v="123.8916"/>
    <n v="10.3141"/>
    <s v="Bldg"/>
    <x v="1"/>
    <x v="1"/>
    <s v="Last Mile"/>
    <s v="MW"/>
    <s v="PICO"/>
    <s v="Highland"/>
    <s v="BLDG SITE"/>
    <s v="1800-0900H"/>
    <s v="Bldg/House Roof Top"/>
    <s v="Esaga, Cris Altoveros "/>
    <m/>
    <s v=""/>
  </r>
  <r>
    <s v="V6618"/>
    <s v="SMART"/>
    <x v="1"/>
    <m/>
    <s v="V6618"/>
    <s v="SM SEASIDE 1"/>
    <m/>
    <m/>
    <s v="CEBU"/>
    <s v="SM seaside city Cebu"/>
    <n v="7"/>
    <s v="Vis"/>
    <s v="Cebu South"/>
    <s v="TOC-VIS-CVIS-SCEBU"/>
    <m/>
    <n v="123.881039"/>
    <n v="10.28265"/>
    <s v="Bldg"/>
    <x v="1"/>
    <x v="1"/>
    <s v="Last Mile"/>
    <s v="MW"/>
    <s v="PICO"/>
    <s v="Lowland"/>
    <n v="0"/>
    <n v="0"/>
    <n v="0"/>
    <s v="Fernandez, Ricardo Allanic "/>
    <m/>
    <s v=""/>
  </r>
  <r>
    <s v="V6626"/>
    <s v="SMART"/>
    <x v="1"/>
    <m/>
    <s v="V6626"/>
    <s v="SM SEASIDE 2"/>
    <m/>
    <m/>
    <s v="CEBU"/>
    <s v="SM seaside city Cebu"/>
    <n v="7"/>
    <s v="Vis"/>
    <s v="Cebu South"/>
    <s v="TOC-VIS-CVIS-SCEBU"/>
    <m/>
    <n v="123.881039"/>
    <n v="10.28265"/>
    <s v="Bldg"/>
    <x v="1"/>
    <x v="1"/>
    <s v="Last Mile"/>
    <s v="MW"/>
    <s v="PICO"/>
    <s v="Lowland"/>
    <n v="0"/>
    <n v="0"/>
    <n v="0"/>
    <s v="Fernandez, Ricardo Allanic "/>
    <m/>
    <s v=""/>
  </r>
  <r>
    <s v="V98"/>
    <s v="SMART"/>
    <x v="1"/>
    <m/>
    <s v="V98"/>
    <s v="ELIZABETH POND"/>
    <s v="Camputhaw"/>
    <s v="CEBU CITY"/>
    <s v="CEBU"/>
    <s v="No.225J E. Don Ramon Aboitiz St., Camputhaw (Pob),  Cebu City"/>
    <n v="7"/>
    <s v="Vis"/>
    <s v="Cebu South"/>
    <s v="TOC-VIS-CVIS-SCEBU"/>
    <s v="SMART"/>
    <n v="123.89598083496"/>
    <n v="10.3157196044921"/>
    <s v="Bldg"/>
    <x v="1"/>
    <x v="5"/>
    <s v="Last Mile"/>
    <s v="MW"/>
    <s v="Macro"/>
    <s v="Lowland"/>
    <s v="PRIVATE COMPOUND"/>
    <s v="1800-0700H"/>
    <s v="Bldg/House Roof Top"/>
    <s v="Rosalinda, Ervin Paangay "/>
    <m/>
    <s v=""/>
  </r>
  <r>
    <s v="W15"/>
    <s v="SMART"/>
    <x v="1"/>
    <m/>
    <s v="W15"/>
    <s v="TALO-OT- ARGAO"/>
    <s v="Taloot"/>
    <s v="TALO"/>
    <s v="CEBU"/>
    <s v="Bgry. Taloot, Argao, Cebu"/>
    <n v="7"/>
    <s v="Vis"/>
    <s v="Cebu South"/>
    <s v="TOC-VIS-CVIS-SCEBU"/>
    <s v="SMART"/>
    <n v="123.618476867675"/>
    <n v="9.9552698135375906"/>
    <s v="Lot"/>
    <x v="1"/>
    <x v="0"/>
    <s v="Last Mile"/>
    <s v="MW"/>
    <s v="Macro"/>
    <s v="Lowland"/>
    <s v="NONE"/>
    <s v="NONE"/>
    <s v="none"/>
    <s v="Galan, Garry Yap "/>
    <m/>
    <s v=""/>
  </r>
  <r>
    <s v="W92"/>
    <s v="SMART"/>
    <x v="1"/>
    <m/>
    <s v="W92"/>
    <s v="MADRIDEJOS-ALEGRIA"/>
    <s v="Madridejos"/>
    <s v="CEBU CITY"/>
    <s v="CEBU"/>
    <s v="Sitio Lunos, Brgy. Madridejos, Alegria, Cebu"/>
    <n v="7"/>
    <s v="Vis"/>
    <s v="Cebu South"/>
    <s v="TOC-VIS-CVIS-SCEBU"/>
    <s v="SMART"/>
    <n v="123.346397399902"/>
    <n v="9.7890901565551705"/>
    <s v="Lot"/>
    <x v="1"/>
    <x v="1"/>
    <s v="Last Mile"/>
    <s v="MW"/>
    <s v="Macro"/>
    <s v="Highland"/>
    <s v="NONE"/>
    <s v="NONE"/>
    <s v="Insurgent"/>
    <s v="Luzano, Russell Apig "/>
    <m/>
    <s v=""/>
  </r>
  <r>
    <s v="Z35"/>
    <s v="SMART"/>
    <x v="1"/>
    <m/>
    <s v="Z35"/>
    <s v="TUBOD- MINGLANILLA"/>
    <s v="Tubod"/>
    <s v="CEBU CITY"/>
    <s v="CEBU"/>
    <s v="Brgy. Tubod, Minglanilla, Cebu"/>
    <n v="7"/>
    <s v="Vis"/>
    <s v="Cebu South"/>
    <s v="TOC-VIS-CVIS-SCEBU"/>
    <s v="SMART"/>
    <n v="123.79981994628901"/>
    <n v="10.260499954223601"/>
    <s v="Lot"/>
    <x v="1"/>
    <x v="2"/>
    <s v="Last Mile"/>
    <s v="MW"/>
    <s v="Macro"/>
    <s v="Highland"/>
    <s v="NONE"/>
    <s v="NONE"/>
    <s v="Insurgent"/>
    <s v="Galan, Garry Yap "/>
    <m/>
    <s v=""/>
  </r>
  <r>
    <s v="z88"/>
    <s v="SMART"/>
    <x v="1"/>
    <m/>
    <s v="Z88"/>
    <s v="GAISANO FIESTA MALL"/>
    <m/>
    <s v="CEBU CITY"/>
    <s v="CEBU"/>
    <s v="Gaisano Fiesta Mall, Talisay, Cebu"/>
    <n v="7"/>
    <s v="Vis"/>
    <s v="Cebu South"/>
    <s v="TOC-VIS-CVIS-SCEBU"/>
    <s v="SMART"/>
    <n v="123.84220000000001"/>
    <n v="10.265499999999999"/>
    <s v="Bldg"/>
    <x v="1"/>
    <x v="1"/>
    <s v="Last Mile"/>
    <s v="MW"/>
    <s v="PICO"/>
    <s v="Highland"/>
    <s v="REQUIRES PERMIT/BLDG site"/>
    <s v="1800-0900H"/>
    <s v="Bldg/House Roof Top"/>
    <s v="Servas, Jesse O."/>
    <n v="42654"/>
    <s v=""/>
  </r>
  <r>
    <n v="716"/>
    <s v="SMART"/>
    <x v="2"/>
    <n v="716"/>
    <n v="716"/>
    <s v="JORDAN"/>
    <s v="Pobalcioin"/>
    <s v="Jordan"/>
    <s v="GUIMARAS"/>
    <s v="Sta Teresa, Jordan, Guimaras"/>
    <n v="6"/>
    <s v="Vis"/>
    <s v="Iloilo"/>
    <s v="TOC-VIS-WVIS-ILOILO"/>
    <s v="SMART"/>
    <n v="122.58114620000001"/>
    <n v="10.60219955"/>
    <s v="Lot"/>
    <x v="1"/>
    <x v="0"/>
    <s v="Last Mile"/>
    <s v="MW"/>
    <s v="Macro"/>
    <s v="Extreme"/>
    <s v="no row row travel"/>
    <s v="18nonenoneH - none5nonenoneH"/>
    <s v="island site/Boat Availability"/>
    <s v="Rivera, Von Ryan Talabero "/>
    <m/>
    <s v=""/>
  </r>
  <r>
    <n v="761"/>
    <s v="SMART"/>
    <x v="2"/>
    <n v="761"/>
    <n v="761"/>
    <s v="AJUY"/>
    <s v="Poblacion"/>
    <s v="Ajuy"/>
    <s v="ILOILO"/>
    <s v="Real St., Brgy. Poblacion, Ajuy, Iloilo"/>
    <n v="6"/>
    <s v="Vis"/>
    <s v="Iloilo"/>
    <s v="TOC-VIS-WVIS-ILOILO"/>
    <s v="SMART"/>
    <n v="123.0217133"/>
    <n v="11.17218971"/>
    <s v="Lot"/>
    <x v="1"/>
    <x v="0"/>
    <s v="Last Mile"/>
    <s v="MW"/>
    <s v="Macro"/>
    <s v="Lowland"/>
    <s v="Road critical to travel at Night"/>
    <s v="none6nonenoneH - none5nonenoneH"/>
    <s v="Insurgent"/>
    <s v="Biñas, Lemuel Alorsabes "/>
    <m/>
    <s v=""/>
  </r>
  <r>
    <n v="3303"/>
    <s v="SMART"/>
    <x v="2"/>
    <n v="3303"/>
    <n v="3303"/>
    <s v="SAN REMEGIO"/>
    <s v="Poblacion"/>
    <s v="San Remigio"/>
    <s v="ANTIQUE"/>
    <s v="Brgy Poblacion, San Remigio, Antique"/>
    <n v="6"/>
    <s v="Vis"/>
    <s v="Iloilo"/>
    <s v="TOC-VIS-WVIS-ILOILO"/>
    <s v="SMART"/>
    <n v="122.08901210000001"/>
    <n v="10.831110000000001"/>
    <s v="Lot"/>
    <x v="1"/>
    <x v="0"/>
    <s v="Last Mile"/>
    <s v="MW"/>
    <s v="Macro"/>
    <s v="Lowland"/>
    <s v="none"/>
    <s v="none"/>
    <s v="none"/>
    <s v="Urbano, Joemarie Aguillon "/>
    <m/>
    <s v=""/>
  </r>
  <r>
    <n v="3335"/>
    <s v="SMART"/>
    <x v="2"/>
    <n v="3335"/>
    <n v="3335"/>
    <s v="SAN LORENZO"/>
    <s v="Suclaran"/>
    <s v="San Lorenzo"/>
    <s v="GUIMARAS"/>
    <s v="Barangay Suclaran, San  Lorenzo, Guimaras"/>
    <n v="6"/>
    <s v="Vis"/>
    <s v="Iloilo"/>
    <s v="TOC-VIS-WVIS-ILOILO"/>
    <s v="SMART"/>
    <n v="122.7138889"/>
    <n v="10.61569444"/>
    <s v="Lot"/>
    <x v="1"/>
    <x v="0"/>
    <s v="Last Mile"/>
    <s v="MW"/>
    <s v="Macro"/>
    <s v="Extreme"/>
    <s v="no row row travel"/>
    <s v="18nonenoneH - none5nonenoneH"/>
    <s v="island site/Boat Availability"/>
    <s v="Rivera, Von Ryan Talabero "/>
    <m/>
    <s v=""/>
  </r>
  <r>
    <n v="3339"/>
    <s v="SMART"/>
    <x v="2"/>
    <n v="3339"/>
    <n v="3339"/>
    <s v="ILOILO-SAN RAFAEL"/>
    <s v="Poblacion"/>
    <s v="San rafael"/>
    <s v="ILOILO"/>
    <s v="Brgy. Poblacion, San Rafael, Iloilo"/>
    <n v="6"/>
    <s v="Vis"/>
    <s v="Iloilo"/>
    <s v="TOC-VIS-WVIS-ILOILO"/>
    <s v="SMART"/>
    <n v="122.8295212"/>
    <n v="11.17327023"/>
    <s v="Lot"/>
    <x v="1"/>
    <x v="1"/>
    <s v="Last Mile"/>
    <s v="MW"/>
    <s v="Macro"/>
    <s v="Lowland"/>
    <s v="Road critical to travel at Night"/>
    <s v="none6nonenoneH - none5nonenoneH"/>
    <s v="Insurgent"/>
    <s v="Biñas, Lemuel Alorsabes "/>
    <m/>
    <s v=""/>
  </r>
  <r>
    <n v="3340"/>
    <s v="SMART"/>
    <x v="2"/>
    <n v="3340"/>
    <n v="3340"/>
    <s v="OTON-ABILAY"/>
    <s v="Abilay Norte"/>
    <s v="Oton"/>
    <s v="ILOILO"/>
    <s v="Brgy. Abilay norte, Oton, Iloilo"/>
    <n v="6"/>
    <s v="Vis"/>
    <s v="Iloilo"/>
    <s v="TOC-VIS-WVIS-ILOILO"/>
    <s v="SMART"/>
    <n v="122.5000687"/>
    <n v="10.74217033"/>
    <s v="Lot"/>
    <x v="1"/>
    <x v="0"/>
    <s v="Last Mile"/>
    <s v="MW"/>
    <s v="Macro"/>
    <s v="Lowland"/>
    <s v="none"/>
    <s v="none"/>
    <s v="none"/>
    <s v="Entes, Anjo Gabito "/>
    <m/>
    <s v=""/>
  </r>
  <r>
    <n v="4229"/>
    <s v="SMART"/>
    <x v="2"/>
    <n v="4229"/>
    <n v="4229"/>
    <s v="BELISON"/>
    <s v="Poblacion"/>
    <s v="Belison"/>
    <s v="ANTIQUE"/>
    <s v="National Highway, Poblacion, Belison, Antique"/>
    <n v="6"/>
    <s v="Vis"/>
    <s v="Iloilo"/>
    <s v="TOC-VIS-WVIS-ILOILO"/>
    <s v="SMART"/>
    <n v="121.95960239999999"/>
    <n v="10.844799999999999"/>
    <s v="Lot"/>
    <x v="1"/>
    <x v="0"/>
    <s v="Last Mile"/>
    <s v="MW"/>
    <s v="Macro"/>
    <s v="Lowland"/>
    <s v="none"/>
    <s v="none"/>
    <s v="none"/>
    <s v="Urbano, Joemarie Aguillon "/>
    <m/>
    <s v=""/>
  </r>
  <r>
    <n v="4230"/>
    <s v="SMART"/>
    <x v="2"/>
    <n v="4230"/>
    <n v="4230"/>
    <s v="ANINI-Y TP"/>
    <s v="Poblacion"/>
    <s v="Anini-y"/>
    <s v="ANTIQUE"/>
    <s v="Near Public Market, Poblacion, Anini-y, Antique"/>
    <n v="6"/>
    <s v="Vis"/>
    <s v="Iloilo"/>
    <s v="TOC-VIS-WVIS-ILOILO"/>
    <s v="SMART"/>
    <n v="121.9260178"/>
    <n v="10.43327045"/>
    <s v="Lot"/>
    <x v="1"/>
    <x v="0"/>
    <s v="Last Mile"/>
    <s v="MW"/>
    <s v="Macro"/>
    <s v="Lowland"/>
    <s v="Road critical to travel at Night"/>
    <s v="18nonenoneH - none6nonenoneH"/>
    <s v="Insurgent"/>
    <s v="Urbano, Joemarie Aguillon "/>
    <m/>
    <s v=""/>
  </r>
  <r>
    <n v="4319"/>
    <s v="SMART"/>
    <x v="2"/>
    <n v="4319"/>
    <n v="4319"/>
    <s v="LAWIGAN"/>
    <s v="Lawigan"/>
    <s v="San Joaquin"/>
    <s v="ILOILO"/>
    <s v="Barangay Lawigan, San Joaquin, Iloilo"/>
    <n v="6"/>
    <s v="Vis"/>
    <s v="Iloilo"/>
    <s v="TOC-VIS-WVIS-ILOILO"/>
    <s v="SMART"/>
    <n v="122.0389023"/>
    <n v="10.48645973"/>
    <s v="Lot"/>
    <x v="1"/>
    <x v="0"/>
    <s v="Last Mile"/>
    <s v="MW"/>
    <s v="Macro"/>
    <s v="Highland"/>
    <s v="Road critical to travel at Night"/>
    <s v="18nonenoneH - none6nonenoneH"/>
    <s v="Insurgent"/>
    <s v="Gabawa, Denmark Ydemne "/>
    <m/>
    <s v=""/>
  </r>
  <r>
    <n v="4351"/>
    <s v="SMART"/>
    <x v="2"/>
    <n v="4351"/>
    <n v="4351"/>
    <s v="IGBARAS"/>
    <s v="Poblacion 1"/>
    <s v="Igbaras"/>
    <s v="ILOILO"/>
    <s v="Barangay 1 Poblacion, Igbaras, Iloilo"/>
    <n v="6"/>
    <s v="Vis"/>
    <s v="Iloilo"/>
    <s v="TOC-VIS-WVIS-ILOILO"/>
    <s v="SMART"/>
    <n v="122.27316279999999"/>
    <n v="10.710610389999999"/>
    <s v="Lot"/>
    <x v="1"/>
    <x v="0"/>
    <s v="Last Mile"/>
    <s v="MW"/>
    <s v="Macro"/>
    <s v="Lowland"/>
    <s v="Road critical to travel at Night"/>
    <s v="18nonenoneH -none6nonenoneH"/>
    <s v="Insurgent"/>
    <s v="Gabawa, Denmark Ydemne "/>
    <m/>
    <s v=""/>
  </r>
  <r>
    <s v="F52"/>
    <s v="SMART"/>
    <x v="2"/>
    <s v="F52"/>
    <s v="F52"/>
    <s v="STA. BARBARA AIRPORT (DUYAN-DUYAN)"/>
    <s v="Poblacion"/>
    <s v="Sta. Barbara"/>
    <s v="ILOILO"/>
    <s v="Sta. Barbara Airport, Brgy. Poblacion, Cabatuan, Iloilo"/>
    <n v="6"/>
    <s v="Vis"/>
    <s v="Iloilo"/>
    <s v="TOC-VIS-WVIS-ILOILO"/>
    <s v="SMART"/>
    <n v="122.4854965"/>
    <n v="10.84185982"/>
    <s v="Lot"/>
    <x v="1"/>
    <x v="0"/>
    <s v="Last Mile"/>
    <s v="MW"/>
    <s v="Macro"/>
    <s v="Lowland"/>
    <s v="none"/>
    <s v="none"/>
    <s v="none"/>
    <s v="Dreo, Salvy Mark Coloso "/>
    <m/>
    <s v=""/>
  </r>
  <r>
    <s v="F66"/>
    <s v="SMART"/>
    <x v="2"/>
    <s v="F66"/>
    <s v="F66"/>
    <s v="TIGBAUAN BARROC"/>
    <s v="Barroc"/>
    <s v="Tigbauan"/>
    <s v="ILOILO"/>
    <s v="Brgy. Barroc, Tigbauan, Iloilo"/>
    <n v="6"/>
    <s v="Vis"/>
    <s v="Iloilo"/>
    <s v="TOC-VIS-WVIS-ILOILO"/>
    <s v="SMART"/>
    <n v="122.419487"/>
    <n v="10.686619759999999"/>
    <s v="Lot"/>
    <x v="1"/>
    <x v="1"/>
    <s v="Last Mile"/>
    <s v="MW"/>
    <s v="Macro"/>
    <s v="Lowland"/>
    <s v="none"/>
    <s v="none"/>
    <s v="none"/>
    <s v="Gabawa, Denmark Ydemne "/>
    <m/>
    <s v=""/>
  </r>
  <r>
    <s v="I20"/>
    <s v="SMART"/>
    <x v="2"/>
    <s v="I20"/>
    <s v="I20"/>
    <s v="DAYS HOTEL ILOILO (ATRIUM MALL)"/>
    <m/>
    <s v="Iloilo City"/>
    <s v="ILOILO"/>
    <s v="Days Hotel Iloilo/Atrium Mall"/>
    <n v="6"/>
    <s v="Vis"/>
    <s v="Iloilo"/>
    <s v="TOC-VIS-WVIS-ILOILO"/>
    <s v="SMART"/>
    <n v="122.5679779"/>
    <n v="10.6987896"/>
    <s v="Bldg"/>
    <x v="1"/>
    <x v="1"/>
    <s v="Last Mile"/>
    <s v="MW"/>
    <s v="Macro"/>
    <s v="Lowland"/>
    <s v="No access during this time"/>
    <s v="18nonenoneH-none8nonenoneH"/>
    <s v="Bldg/House Roof Top"/>
    <s v="Rivera, Von Ryan Talabero "/>
    <m/>
    <s v=""/>
  </r>
  <r>
    <s v="U74"/>
    <s v="SMART"/>
    <x v="2"/>
    <s v="U74"/>
    <s v="U74"/>
    <s v="INCA LAMBUNAO"/>
    <s v="Jayobo"/>
    <s v="Lambunao"/>
    <s v="ILOILO"/>
    <s v="Brgy. Jayobo, Inca, Lambunao, Iloilo"/>
    <n v="6"/>
    <s v="Vis"/>
    <s v="Iloilo"/>
    <s v="TOC-VIS-WVIS-ILOILO"/>
    <s v="SMART"/>
    <n v="122.4201202"/>
    <n v="11.1006403"/>
    <s v="Lot"/>
    <x v="1"/>
    <x v="0"/>
    <s v="Last Mile"/>
    <s v="MW"/>
    <s v="Macro"/>
    <s v="Highland"/>
    <s v="Road critical to travel at Night"/>
    <s v="2nonenonenoneH-none5nonenoneH"/>
    <s v="Insurgent"/>
    <s v="Dreo, Salvy Mark Coloso "/>
    <m/>
    <s v=""/>
  </r>
  <r>
    <s v="V0018"/>
    <s v="SMART"/>
    <x v="2"/>
    <s v="V0018"/>
    <s v="V0018"/>
    <s v="SIBUNAG"/>
    <s v="Maabay"/>
    <s v="Sibunag"/>
    <s v="GUIMARAS"/>
    <s v="Sitio Liningwan, Brgy. Maabay, Sibunag, Guimaras"/>
    <n v="6"/>
    <s v="Vis"/>
    <s v="Iloilo"/>
    <s v="TOC-VIS-WVIS-ILOILO"/>
    <s v="SMART"/>
    <n v="122.6406784"/>
    <n v="10.516630169999999"/>
    <s v="Lot"/>
    <x v="1"/>
    <x v="0"/>
    <s v="Last Mile"/>
    <s v="MW"/>
    <s v="Macro"/>
    <s v="Extreme"/>
    <s v="no row row travel"/>
    <s v="18nonenoneH - none5nonenoneH"/>
    <s v="island site/Boat Availability"/>
    <s v="Rivera, Von Ryan Talabero "/>
    <m/>
    <s v=""/>
  </r>
  <r>
    <s v="V0179"/>
    <s v="SMART"/>
    <x v="2"/>
    <m/>
    <m/>
    <s v="Sun Barotac Nuevo"/>
    <m/>
    <m/>
    <m/>
    <m/>
    <n v="6"/>
    <s v="Vis"/>
    <m/>
    <s v="TOC-VIS-WVIS-ILOILO"/>
    <m/>
    <m/>
    <m/>
    <s v="Lot"/>
    <x v="1"/>
    <x v="1"/>
    <s v="Last Mile"/>
    <s v="MW"/>
    <s v="Macro"/>
    <s v="Lowland"/>
    <e v="#N/A"/>
    <e v="#N/A"/>
    <e v="#N/A"/>
    <s v="Biñas, Lemuel Alorsabes "/>
    <m/>
    <s v=""/>
  </r>
  <r>
    <s v="v0675"/>
    <s v="SMART"/>
    <x v="2"/>
    <s v="V0675"/>
    <s v="V0675"/>
    <s v="SUN ILOILO-Mission Road"/>
    <s v="La Paz"/>
    <s v="Iloilo City"/>
    <s v="ILOILO"/>
    <s v="Luna St., Lapaz, Iloilo City"/>
    <n v="6"/>
    <s v="Vis"/>
    <s v="Iloilo"/>
    <s v="TOC-VIS-WVIS-ILOILO"/>
    <s v="SMART"/>
    <n v="122.562"/>
    <n v="10.7151"/>
    <s v="Bldg"/>
    <x v="1"/>
    <x v="1"/>
    <s v="Last Mile"/>
    <s v="MW"/>
    <s v="Macro"/>
    <s v="Lowland"/>
    <s v="No access during this time"/>
    <s v="17nonenoneH-1nonenonenoneH"/>
    <s v="Bldg/House Roof Top"/>
    <s v="Detablan, Airam Tañoso "/>
    <m/>
    <s v=""/>
  </r>
  <r>
    <s v="V0696"/>
    <s v="SUN"/>
    <x v="2"/>
    <s v="V0696"/>
    <s v="V0696"/>
    <s v="SUN ILOILO ST. PAULS HOSPITAL"/>
    <s v="Danao"/>
    <s v="Iloilo City"/>
    <s v="ILOILO"/>
    <s v="Gen. Luna St., Brgy Danao, Iloilo City, Iloilo"/>
    <n v="6"/>
    <s v="Vis"/>
    <s v="Iloilo"/>
    <s v="TOC-VIS-WVIS-ILOILO"/>
    <s v="SUN"/>
    <n v="122.5672"/>
    <n v="10.7026"/>
    <s v="Bldg"/>
    <x v="1"/>
    <x v="1"/>
    <s v="Last Mile"/>
    <s v="MW"/>
    <s v="Macro"/>
    <s v="Lowland"/>
    <s v="permit approval"/>
    <s v="18nonenoneH - 1nonenonenoneH"/>
    <s v="none"/>
    <s v="Rivera, Von Ryan Talabero "/>
    <m/>
    <s v=""/>
  </r>
  <r>
    <s v="V0959"/>
    <s v="SMART"/>
    <x v="2"/>
    <s v="V0959"/>
    <s v="V0959"/>
    <s v="ILOILO CITY- SOUTH FUNDIDOR"/>
    <s v="Fundidor"/>
    <s v="Iloilo City"/>
    <s v="ILOILO"/>
    <s v="Bgry. Fundidor, Molo, Iloilo City"/>
    <n v="6"/>
    <s v="Vis"/>
    <s v="Iloilo"/>
    <s v="TOC-VIS-WVIS-ILOILO"/>
    <s v="SMART"/>
    <n v="122.5361667"/>
    <n v="10.689769439999999"/>
    <s v="Lot"/>
    <x v="1"/>
    <x v="5"/>
    <s v="Last Mile"/>
    <s v="MW"/>
    <s v="Macro"/>
    <s v="Lowland"/>
    <s v="none"/>
    <s v="none"/>
    <s v="none"/>
    <s v="Entes, Anjo Gabito "/>
    <m/>
    <s v=""/>
  </r>
  <r>
    <s v="V0991"/>
    <s v="SMART"/>
    <x v="2"/>
    <s v="V0959"/>
    <s v="V0959"/>
    <s v="SAN JOSE POB.-SAN ANGEL"/>
    <n v="8"/>
    <s v="San Jose"/>
    <s v="ANTIQUE"/>
    <s v="Bgry. Fundidor, Molo, Iloilo City"/>
    <n v="6"/>
    <s v="Vis"/>
    <s v="Iloilo"/>
    <s v="TOC-VIS-WVIS-ILOILO"/>
    <s v="SMART"/>
    <n v="122.5361667"/>
    <n v="10.689769439999999"/>
    <s v="Lot"/>
    <x v="1"/>
    <x v="5"/>
    <s v="Last Mile"/>
    <s v="MW"/>
    <s v="Macro"/>
    <s v="Lowland"/>
    <s v="none"/>
    <s v="none"/>
    <s v="none"/>
    <s v="Urbano, Joemarie Aguillon "/>
    <m/>
    <s v=""/>
  </r>
  <r>
    <s v="V1040"/>
    <s v="SMART"/>
    <x v="2"/>
    <s v="V1040"/>
    <s v="V1040"/>
    <s v="ILOILO CITY-CALUMPANG"/>
    <s v="Calumpang"/>
    <s v="Iloilo City"/>
    <s v="ILOILO"/>
    <s v="Brgy. Calumpang, Iloilo City"/>
    <n v="6"/>
    <s v="Vis"/>
    <s v="Iloilo"/>
    <s v="TOC-VIS-WVIS-ILOILO"/>
    <s v="SMART"/>
    <n v="122.5382583"/>
    <n v="10.682793330000001"/>
    <s v="Lot"/>
    <x v="1"/>
    <x v="0"/>
    <s v="Last Mile"/>
    <s v="MW"/>
    <s v="Macro"/>
    <s v="Lowland"/>
    <s v="none"/>
    <s v="none"/>
    <s v="none"/>
    <s v="Entes, Anjo Gabito "/>
    <m/>
    <s v=""/>
  </r>
  <r>
    <s v="V1102"/>
    <s v="SMART"/>
    <x v="2"/>
    <s v="V1102"/>
    <s v="V1102"/>
    <s v="ILOILO CITY-TACAS"/>
    <s v="Tacas"/>
    <s v="Iloilo City"/>
    <s v="ILOILO"/>
    <s v="Brgy. Tacas, Jaro, Iloilo City"/>
    <n v="6"/>
    <s v="Vis"/>
    <s v="Iloilo"/>
    <s v="TOC-VIS-WVIS-ILOILO"/>
    <s v="SMART"/>
    <n v="122.5526933"/>
    <n v="10.753173329999999"/>
    <s v="Lot"/>
    <x v="1"/>
    <x v="5"/>
    <s v="Last Mile"/>
    <s v="MW"/>
    <s v="Macro"/>
    <s v="Lowland"/>
    <s v="none"/>
    <s v="none"/>
    <s v="none"/>
    <s v="Nebria, Clifford Barliso "/>
    <m/>
    <s v=""/>
  </r>
  <r>
    <s v="V1103"/>
    <s v="SMART"/>
    <x v="2"/>
    <s v="V1103"/>
    <s v="V1103"/>
    <s v="Iloilo CIty-Megaworld"/>
    <s v="Buhang"/>
    <s v="Iloilo City"/>
    <s v="ILOILO"/>
    <s v="Brgy. Buhang Taft North, Iloilo City"/>
    <n v="6"/>
    <s v="Vis"/>
    <s v="Iloilo"/>
    <s v="TOC-VIS-WVIS-ILOILO"/>
    <s v="SMART"/>
    <n v="122.5458611"/>
    <n v="10.7096"/>
    <s v="Lot"/>
    <x v="1"/>
    <x v="0"/>
    <s v="Last Mile"/>
    <s v="MW"/>
    <s v="Macro"/>
    <s v="Lowland"/>
    <s v="none"/>
    <s v="none"/>
    <s v="none"/>
    <s v="Detablan, Airam Tañoso "/>
    <m/>
    <s v=""/>
  </r>
  <r>
    <s v="V1105"/>
    <s v="SMART"/>
    <x v="2"/>
    <s v="V1105"/>
    <s v="V1105"/>
    <s v="ILOILO CITY-BALANTANG"/>
    <s v="Buntatala"/>
    <s v="Iloilo City"/>
    <s v="ILOILO"/>
    <s v="Brgy. Tagbak, Jaro, Iloilo City"/>
    <n v="6"/>
    <s v="Vis"/>
    <s v="Iloilo"/>
    <s v="TOC-VIS-WVIS-ILOILO"/>
    <s v="SMART"/>
    <m/>
    <m/>
    <s v="Lot"/>
    <x v="1"/>
    <x v="0"/>
    <s v="Last Mile"/>
    <s v="MW"/>
    <s v="Macro"/>
    <s v="Lowland"/>
    <e v="#N/A"/>
    <e v="#N/A"/>
    <e v="#N/A"/>
    <s v="Nebria, Clifford Barliso "/>
    <m/>
    <s v=""/>
  </r>
  <r>
    <s v="V1106"/>
    <s v="SMART"/>
    <x v="2"/>
    <s v="V1106"/>
    <s v="V1106"/>
    <s v="Iloilo CIty-Ingore"/>
    <s v="Ingore"/>
    <s v="Iloilo City"/>
    <s v="ILOILO"/>
    <s v="Brgy. Ingore, Iloilo City, Iloilo"/>
    <n v="6"/>
    <s v="Vis"/>
    <s v="Iloilo"/>
    <s v="TOC-VIS-WVIS-ILOILO"/>
    <s v="SMART"/>
    <n v="122.5894167"/>
    <n v="10.70701667"/>
    <s v="Lot"/>
    <x v="1"/>
    <x v="5"/>
    <s v="Last Mile"/>
    <s v="MW"/>
    <s v="Macro"/>
    <s v="Lowland"/>
    <s v="none"/>
    <s v="none"/>
    <s v="none"/>
    <s v="Oguis, Jonathan Airel J."/>
    <m/>
    <s v=""/>
  </r>
  <r>
    <s v="V1504"/>
    <s v="SUN"/>
    <x v="2"/>
    <s v="V1504"/>
    <s v="NWL821"/>
    <s v="SUN NEW LUCENA POB"/>
    <s v="Poblacion"/>
    <s v="New Lucena"/>
    <s v="ILOILO"/>
    <s v="Brgy. Poblacion, New Lucena, Iloilo"/>
    <n v="6"/>
    <s v="Vis"/>
    <s v="Iloilo"/>
    <s v="TOC-VIS-WVIS-ILOILO"/>
    <s v="SUN"/>
    <n v="122.59873899999999"/>
    <n v="10.877031000000001"/>
    <s v="Lot"/>
    <x v="1"/>
    <x v="1"/>
    <s v="Last Mile"/>
    <s v="MW"/>
    <s v="Macro"/>
    <s v="Lowland"/>
    <s v="none"/>
    <s v="none"/>
    <s v="none"/>
    <s v="Dreo, Salvy Mark Coloso "/>
    <m/>
    <s v=""/>
  </r>
  <r>
    <s v="V3337"/>
    <s v="SUN"/>
    <x v="2"/>
    <s v="V3337"/>
    <s v="BDG821"/>
    <s v="SUN Badiangan"/>
    <s v="Poblacion"/>
    <s v="Badiangan"/>
    <s v="ILOILO"/>
    <s v="RC Tabiana St. Brgy. Poblacion, Badiangan Iloilo"/>
    <n v="6"/>
    <s v="Vis"/>
    <s v="Iloilo"/>
    <s v="TOC-VIS-WVIS-ILOILO"/>
    <s v="SUN"/>
    <n v="122.534806"/>
    <n v="10.985689000000001"/>
    <s v="Lot"/>
    <x v="1"/>
    <x v="1"/>
    <s v="Last Mile"/>
    <s v="MW"/>
    <s v="Macro"/>
    <s v="Lowland"/>
    <s v="Road critical to travel at Night"/>
    <s v="2nonenonenoneH-none5nonenoneH"/>
    <s v="Insurgent"/>
    <s v="Dreo, Salvy Mark Coloso "/>
    <m/>
    <s v=""/>
  </r>
  <r>
    <s v="V3414"/>
    <s v="SMART"/>
    <x v="2"/>
    <s v="V3414"/>
    <s v="V3414"/>
    <s v="SUN HAMTIC-MAPATAG"/>
    <s v="Mapatag"/>
    <s v="Hamtic"/>
    <s v="ANTIQUE"/>
    <s v="Brgy. Mapatag, Hamtic, Antique"/>
    <n v="6"/>
    <s v="Vis"/>
    <s v="Iloilo"/>
    <s v="TOC-VIS-WVIS-ILOILO"/>
    <s v="SUN"/>
    <n v="121.972167"/>
    <n v="10.615111000000001"/>
    <s v="Lot"/>
    <x v="1"/>
    <x v="1"/>
    <s v="Last Mile"/>
    <s v="MW"/>
    <s v="Macro"/>
    <s v="Lowland"/>
    <s v="Road critical to travel at Night"/>
    <s v="18nonenoneH - none6nonenoneH"/>
    <s v="Insurgent"/>
    <s v="Urbano, Joemarie Aguillon "/>
    <m/>
    <s v=""/>
  </r>
  <r>
    <s v="V3415"/>
    <s v="SMART"/>
    <x v="2"/>
    <s v="V3415"/>
    <s v="V3415"/>
    <s v="SUN PATNONGON POB."/>
    <s v="Poblacion"/>
    <s v="Patnongon"/>
    <s v="ANTIQUE"/>
    <s v="Brgy. Poblacion, Patnongon, Antique"/>
    <n v="6"/>
    <s v="Vis"/>
    <s v="Iloilo"/>
    <s v="TOC-VIS-WVIS-ILOILO"/>
    <s v="SUN"/>
    <n v="121.972167"/>
    <n v="10.615111000000001"/>
    <s v="Lot"/>
    <x v="1"/>
    <x v="1"/>
    <s v="Last Mile"/>
    <s v="MW"/>
    <s v="Macro"/>
    <s v="Lowland"/>
    <s v="none"/>
    <s v="none"/>
    <s v="none"/>
    <s v="Urbano, Joemarie Aguillon "/>
    <m/>
    <s v=""/>
  </r>
  <r>
    <s v="V3416"/>
    <s v="SMART"/>
    <x v="2"/>
    <s v="V3416"/>
    <s v="V3416"/>
    <s v="SUN SAN JOSE-BARIRI"/>
    <m/>
    <s v="San Jose"/>
    <s v="ANTIQUE"/>
    <s v="Bagong Bayan, San Jose, Antique"/>
    <n v="6"/>
    <s v="Vis"/>
    <s v="Iloilo"/>
    <s v="TOC-VIS-WVIS-ILOILO"/>
    <s v="SUN"/>
    <n v="121.95025"/>
    <n v="10.742889999999999"/>
    <s v="Lot"/>
    <x v="1"/>
    <x v="1"/>
    <s v="Last Mile"/>
    <s v="MW"/>
    <s v="Macro"/>
    <s v="Lowland"/>
    <s v="none"/>
    <s v="none"/>
    <s v="none"/>
    <s v="Urbano, Joemarie Aguillon "/>
    <m/>
    <s v=""/>
  </r>
  <r>
    <s v="V3533"/>
    <s v="SUN"/>
    <x v="2"/>
    <s v="V3533"/>
    <s v="AJU821"/>
    <s v="SUN AJUY-TIPACLA"/>
    <s v="Tipacia"/>
    <s v="Ajuy"/>
    <s v="ILOILO"/>
    <s v="Brgy. Tipacia, Ajuy, Iloilo"/>
    <n v="6"/>
    <s v="Vis"/>
    <s v="Iloilo"/>
    <s v="TOC-VIS-WVIS-ILOILO"/>
    <s v="SUN"/>
    <n v="123.0219"/>
    <n v="11.20805"/>
    <s v="Lot"/>
    <x v="1"/>
    <x v="0"/>
    <s v="Last Mile"/>
    <s v="MW"/>
    <s v="Macro"/>
    <s v="Lowland"/>
    <s v="Road critical to travel at Night"/>
    <s v="none6nonenoneH - none5nonenoneH"/>
    <s v="Insurgent"/>
    <s v="Biñas, Lemuel Alorsabes "/>
    <m/>
    <s v=""/>
  </r>
  <r>
    <s v="V3534"/>
    <s v="SUN"/>
    <x v="2"/>
    <s v="V3534"/>
    <s v="ALM821"/>
    <s v="SUN ALIMODIAN POB."/>
    <s v="Poblacion"/>
    <s v="Alimodian"/>
    <s v="ILOILO"/>
    <s v="Brgy. Poblacion, Alimodian, Iloilo"/>
    <n v="6"/>
    <s v="Vis"/>
    <s v="Iloilo"/>
    <s v="TOC-VIS-WVIS-ILOILO"/>
    <s v="SUN"/>
    <n v="122.4299"/>
    <n v="10.8186"/>
    <s v="Lot"/>
    <x v="1"/>
    <x v="1"/>
    <s v="Last Mile"/>
    <s v="MW"/>
    <s v="Macro"/>
    <s v="Highland"/>
    <s v="Road critical to travel at Night"/>
    <s v="18nonenoneH- none6nonenoneH"/>
    <s v="Insurgent"/>
    <s v="Oguis, Jonathan Airel J."/>
    <m/>
    <s v=""/>
  </r>
  <r>
    <s v="V3536"/>
    <s v="SUN"/>
    <x v="2"/>
    <s v="V3536"/>
    <s v="BNT821"/>
    <s v="SUN BANATE-BULARAN"/>
    <s v="Poblacion"/>
    <s v="Banate"/>
    <s v="ILOILO"/>
    <s v="Poblacion, Banate, Iloilo"/>
    <n v="6"/>
    <s v="Vis"/>
    <s v="Iloilo"/>
    <s v="TOC-VIS-WVIS-ILOILO"/>
    <s v="SUN"/>
    <n v="122.4"/>
    <n v="11.4"/>
    <s v="Lot"/>
    <x v="1"/>
    <x v="1"/>
    <s v="Last Mile"/>
    <s v="MW"/>
    <s v="Macro"/>
    <s v="Highland"/>
    <s v="none"/>
    <s v="none"/>
    <s v="none"/>
    <s v="Biñas, Lemuel Alorsabes "/>
    <m/>
    <s v=""/>
  </r>
  <r>
    <s v="V3537"/>
    <s v="SUN"/>
    <x v="2"/>
    <s v="V3537"/>
    <s v="DIG701"/>
    <s v="SUN DINGLE POB."/>
    <s v="Poblacion"/>
    <s v="Dingle"/>
    <s v="ILOILO"/>
    <s v="Dayo St. Brgy Poblacion Dingle Iloilo"/>
    <n v="6"/>
    <s v="Vis"/>
    <s v="Iloilo"/>
    <s v="TOC-VIS-WVIS-ILOILO"/>
    <s v="SUN"/>
    <n v="122.67274"/>
    <n v="11.001010000000001"/>
    <s v="Lot"/>
    <x v="1"/>
    <x v="1"/>
    <s v="Last Mile"/>
    <s v="MW"/>
    <s v="Macro"/>
    <s v="Lowland"/>
    <s v="none"/>
    <s v="none"/>
    <s v="none"/>
    <s v="Nebria, Clifford Barliso "/>
    <m/>
    <s v=""/>
  </r>
  <r>
    <s v="V3539"/>
    <s v="SUN"/>
    <x v="2"/>
    <s v="V3539"/>
    <s v="DMS601"/>
    <s v="SUN DUMANGAS-BUENAFLOR EMBARKADERO"/>
    <s v="Tabucan"/>
    <s v="Dumangas"/>
    <s v="ILOILO"/>
    <s v="Brgy. Tabucan, Dumangas, Iloilo"/>
    <n v="6"/>
    <s v="Vis"/>
    <s v="Iloilo"/>
    <s v="TOC-VIS-WVIS-ILOILO"/>
    <s v="SUN"/>
    <n v="122.71091"/>
    <n v="10.819089999999999"/>
    <s v="Lot"/>
    <x v="1"/>
    <x v="1"/>
    <s v="Last Mile"/>
    <s v="MW"/>
    <s v="Macro"/>
    <s v="Lowland"/>
    <s v="none"/>
    <s v="none"/>
    <s v="none"/>
    <s v="Biñas, Lemuel Alorsabes "/>
    <m/>
    <s v=""/>
  </r>
  <r>
    <s v="V3544"/>
    <s v="SUN"/>
    <x v="2"/>
    <s v="v3544"/>
    <s v="v3544"/>
    <s v="SUN ILOILO-MARCELO H DEL PILAR (ILL827)"/>
    <m/>
    <s v="Iloilo City"/>
    <s v="ILOILO"/>
    <s v="Ledesco Village, Iloilo City"/>
    <n v="6"/>
    <s v="Vis"/>
    <s v="Iloilo"/>
    <s v="TOC-VIS-WVIS-ILOILO"/>
    <s v="SMART"/>
    <m/>
    <m/>
    <s v="Bldg"/>
    <x v="1"/>
    <x v="5"/>
    <s v="Last Mile"/>
    <s v="MW"/>
    <s v="Macro"/>
    <s v="Lowland"/>
    <s v="none"/>
    <s v="none"/>
    <s v="none"/>
    <s v="Detablan, Airam Tañoso "/>
    <m/>
    <s v=""/>
  </r>
  <r>
    <s v="V3546"/>
    <s v="SUN"/>
    <x v="2"/>
    <s v="ILL821"/>
    <s v="ILL821"/>
    <s v="SUN ILOILO CITY-NORTH BALUARTE (ILL821)"/>
    <s v="Tanza Baybay"/>
    <s v="Iloilo City"/>
    <s v="ILOILO"/>
    <s v="Brgy. Tanza Baybay, Iloilo City"/>
    <n v="6"/>
    <s v="Vis"/>
    <s v="Iloilo"/>
    <s v="TOC-VIS-WVIS-ILOILO"/>
    <s v="SUN"/>
    <m/>
    <m/>
    <s v="Lot"/>
    <x v="1"/>
    <x v="1"/>
    <s v="Last Mile"/>
    <s v="MW"/>
    <s v="Macro"/>
    <s v="Lowland"/>
    <s v="none"/>
    <s v="none"/>
    <s v="none"/>
    <s v="Entes, Anjo Gabito "/>
    <m/>
    <s v=""/>
  </r>
  <r>
    <s v="V3547"/>
    <s v="SUN"/>
    <x v="2"/>
    <s v="ILL832"/>
    <s v="ILL832"/>
    <s v="SUN ILOILO CITY-LEGASPI DELA RAMA"/>
    <s v="Concepcion"/>
    <s v="Iloilo City"/>
    <s v="ILOILO"/>
    <s v="Brgy. Concepcion, Iloilo City"/>
    <n v="6"/>
    <s v="Vis"/>
    <s v="Iloilo"/>
    <s v="TOC-VIS-WVIS-ILOILO"/>
    <s v="SUN"/>
    <m/>
    <m/>
    <s v="Bldg"/>
    <x v="1"/>
    <x v="1"/>
    <s v="Last Mile"/>
    <s v="MW"/>
    <s v="Macro"/>
    <s v="Lowland"/>
    <s v="none"/>
    <s v="none"/>
    <s v="none"/>
    <s v="Detablan, Airam Tañoso "/>
    <m/>
    <s v=""/>
  </r>
  <r>
    <s v="V3555"/>
    <s v="SUN"/>
    <x v="2"/>
    <s v="V3555"/>
    <s v="LGS601"/>
    <s v="SUN LEGANES POB."/>
    <s v="Poblacion"/>
    <s v="Leganes"/>
    <s v="ILOILO"/>
    <s v="Local Government Unit, Brgy. Poblacion, Leganes, Iloilo"/>
    <n v="6"/>
    <s v="Vis"/>
    <s v="Iloilo"/>
    <s v="TOC-VIS-WVIS-ILOILO"/>
    <s v="SUN"/>
    <n v="122.589748"/>
    <n v="10.788614000000001"/>
    <s v="Lot"/>
    <x v="1"/>
    <x v="0"/>
    <s v="Last Mile"/>
    <s v="MW"/>
    <s v="Macro"/>
    <s v="Lowland"/>
    <s v="none"/>
    <s v="none"/>
    <s v="none"/>
    <s v="Nebria, Clifford Barliso "/>
    <m/>
    <s v=""/>
  </r>
  <r>
    <s v="V3556"/>
    <s v="SUN"/>
    <x v="2"/>
    <s v="V3556"/>
    <s v="MGO821"/>
    <s v="SUN MIAGAO-SAN RAFAEL"/>
    <s v="San Rafael"/>
    <s v="Miagao"/>
    <s v="ILOILO"/>
    <s v="Brgy. San Rafael, Miagao, Iloilo"/>
    <n v="6"/>
    <s v="Vis"/>
    <s v="Iloilo"/>
    <s v="TOC-VIS-WVIS-ILOILO"/>
    <s v="SUN"/>
    <n v="122.175583"/>
    <n v="10.617511"/>
    <s v="Lot"/>
    <x v="1"/>
    <x v="1"/>
    <s v="Last Mile"/>
    <s v="MW"/>
    <s v="Macro"/>
    <s v="Lowland"/>
    <s v="none"/>
    <s v="none"/>
    <s v="none"/>
    <s v="Gabawa, Denmark Ydemne "/>
    <m/>
    <s v=""/>
  </r>
  <r>
    <s v="V3559"/>
    <s v="SUN"/>
    <x v="2"/>
    <s v="V3559"/>
    <s v="OTN821"/>
    <s v="SUN OTON-CABANBANAN"/>
    <s v="Cabanbanan"/>
    <s v="Oton"/>
    <s v="ILOILO"/>
    <s v="Brgy. Cabanbanan, Oton, Iloilo"/>
    <n v="6"/>
    <s v="Vis"/>
    <s v="Iloilo"/>
    <s v="TOC-VIS-WVIS-ILOILO"/>
    <s v="SUN"/>
    <n v="122.432889"/>
    <n v="10.683806000000001"/>
    <s v="Lot"/>
    <x v="1"/>
    <x v="1"/>
    <s v="Last Mile"/>
    <s v="MW"/>
    <s v="Macro"/>
    <s v="Lowland"/>
    <s v="none"/>
    <s v="none"/>
    <s v="none"/>
    <s v="Gabawa, Denmark Ydemne "/>
    <m/>
    <s v=""/>
  </r>
  <r>
    <s v="V3560"/>
    <s v="SUN"/>
    <x v="2"/>
    <s v="V3560"/>
    <s v="PSS821"/>
    <s v="SUN PASSI-MAN-IT"/>
    <m/>
    <s v="City of Passi"/>
    <s v="ILOILO"/>
    <s v="Brgy. Man-t, Passi City, Iloilo"/>
    <n v="6"/>
    <s v="Vis"/>
    <s v="Iloilo"/>
    <s v="TOC-VIS-WVIS-ILOILO"/>
    <s v="SUN"/>
    <n v="122.63723899999999"/>
    <n v="11.096689"/>
    <s v="Lot"/>
    <x v="1"/>
    <x v="1"/>
    <s v="Last Mile"/>
    <s v="MW"/>
    <s v="Macro"/>
    <s v="Lowland"/>
    <s v="Road critical to travel at Night"/>
    <s v="2nonenonenoneH-none5nonenoneH"/>
    <s v="Insurgent"/>
    <s v="Dreo, Salvy Mark Coloso "/>
    <m/>
    <s v=""/>
  </r>
  <r>
    <s v="V3562"/>
    <s v="SUN"/>
    <x v="2"/>
    <s v="V3562"/>
    <s v="PAV821"/>
    <s v="SUN PAVIA-JIBAOAN"/>
    <s v="Jibao-an"/>
    <s v="Pavia"/>
    <s v="ILOILO"/>
    <s v="Brgy. Jibao-an, Pavia, Iloilo City"/>
    <n v="6"/>
    <s v="Vis"/>
    <s v="Iloilo"/>
    <s v="TOC-VIS-WVIS-ILOILO"/>
    <s v="SUN"/>
    <n v="122.507396"/>
    <n v="10.75229"/>
    <s v="Lot"/>
    <x v="1"/>
    <x v="1"/>
    <s v="Last Mile"/>
    <s v="MW"/>
    <s v="Macro"/>
    <s v="Lowland"/>
    <s v="none"/>
    <s v="none"/>
    <s v="none"/>
    <s v="Oguis, Jonathan Airel J."/>
    <m/>
    <s v=""/>
  </r>
  <r>
    <s v="V3563"/>
    <s v="SUN"/>
    <x v="2"/>
    <s v="V3563"/>
    <s v="PTN821"/>
    <s v="SUN POTOTAN-MALUGSOD"/>
    <s v="Zaragi"/>
    <s v="Pototan"/>
    <s v="ILOILO"/>
    <s v="Brgy. Zaragi, Pototan, Iloilo"/>
    <n v="6"/>
    <s v="Vis"/>
    <s v="Iloilo"/>
    <s v="TOC-VIS-WVIS-ILOILO"/>
    <s v="SUN"/>
    <n v="122.6366"/>
    <n v="10.94946"/>
    <s v="Lot"/>
    <x v="1"/>
    <x v="1"/>
    <s v="Last Mile"/>
    <s v="MW"/>
    <s v="Macro"/>
    <s v="Lowland"/>
    <s v="none"/>
    <s v="none"/>
    <s v="none"/>
    <s v="Nebria, Clifford Barliso "/>
    <m/>
    <s v=""/>
  </r>
  <r>
    <s v="V3564"/>
    <s v="SUN"/>
    <x v="2"/>
    <s v="V3564"/>
    <s v="SMI701"/>
    <s v="SUN San Miguel"/>
    <s v="Poblacion"/>
    <s v="San Miguel"/>
    <s v="ILOILO"/>
    <s v="Brgy. Poblacion, San Miguel, Iloilo"/>
    <n v="6"/>
    <s v="Vis"/>
    <s v="Iloilo"/>
    <s v="TOC-VIS-WVIS-ILOILO"/>
    <s v="SUN"/>
    <n v="122.46156000000001"/>
    <n v="10.77882"/>
    <s v="Lot"/>
    <x v="1"/>
    <x v="1"/>
    <s v="Last Mile"/>
    <s v="MW"/>
    <s v="Macro"/>
    <s v="Lowland"/>
    <s v="none"/>
    <s v="none"/>
    <s v="none"/>
    <s v="Oguis, Jonathan Airel J."/>
    <m/>
    <s v=""/>
  </r>
  <r>
    <s v="V3565"/>
    <s v="SUN"/>
    <x v="2"/>
    <s v="V3565"/>
    <s v="TBN601"/>
    <s v="SUN TIGBAUAN-BRGY7 POB."/>
    <s v="Poblacion 7"/>
    <s v="Tigbauan"/>
    <s v="ILOILO"/>
    <s v="Brgy. 7 Poblacion Tigbauan, Iloilo"/>
    <n v="6"/>
    <s v="Vis"/>
    <s v="Iloilo"/>
    <s v="TOC-VIS-WVIS-ILOILO"/>
    <s v="SUN"/>
    <n v="122.38262"/>
    <n v="10.674020000000001"/>
    <s v="Lot"/>
    <x v="1"/>
    <x v="1"/>
    <s v="Last Mile"/>
    <s v="MW"/>
    <s v="Macro"/>
    <s v="Lowland"/>
    <s v="none"/>
    <s v="none"/>
    <s v="none"/>
    <s v="Gabawa, Denmark Ydemne "/>
    <m/>
    <s v=""/>
  </r>
  <r>
    <s v="V3728"/>
    <s v="SUN"/>
    <x v="2"/>
    <s v="V3728"/>
    <s v="ILL824"/>
    <s v="SUN ILOILO CITY-TICUD (ILL824)"/>
    <s v="La Paz"/>
    <s v="Iloilo City"/>
    <s v="ILOILO"/>
    <s v="Jereos Dike, Brgy. Jereos, Lapaz, Iloilo"/>
    <n v="6"/>
    <s v="Vis"/>
    <s v="Iloilo"/>
    <s v="TOC-VIS-WVIS-ILOILO"/>
    <s v="SUN"/>
    <m/>
    <m/>
    <s v="Bldg"/>
    <x v="1"/>
    <x v="1"/>
    <s v="Last Mile"/>
    <s v="MW"/>
    <s v="Macro"/>
    <s v="Lowland"/>
    <e v="#N/A"/>
    <e v="#N/A"/>
    <e v="#N/A"/>
    <s v="Detablan, Airam Tañoso "/>
    <m/>
    <s v=""/>
  </r>
  <r>
    <s v="V3729"/>
    <s v="SUN"/>
    <x v="2"/>
    <s v="V3729"/>
    <s v="ILL702"/>
    <s v="SUN ILOILO CITY-NORTH AVANCEÑA (ILL702)"/>
    <s v="North Avancena"/>
    <s v="Iloilo City"/>
    <s v="ILOILO"/>
    <s v="Iloilo Supermart, Locsin St., Brgy. North Avancena, Molo, Iloilo City "/>
    <n v="6"/>
    <s v="Vis"/>
    <s v="Iloilo"/>
    <s v="TOC-VIS-WVIS-ILOILO"/>
    <s v="SUN"/>
    <n v="122.54311"/>
    <n v="10.697469999999999"/>
    <s v="Bldg"/>
    <x v="1"/>
    <x v="1"/>
    <s v="Last Mile"/>
    <s v="MW"/>
    <s v="Macro"/>
    <s v="Lowland"/>
    <s v="permit approval"/>
    <s v="18nonenoneH - 1nonenonenoneH"/>
    <s v="Bldg/House Roof Top"/>
    <s v="Entes, Anjo Gabito "/>
    <m/>
    <s v=""/>
  </r>
  <r>
    <s v="V3733"/>
    <s v="SUN"/>
    <x v="2"/>
    <s v="ILL3733"/>
    <s v="ILL3733"/>
    <s v="SUN Iloilo City-Iloilo Doctors (ILL973)"/>
    <m/>
    <s v="Iloilo City"/>
    <s v="ILOILO"/>
    <s v="West Avenue, Molo, Iloilo City"/>
    <n v="6"/>
    <s v="Vis"/>
    <s v="Iloilo"/>
    <s v="TOC-VIS-WVIS-ILOILO"/>
    <s v="SUN"/>
    <m/>
    <m/>
    <s v="Bldg"/>
    <x v="1"/>
    <x v="5"/>
    <s v="Last Mile"/>
    <s v="MW"/>
    <s v="PICO"/>
    <s v="Lowland"/>
    <e v="#N/A"/>
    <e v="#N/A"/>
    <e v="#N/A"/>
    <s v="Entes, Anjo Gabito "/>
    <m/>
    <s v=""/>
  </r>
  <r>
    <s v="V4315"/>
    <s v="SUN"/>
    <x v="2"/>
    <s v="V4315"/>
    <s v="TFR701"/>
    <s v="TOBIAS FORNIER"/>
    <s v="Poblacion Norte"/>
    <s v="Tobias Fornier (Dao)"/>
    <s v="ANTIQUE"/>
    <s v="POBLACION TOBIAS FORNIER"/>
    <n v="6"/>
    <s v="Vis"/>
    <s v="Iloilo"/>
    <s v="TOC-VIS-WVIS-ILOILO"/>
    <s v="SUN"/>
    <n v="122.64588000000001"/>
    <n v="10.698270000000001"/>
    <s v="Lot"/>
    <x v="1"/>
    <x v="0"/>
    <s v="Last Mile"/>
    <s v="MW"/>
    <s v="Macro"/>
    <s v="Lowland"/>
    <s v="Road critical to travel at Night"/>
    <s v="18nonenoneH - none6nonenoneH"/>
    <s v="Insurgent"/>
    <s v="Urbano, Joemarie Aguillon "/>
    <m/>
    <s v=""/>
  </r>
  <r>
    <s v="V4316"/>
    <s v="SUN"/>
    <x v="2"/>
    <s v="V4316"/>
    <s v="SJB701"/>
    <s v="SUN SAN JOSE-SAN PEDRO"/>
    <m/>
    <s v="San Jose"/>
    <s v="ANTIQUE"/>
    <s v="San Pedro, San Jose De Buenavista, Antique"/>
    <n v="6"/>
    <s v="Vis"/>
    <s v="Iloilo"/>
    <s v="TOC-VIS-WVIS-ILOILO"/>
    <s v="SUN"/>
    <n v="121.949861"/>
    <n v="10.796111"/>
    <s v="Lot"/>
    <x v="1"/>
    <x v="0"/>
    <s v="Last Mile"/>
    <s v="MW"/>
    <s v="Macro"/>
    <s v="Lowland"/>
    <s v="none"/>
    <s v="none"/>
    <s v="none"/>
    <s v="Urbano, Joemarie Aguillon "/>
    <m/>
    <s v=""/>
  </r>
  <r>
    <s v="V4355"/>
    <s v="SUN"/>
    <x v="2"/>
    <s v="V4355"/>
    <s v="SEQ821"/>
    <s v="SUN SAN ENRIQUE POB. ILAWOD"/>
    <s v="["/>
    <s v="San Enrique"/>
    <s v="ILOILO"/>
    <s v="Garrido St. SaN Enrique, Iloilo"/>
    <n v="6"/>
    <s v="Vis"/>
    <s v="Iloilo"/>
    <s v="TOC-VIS-WVIS-ILOILO"/>
    <s v="SUN"/>
    <n v="122.65786900000001"/>
    <n v="11.073439"/>
    <s v="Lot"/>
    <x v="1"/>
    <x v="1"/>
    <s v="Last Mile"/>
    <s v="MW"/>
    <s v="Macro"/>
    <s v="Lowland"/>
    <s v="Road critical to travel at Night"/>
    <s v="2nonenonenoneH-none5nonenoneH"/>
    <s v="Insurgent"/>
    <s v="Dreo, Salvy Mark Coloso "/>
    <m/>
    <s v=""/>
  </r>
  <r>
    <s v="V5063"/>
    <s v="SMART"/>
    <x v="2"/>
    <s v="V5063"/>
    <s v="V5063"/>
    <s v="SIBALOM-NAGDAYAO"/>
    <s v="Nagdayao"/>
    <s v="Sibalom"/>
    <s v="ANTIQUE"/>
    <s v="Brgy. Nagdayao, Sibalom, Antique"/>
    <n v="6"/>
    <s v="Vis"/>
    <s v="Iloilo"/>
    <s v="TOC-VIS-WVIS-ILOILO"/>
    <s v="SMART"/>
    <n v="122.642128"/>
    <n v="11.105250359999999"/>
    <s v="Lot"/>
    <x v="1"/>
    <x v="0"/>
    <s v="Last Mile"/>
    <s v="MW"/>
    <s v="Macro"/>
    <s v="Lowland"/>
    <s v="none"/>
    <s v="none"/>
    <s v="none"/>
    <s v="Urbano, Joemarie Aguillon "/>
    <m/>
    <s v=""/>
  </r>
  <r>
    <s v="v5082"/>
    <s v="SUN"/>
    <x v="2"/>
    <s v="V5082"/>
    <s v="V5082"/>
    <s v="SUN ILOILO CITY-PHHC BLOCK22/WVMC (ILL707)"/>
    <m/>
    <s v="Iloilo City"/>
    <s v="ILOILO"/>
    <s v="North Avacena., Manduriao, Iloilo City"/>
    <n v="6"/>
    <s v="Vis"/>
    <s v="Iloilo"/>
    <s v="TOC-VIS-WVIS-ILOILO"/>
    <s v="SUN"/>
    <n v="122.5425556"/>
    <n v="10.718730559999999"/>
    <s v="Bldg"/>
    <x v="1"/>
    <x v="1"/>
    <s v="Last Mile"/>
    <s v="MW"/>
    <s v="Macro"/>
    <s v="Lowland"/>
    <s v="permit approval"/>
    <s v="18nonenoneH - 1nonenonenoneH"/>
    <s v="Bldg/House Roof Top"/>
    <s v="Detablan, Airam Tañoso "/>
    <m/>
    <s v=""/>
  </r>
  <r>
    <s v="V5086"/>
    <s v="SMART"/>
    <x v="2"/>
    <s v="V5086"/>
    <s v="V5086"/>
    <s v="Anini-y-Salvacion"/>
    <m/>
    <s v="Anini-y"/>
    <s v="ANTIQUE"/>
    <s v="Salvacion, Anini-y, Antique"/>
    <n v="6"/>
    <s v="Vis"/>
    <s v="Iloilo"/>
    <s v="TOC-VIS-WVIS-ILOILO"/>
    <s v="SMART"/>
    <m/>
    <m/>
    <s v="Lot"/>
    <x v="1"/>
    <x v="1"/>
    <s v="Last Mile"/>
    <s v="MW"/>
    <s v="Macro"/>
    <s v="Extreme"/>
    <s v="Road critical to travel at Night"/>
    <s v="18nonenoneH -none6nonenoneH"/>
    <s v="Insurgent"/>
    <s v="Urbano, Joemarie Aguillon "/>
    <m/>
    <s v=""/>
  </r>
  <r>
    <s v="V5087"/>
    <s v="SMART"/>
    <x v="2"/>
    <s v="V5087"/>
    <s v="V5087"/>
    <s v="PAVIA-CABUGAO SUR"/>
    <m/>
    <s v="Pavia"/>
    <s v="ILOILO"/>
    <s v="Cabugao Sur., Pavia, Iloilo"/>
    <n v="6"/>
    <s v="Vis"/>
    <s v="Iloilo"/>
    <s v="TOC-VIS-WVIS-ILOILO"/>
    <s v="SMART"/>
    <n v="122.5337889"/>
    <n v="10.79818889"/>
    <s v="Lot"/>
    <x v="1"/>
    <x v="5"/>
    <s v="Last Mile"/>
    <s v="MW"/>
    <s v="Macro"/>
    <s v="Lowland"/>
    <s v="none"/>
    <s v="none"/>
    <s v="none"/>
    <s v="Nebria, Clifford Barliso "/>
    <m/>
    <s v=""/>
  </r>
  <r>
    <s v="V5088"/>
    <s v="SMART"/>
    <x v="2"/>
    <s v="V5088"/>
    <s v="V5088"/>
    <s v="SUN ILOILO CITY-HECHANOVA"/>
    <s v="Jaro"/>
    <s v="Iloilo City"/>
    <s v="ILOILO"/>
    <s v="Quintin Salas, Hechanova, Jaro, Iloilo City"/>
    <n v="6"/>
    <s v="Vis"/>
    <s v="Iloilo"/>
    <s v="TOC-VIS-WVIS-ILOILO"/>
    <s v="SMART"/>
    <n v="122.56038890000001"/>
    <n v="10.74333889"/>
    <s v="Lot"/>
    <x v="1"/>
    <x v="1"/>
    <s v="Last Mile"/>
    <s v="MW"/>
    <s v="Macro"/>
    <s v="Lowland"/>
    <s v="none"/>
    <s v="none"/>
    <s v="none"/>
    <s v="Nebria, Clifford Barliso "/>
    <m/>
    <s v=""/>
  </r>
  <r>
    <s v="V5089"/>
    <s v="SMART"/>
    <x v="2"/>
    <s v="V5089"/>
    <s v="V5089"/>
    <s v="ILOILO CITY-TIMAWA TANZA II"/>
    <s v="Timawa 2"/>
    <s v="Iloilo City"/>
    <s v="ILOILO"/>
    <s v="Brgy. Timawa 2, Tanza, Iloilo City"/>
    <n v="6"/>
    <s v="Vis"/>
    <s v="Iloilo"/>
    <s v="TOC-VIS-WVIS-ILOILO"/>
    <s v="SMART"/>
    <n v="122.5619167"/>
    <n v="10.69403889"/>
    <s v="Bldg"/>
    <x v="1"/>
    <x v="5"/>
    <s v="Last Mile"/>
    <s v="MW"/>
    <s v="Macro"/>
    <s v="Lowland"/>
    <s v="none"/>
    <s v="none"/>
    <s v="Bldg/House Roof Top"/>
    <s v="Rivera, Von Ryan Talabero "/>
    <m/>
    <s v=""/>
  </r>
  <r>
    <s v="v5094"/>
    <s v="SMART"/>
    <x v="2"/>
    <s v="V5094"/>
    <s v="V5094"/>
    <s v="LAPAZ-INGORE"/>
    <s v="Ingore"/>
    <s v="Iloilo City"/>
    <s v="ILOILO"/>
    <s v="Brgy Ingore, Iloilo City"/>
    <n v="6"/>
    <s v="Vis"/>
    <s v="Iloilo"/>
    <s v="TOC-VIS-WVIS-ILOILO"/>
    <s v="SMART"/>
    <n v="122.5890833"/>
    <n v="10.726338889999999"/>
    <s v="Bldg"/>
    <x v="1"/>
    <x v="5"/>
    <s v="Last Mile"/>
    <s v="MW"/>
    <s v="Macro"/>
    <s v="Lowland"/>
    <s v="none"/>
    <s v="none"/>
    <s v="none"/>
    <s v="Oguis, Jonathan Airel J."/>
    <m/>
    <s v=""/>
  </r>
  <r>
    <s v="v5129"/>
    <s v="SMART"/>
    <x v="2"/>
    <s v="V5129"/>
    <s v="V5129"/>
    <s v="SUN ILOILO CITY-GAISANO ILOILO"/>
    <m/>
    <s v="Iloilo City"/>
    <s v="ILOILO"/>
    <s v="Bantud, Iloilo City, Iloilo"/>
    <n v="6"/>
    <s v="Vis"/>
    <s v="Iloilo"/>
    <s v="TOC-VIS-WVIS-ILOILO"/>
    <s v="SMART"/>
    <n v="122.5668944"/>
    <n v="10.706702780000001"/>
    <s v="Bldg"/>
    <x v="1"/>
    <x v="1"/>
    <s v="Last Mile"/>
    <s v="MW"/>
    <s v="Macro"/>
    <s v="Highland"/>
    <s v="No access during this time"/>
    <s v="18nonenoneH-1nonenonenoneH"/>
    <s v="Bldg/House Roof Top"/>
    <s v="Detablan, Airam Tañoso "/>
    <m/>
    <s v=""/>
  </r>
  <r>
    <s v="V5133"/>
    <s v="SMART"/>
    <x v="2"/>
    <s v="NO"/>
    <m/>
    <s v="NEW ILOILO AIRPORT"/>
    <m/>
    <s v="Cabatuan"/>
    <s v="ILOILO"/>
    <s v="ILOILO AIRPORT, CABATUAN, ILOILO"/>
    <n v="6"/>
    <s v="Vis"/>
    <s v="Iloilo"/>
    <s v="TOC-VIS-WVIS-ILOILO"/>
    <s v="SMART"/>
    <m/>
    <m/>
    <s v="Bldg"/>
    <x v="1"/>
    <x v="1"/>
    <s v="Last Mile"/>
    <s v="MW"/>
    <s v="Macro"/>
    <s v="Lowland"/>
    <s v="Require's Permit"/>
    <s v="Bldg/House Roof Top"/>
    <s v="Access constraint 5pm - 6am"/>
    <s v="Oguis, Jonathan Airel J."/>
    <m/>
    <s v=""/>
  </r>
  <r>
    <s v="V5174"/>
    <s v="SUN"/>
    <x v="2"/>
    <s v="V5174"/>
    <s v="MIN821"/>
    <s v="SUN ILOILO-MINA"/>
    <m/>
    <s v="Pototan"/>
    <s v="ILOILO"/>
    <s v="Brgy. Tulurucan, Mina, Iloilo"/>
    <n v="6"/>
    <s v="Vis"/>
    <s v="Iloilo"/>
    <s v="TOC-VIS-WVIS-ILOILO"/>
    <s v="SMART"/>
    <m/>
    <m/>
    <s v="Lot"/>
    <x v="1"/>
    <x v="1"/>
    <s v="Last Mile"/>
    <s v="MW"/>
    <s v="Macro"/>
    <s v="Lowland"/>
    <e v="#N/A"/>
    <e v="#N/A"/>
    <e v="#N/A"/>
    <s v="Nebria, Clifford Barliso "/>
    <m/>
    <s v=""/>
  </r>
  <r>
    <s v="V5205"/>
    <s v="SMART"/>
    <x v="2"/>
    <s v="V5205"/>
    <s v="V5205"/>
    <s v="OTON-STA.RITA"/>
    <s v="Sta. Rita"/>
    <s v="Oton"/>
    <s v="ILOILO"/>
    <s v="Brgy. Sta. Rita, Oton, Iloilo"/>
    <n v="6"/>
    <s v="Vis"/>
    <s v="Iloilo"/>
    <s v="TOC-VIS-WVIS-ILOILO"/>
    <s v="SMART"/>
    <n v="122.4577408"/>
    <n v="10.71710968"/>
    <s v="Lot"/>
    <x v="1"/>
    <x v="5"/>
    <s v="Last Mile"/>
    <s v="MW"/>
    <s v="Macro"/>
    <s v="Lowland"/>
    <s v="none"/>
    <s v="none"/>
    <s v="none"/>
    <s v="Entes, Anjo Gabito "/>
    <m/>
    <s v=""/>
  </r>
  <r>
    <s v="V5206"/>
    <s v="SMART"/>
    <x v="2"/>
    <s v="V5206"/>
    <s v="V5206"/>
    <s v="SAN DIONISIO-BAGACAY"/>
    <s v="Bagacay"/>
    <s v="San Dionisio"/>
    <s v="ILOILO"/>
    <s v="Brgy. Bagacay, San Dionisio, Iloilo"/>
    <n v="6"/>
    <s v="Vis"/>
    <s v="Iloilo"/>
    <s v="TOC-VIS-WVIS-ILOILO"/>
    <s v="SMART"/>
    <n v="123.09937290000001"/>
    <n v="11.34490967"/>
    <s v="Lot"/>
    <x v="1"/>
    <x v="5"/>
    <s v="Last Mile"/>
    <s v="MW"/>
    <s v="Macro"/>
    <s v="Lowland"/>
    <s v="Road critical to travel at Night"/>
    <s v="none6nonenoneH - none5nonenoneH"/>
    <s v="Insurgent"/>
    <s v="Biñas, Lemuel Alorsabes "/>
    <m/>
    <s v=""/>
  </r>
  <r>
    <s v="V5207"/>
    <s v="SMART"/>
    <x v="2"/>
    <s v="V5207"/>
    <s v="V5207"/>
    <s v="Tiolas San Joaquin"/>
    <s v="Tiolas"/>
    <s v="San Joaquin"/>
    <s v="ILOILO"/>
    <s v="Brgy. Tiolas, San Joaquin, Iloilo"/>
    <n v="6"/>
    <s v="Vis"/>
    <s v="Iloilo"/>
    <s v="TOC-VIS-WVIS-ILOILO"/>
    <s v="SMART"/>
    <n v="122.0908203"/>
    <n v="10.71570015"/>
    <s v="Lot"/>
    <x v="1"/>
    <x v="5"/>
    <s v="Last Mile"/>
    <s v="MW"/>
    <s v="Macro"/>
    <s v="Lowland"/>
    <s v="Road critical to travel at Night"/>
    <s v="18nonenoneH - none6nonenoneH"/>
    <s v="Insurgent"/>
    <s v="Gabawa, Denmark Ydemne "/>
    <m/>
    <s v=""/>
  </r>
  <r>
    <s v="V5208"/>
    <s v="SMART"/>
    <x v="2"/>
    <s v="V5208"/>
    <s v="V5208"/>
    <s v="POTOTAN-PALANGUIA"/>
    <s v="Palanguia"/>
    <s v="Pototan"/>
    <s v="ILOILO"/>
    <s v="Brgy. Palanguia, Pototan, Iloilo"/>
    <n v="6"/>
    <s v="Vis"/>
    <s v="Iloilo"/>
    <s v="TOC-VIS-WVIS-ILOILO"/>
    <s v="SMART"/>
    <n v="122.0908203"/>
    <n v="10.71570015"/>
    <s v="Lot"/>
    <x v="1"/>
    <x v="5"/>
    <s v="Last Mile"/>
    <s v="MW"/>
    <s v="Macro"/>
    <s v="Lowland"/>
    <s v="none"/>
    <s v="none"/>
    <s v="none"/>
    <s v="Dreo, Salvy Mark Coloso "/>
    <m/>
    <s v=""/>
  </r>
  <r>
    <s v="V5209"/>
    <s v="SMART"/>
    <x v="2"/>
    <s v="V5208"/>
    <s v="V5208"/>
    <s v="BUGASONG-ZARAGOSA "/>
    <s v="Zaragoza"/>
    <s v="Bugasong"/>
    <s v="ANTIQUE"/>
    <s v="Brgy. Palanguia, Pototan, Iloilo"/>
    <n v="6"/>
    <s v="Vis"/>
    <s v="Iloilo"/>
    <s v="TOC-VIS-WVIS-ILOILO"/>
    <s v="SMART"/>
    <n v="122.0908203"/>
    <n v="10.71570015"/>
    <s v="Lot"/>
    <x v="1"/>
    <x v="5"/>
    <s v="Last Mile"/>
    <s v="MW"/>
    <s v="Macro"/>
    <s v="Lowland"/>
    <s v="none"/>
    <s v="none"/>
    <s v="none"/>
    <s v="Urbano, Joemarie Aguillon "/>
    <m/>
    <s v=""/>
  </r>
  <r>
    <s v="V5211"/>
    <s v="SMART"/>
    <x v="2"/>
    <s v="V5211"/>
    <s v="V5211"/>
    <s v="DUMANGAS-CATAMNAN"/>
    <s v="Sulangan"/>
    <s v="Dumangas"/>
    <s v="ILOILO"/>
    <s v="Brgy. Sulangan, Dumangas, Iloilo"/>
    <n v="6"/>
    <s v="Vis"/>
    <s v="Iloilo"/>
    <s v="TOC-VIS-WVIS-ILOILO"/>
    <s v="SMART"/>
    <n v="122.6876831"/>
    <n v="10.83318996"/>
    <s v="Lot"/>
    <x v="1"/>
    <x v="5"/>
    <s v="Last Mile"/>
    <s v="MW"/>
    <s v="Macro"/>
    <s v="Lowland"/>
    <s v="none"/>
    <s v="none"/>
    <s v="none"/>
    <s v="Biñas, Lemuel Alorsabes "/>
    <m/>
    <s v=""/>
  </r>
  <r>
    <s v="v5213"/>
    <s v="SMART"/>
    <x v="2"/>
    <s v="V5213"/>
    <s v="V5213"/>
    <s v="LAPAZ-LAPUZ"/>
    <s v="La Paz"/>
    <s v="Iloilo City"/>
    <s v="ILOILO"/>
    <s v="Rizal St., Lapaz, Iloilo City"/>
    <n v="6"/>
    <s v="Vis"/>
    <s v="Iloilo"/>
    <s v="TOC-VIS-WVIS-ILOILO"/>
    <s v="SMART"/>
    <n v="122.5754013"/>
    <n v="10.70392036"/>
    <s v="Lot"/>
    <x v="1"/>
    <x v="5"/>
    <s v="Last Mile"/>
    <s v="MW"/>
    <s v="Macro"/>
    <s v="Lowland"/>
    <s v="none"/>
    <s v="none"/>
    <s v="none"/>
    <s v="Oguis, Jonathan Airel J."/>
    <m/>
    <s v=""/>
  </r>
  <r>
    <s v="V5215"/>
    <s v="SMART"/>
    <x v="2"/>
    <s v="V5215"/>
    <s v="V5215"/>
    <s v="SUN ILOILO CITY-COMPANIA"/>
    <s v="North Fundidor"/>
    <s v="Iloilo City"/>
    <s v="ILOILO"/>
    <s v="Brgy. North Fundidor, Molo, Iloilo City"/>
    <n v="6"/>
    <s v="Vis"/>
    <s v="Iloilo"/>
    <s v="TOC-VIS-WVIS-ILOILO"/>
    <s v="SUN"/>
    <n v="122.5422222"/>
    <n v="10.687611110000001"/>
    <s v="Lot"/>
    <x v="1"/>
    <x v="1"/>
    <s v="Last Mile"/>
    <s v="MW"/>
    <s v="Macro"/>
    <s v="Lowland"/>
    <s v="none"/>
    <s v="none"/>
    <s v="Bldg/House Roof Top"/>
    <s v="Entes, Anjo Gabito "/>
    <m/>
    <s v=""/>
  </r>
  <r>
    <s v="V5216"/>
    <s v="SMART"/>
    <x v="2"/>
    <s v="V5216"/>
    <s v="V5216"/>
    <s v="PAVIA BALABAG"/>
    <s v="Balabago"/>
    <s v="Pavia"/>
    <s v="ILOILO"/>
    <s v="Barangay Balabag, Pavia, Iloilo"/>
    <n v="6"/>
    <s v="Vis"/>
    <s v="Iloilo"/>
    <s v="TOC-VIS-WVIS-ILOILO"/>
    <s v="SMART"/>
    <n v="122.5201569"/>
    <n v="10.76727962"/>
    <s v="Lot"/>
    <x v="1"/>
    <x v="5"/>
    <s v="Last Mile"/>
    <s v="MW"/>
    <s v="Macro"/>
    <s v="Lowland"/>
    <s v="none"/>
    <s v="none"/>
    <s v="none"/>
    <s v="Nebria, Clifford Barliso "/>
    <m/>
    <s v=""/>
  </r>
  <r>
    <s v="V5270"/>
    <s v="SMART"/>
    <x v="2"/>
    <s v="V5270"/>
    <s v="V5270"/>
    <s v="HARBOR VIEW HOTEL"/>
    <m/>
    <s v="Iloilo City"/>
    <s v="ILOILO"/>
    <s v="cor. J.M. Basa - Aldeguer St., Iloilo City"/>
    <n v="6"/>
    <s v="Vis"/>
    <s v="Iloilo"/>
    <s v="TOC-VIS-WVIS-ILOILO"/>
    <s v="SMART"/>
    <s v="122° 34' 14.0862&quot;"/>
    <s v="10° 41' 43.585&quot;"/>
    <s v="Bldg"/>
    <x v="1"/>
    <x v="1"/>
    <s v="Last Mile"/>
    <s v="MW"/>
    <s v="PICO"/>
    <s v="Lowland"/>
    <s v="none"/>
    <s v="none"/>
    <n v="0"/>
    <s v="Rivera, Von Ryan Talabero "/>
    <m/>
    <s v=""/>
  </r>
  <r>
    <s v="V5297"/>
    <s v="SMART"/>
    <x v="2"/>
    <s v="V5297"/>
    <s v="V5297"/>
    <s v="NUEVA VALENCIA-CABALAGNAN"/>
    <s v="Cabalagnan"/>
    <s v="Nueva Valencia"/>
    <s v="GUIMARAS"/>
    <s v="Brgy. Cabalagnan, Nueva Valencia, Guimaras"/>
    <n v="6"/>
    <s v="Vis"/>
    <s v="Iloilo"/>
    <s v="TOC-VIS-WVIS-ILOILO"/>
    <s v="SMART"/>
    <n v="122.5449677"/>
    <n v="10.414870260000001"/>
    <s v="Lot"/>
    <x v="1"/>
    <x v="0"/>
    <s v="Last Mile"/>
    <s v="MW"/>
    <s v="Macro"/>
    <s v="Extreme"/>
    <s v="no row row travel"/>
    <s v="18nonenoneH - none5nonenoneH"/>
    <s v="island site/Boat Availability"/>
    <s v="Rivera, Von Ryan Talabero "/>
    <m/>
    <s v=""/>
  </r>
  <r>
    <s v="v5303"/>
    <s v="SMART"/>
    <x v="2"/>
    <s v="v5303"/>
    <s v="v5303"/>
    <s v="TOBIAS FORNIER-IGDALAGUIT"/>
    <s v="Igdalaguit"/>
    <s v="Tobias Fornier (Dao)"/>
    <s v="ANTIQUE"/>
    <s v="Brgy. Igdalaguit, Tobias Fornier, Antique"/>
    <n v="6"/>
    <s v="Vis"/>
    <s v="Iloilo"/>
    <s v="TOC-VIS-WVIS-ILOILO"/>
    <s v="SMART"/>
    <m/>
    <m/>
    <s v="Lot"/>
    <x v="1"/>
    <x v="5"/>
    <s v="Last Mile"/>
    <s v="MW"/>
    <s v="Macro"/>
    <s v="Lowland"/>
    <s v="Road critical to travel at Night"/>
    <s v="18nonenoneH - none6nonenoneH"/>
    <s v="Insurgent"/>
    <s v="Urbano, Joemarie Aguillon "/>
    <m/>
    <s v=""/>
  </r>
  <r>
    <s v="V5304"/>
    <s v="SMART"/>
    <x v="2"/>
    <s v="V5304"/>
    <s v="V5304"/>
    <s v="BUENAVISTA-SALVACION"/>
    <s v="Magsaysay"/>
    <s v="Buenavista"/>
    <s v="GUIMARAS"/>
    <s v="Brgy. Magsaysay, Salvacion, Guimaras"/>
    <n v="6"/>
    <s v="Vis"/>
    <s v="Iloilo"/>
    <s v="TOC-VIS-WVIS-ILOILO"/>
    <s v="SMART"/>
    <n v="122.62497999999999"/>
    <n v="10.69106"/>
    <s v="Lot"/>
    <x v="1"/>
    <x v="5"/>
    <s v="Last Mile"/>
    <s v="MW"/>
    <s v="Macro"/>
    <s v="Highland"/>
    <s v="no row row travel"/>
    <s v="18nonenoneH - none5nonenoneH"/>
    <s v="island site/Boat Availability"/>
    <s v="Rivera, Von Ryan Talabero "/>
    <m/>
    <s v=""/>
  </r>
  <r>
    <s v="V5305"/>
    <s v="SMART"/>
    <x v="2"/>
    <s v="V5305"/>
    <s v="V5305"/>
    <s v="NUEVA VALENCIA-LUCMAYAN"/>
    <s v="Lucmayan"/>
    <s v="Nueva Valencia"/>
    <s v="GUIMARAS"/>
    <s v="Brgy. Lucmayan, Nueva Valencia, Guimaras"/>
    <n v="6"/>
    <s v="Vis"/>
    <s v="Iloilo"/>
    <s v="TOC-VIS-WVIS-ILOILO"/>
    <s v="SMART"/>
    <n v="122.5362015"/>
    <n v="10.472310070000001"/>
    <s v="Lot"/>
    <x v="1"/>
    <x v="0"/>
    <s v="Last Mile"/>
    <s v="MW"/>
    <s v="Macro"/>
    <s v="Highland"/>
    <s v="no row row travel"/>
    <s v="18nonenoneH - none5nonenoneH"/>
    <s v="island site/Boat Availability"/>
    <s v="Rivera, Von Ryan Talabero "/>
    <m/>
    <s v=""/>
  </r>
  <r>
    <s v="V5316"/>
    <s v="SMART"/>
    <x v="2"/>
    <s v="V5316"/>
    <s v="V5316"/>
    <s v="ILOILO GOVERNMENT CENTER"/>
    <m/>
    <s v="Iloilo City"/>
    <s v="ILOILO"/>
    <s v="General Luna St., Iloilo City"/>
    <n v="6"/>
    <s v="Vis"/>
    <s v="Iloilo"/>
    <s v="TOC-VIS-WVIS-ILOILO"/>
    <s v="SMART"/>
    <n v="122.57311110000001"/>
    <n v="10.69333056"/>
    <s v="Bldg"/>
    <x v="1"/>
    <x v="1"/>
    <s v="Last Mile"/>
    <s v="MW"/>
    <s v="Macro"/>
    <s v="Lowland"/>
    <s v="No access during this time"/>
    <s v="17nonenoneH-1nonenonenoneH"/>
    <s v="Bldg/House Roof Top"/>
    <s v="Rivera, Von Ryan Talabero "/>
    <m/>
    <s v=""/>
  </r>
  <r>
    <s v="v5601"/>
    <s v="SMART"/>
    <x v="2"/>
    <s v="V5601"/>
    <s v="V5601"/>
    <s v="SUN Iloilo-Fajardo (Ill704)"/>
    <s v="Taytay 2"/>
    <s v="Iloilo City"/>
    <s v="ILOILO"/>
    <s v="Brgy. Taytay2, Jaro, IloIlo City"/>
    <n v="6"/>
    <s v="Vis"/>
    <s v="Iloilo"/>
    <s v="TOC-VIS-WVIS-ILOILO"/>
    <s v="SMART"/>
    <n v="122.5550003"/>
    <n v="10.72290039"/>
    <s v="Bldg"/>
    <x v="1"/>
    <x v="1"/>
    <s v="Last Mile"/>
    <s v="MW"/>
    <s v="Macro"/>
    <s v="Lowland"/>
    <s v="none"/>
    <s v="none"/>
    <s v="none"/>
    <s v="Detablan, Airam Tañoso "/>
    <m/>
    <s v=""/>
  </r>
  <r>
    <s v="V5602"/>
    <s v="SMART"/>
    <x v="2"/>
    <s v="V5602"/>
    <s v="V5602"/>
    <s v="SUN ILOILO CITY-MAGSAYSAY (UNIV OF ILOILO) (ILL602)"/>
    <m/>
    <s v="Iloilo City"/>
    <s v="ILOILO"/>
    <s v="P.Gomez St.,Iloilo City"/>
    <n v="6"/>
    <s v="Vis"/>
    <s v="Iloilo"/>
    <s v="TOC-VIS-WVIS-ILOILO"/>
    <s v="SMART"/>
    <n v="122.572197"/>
    <n v="10.691949839999999"/>
    <s v="Bldg"/>
    <x v="1"/>
    <x v="1"/>
    <s v="Last Mile"/>
    <s v="MW"/>
    <s v="Macro"/>
    <s v="Lowland"/>
    <s v="No access during this time"/>
    <s v="18nonenoneH-none8nonenoneH"/>
    <s v="Bldg/House Roof Top"/>
    <s v="Rivera, Von Ryan Talabero "/>
    <m/>
    <s v=""/>
  </r>
  <r>
    <s v="W67"/>
    <s v="SMART"/>
    <x v="2"/>
    <s v="NO"/>
    <s v="W67"/>
    <s v="DINGLE NAPOCOR"/>
    <m/>
    <s v="Dingle"/>
    <s v="ILOILO"/>
    <s v="Brgy. Tinicuan, Dingle, Iloilo"/>
    <n v="6"/>
    <s v="Vis"/>
    <s v="Iloilo"/>
    <s v="TOC-VIS-WVIS-ILOILO"/>
    <s v="SMART"/>
    <s v="122° 37' 42.8&quot;"/>
    <s v="11° 1' 43.5&quot;"/>
    <s v="Lot"/>
    <x v="1"/>
    <x v="0"/>
    <s v="Last Mile"/>
    <s v="MW"/>
    <s v="Macro"/>
    <s v="Lowland"/>
    <e v="#N/A"/>
    <e v="#N/A"/>
    <e v="#N/A"/>
    <s v="Dreo, Salvy Mark Coloso "/>
    <m/>
    <s v=""/>
  </r>
  <r>
    <n v="724"/>
    <s v="SMART"/>
    <x v="3"/>
    <m/>
    <n v="724"/>
    <s v="ESCALANTE PLDT"/>
    <s v="Toboso"/>
    <s v="City of Escalante"/>
    <s v="NEGROS OCCIDENTAL"/>
    <s v="PLDT Escalante Sub-exchange, Brgy. Toboso, Poblacion, Escalante City, Neg.Occ."/>
    <n v="6"/>
    <s v="Vis"/>
    <s v="Bacolod"/>
    <s v="TOC-VIS-WVIS-NEGOCC"/>
    <s v="SMART"/>
    <n v="123.504493713378"/>
    <n v="10.838709831237701"/>
    <s v="Lot"/>
    <x v="1"/>
    <x v="1"/>
    <s v="Last Mile"/>
    <s v="MW"/>
    <s v="Macro"/>
    <s v="Lowland"/>
    <s v="LOT"/>
    <s v="24 hours"/>
    <s v="Insurgent"/>
    <s v="Antiquiera, Anthony Roy Rivera"/>
    <m/>
    <s v=""/>
  </r>
  <r>
    <n v="890"/>
    <s v="SMART"/>
    <x v="3"/>
    <m/>
    <n v="890"/>
    <s v="LA CASTELLANA"/>
    <s v="Poblacion"/>
    <s v="La Castellana"/>
    <s v="NEGROS OCCIDENTAL"/>
    <s v="Robles (Pob.), La Castellana, Negros Occidental"/>
    <n v="6"/>
    <s v="Vis"/>
    <s v="Bacolod"/>
    <s v="TOC-VIS-WVIS-NEGOCC"/>
    <s v="SMART"/>
    <n v="123.017601013183"/>
    <n v="10.320380210876399"/>
    <s v="Lot"/>
    <x v="1"/>
    <x v="1"/>
    <s v="Last Mile"/>
    <s v="MW"/>
    <s v="Macro"/>
    <s v="Lowland"/>
    <s v="LOT"/>
    <s v="24 hours"/>
    <s v="none"/>
    <s v="Villa, Wilbert Soliman "/>
    <m/>
    <s v=""/>
  </r>
  <r>
    <n v="3349"/>
    <s v="SMART"/>
    <x v="3"/>
    <m/>
    <n v="3349"/>
    <s v="OLD SAGAY"/>
    <s v="Old Sagay"/>
    <s v="Sagay City"/>
    <s v="NEGROS OCCIDENTAL"/>
    <s v="Lopez Jaena St., Barangay Old Sagay, Sagay City, Negros Occidental"/>
    <n v="6"/>
    <s v="Vis"/>
    <s v="Bacolod"/>
    <s v="TOC-VIS-WVIS-NEGOCC"/>
    <s v="SMART"/>
    <n v="123.422958374023"/>
    <n v="10.937339782714799"/>
    <s v="Lot"/>
    <x v="1"/>
    <x v="0"/>
    <s v="Last Mile"/>
    <s v="MW"/>
    <s v="Macro"/>
    <s v="Lowland"/>
    <s v="LOT"/>
    <s v="24 hours"/>
    <s v="Insurgent"/>
    <s v="Antiquiera, Anthony Roy Rivera"/>
    <m/>
    <s v=""/>
  </r>
  <r>
    <n v="3351"/>
    <s v="SMART"/>
    <x v="3"/>
    <m/>
    <n v="3351"/>
    <s v="SAN CARLOS 2"/>
    <m/>
    <s v="San Carlos City"/>
    <s v="NEGROS OCCIDENTAL"/>
    <s v="Locsin St., San Carlos City, Negros Occidental"/>
    <n v="6"/>
    <s v="Vis"/>
    <s v="Bacolod"/>
    <s v="TOC-VIS-WVIS-NEGOCC"/>
    <s v="SMART"/>
    <n v="123.421737670898"/>
    <n v="10.4806804656982"/>
    <s v="Lot"/>
    <x v="1"/>
    <x v="0"/>
    <s v="Last Mile"/>
    <s v="MW"/>
    <s v="Macro"/>
    <s v="Lowland"/>
    <s v="LOT"/>
    <s v="24 hours"/>
    <s v="Insurgent"/>
    <s v="Sa-onoy, Jay Gonzaga "/>
    <m/>
    <s v=""/>
  </r>
  <r>
    <n v="3355"/>
    <s v="SMART"/>
    <x v="3"/>
    <m/>
    <n v="3355"/>
    <s v="SAGAY VITO"/>
    <s v="Vito"/>
    <s v="Sagay City"/>
    <s v="NEGROS OCCIDENTAL"/>
    <s v="Purok Iba, Barangay Vito, Sagay City, Negros Occidental"/>
    <n v="6"/>
    <s v="Vis"/>
    <s v="Bacolod"/>
    <s v="TOC-VIS-WVIS-NEGOCC"/>
    <s v="SMART"/>
    <n v="123.51445770263599"/>
    <n v="10.9033498764038"/>
    <s v="Lot"/>
    <x v="1"/>
    <x v="0"/>
    <s v="Last Mile"/>
    <s v="MW"/>
    <s v="Macro"/>
    <s v="Lowland"/>
    <s v="LOT"/>
    <s v="24 hours"/>
    <s v="Insurgent"/>
    <s v="Antiquiera, Anthony Roy Rivera"/>
    <m/>
    <s v=""/>
  </r>
  <r>
    <n v="3364"/>
    <s v="SMART"/>
    <x v="3"/>
    <m/>
    <n v="3364"/>
    <s v="MASALING"/>
    <s v="Masaling"/>
    <s v="Cauayan"/>
    <s v="NEGROS OCCIDENTAL"/>
    <s v="Brgy. Masaling, Cuayan, Negros Occidental"/>
    <n v="6"/>
    <s v="Vis"/>
    <s v="Kabankalan"/>
    <s v="TOC-VIS-WVIS-NEGOCC"/>
    <s v="SMART"/>
    <n v="122.5257874"/>
    <n v="9.9759702679999993"/>
    <s v="Lot"/>
    <x v="1"/>
    <x v="0"/>
    <s v="Last Mile"/>
    <s v="MW"/>
    <s v="Macro"/>
    <s v="Extreme"/>
    <s v="LOT"/>
    <s v="24 hours"/>
    <s v="Insurgent"/>
    <s v="Villanueva, Manuel Jose S."/>
    <m/>
    <s v=""/>
  </r>
  <r>
    <n v="3388"/>
    <s v="SMART"/>
    <x v="3"/>
    <m/>
    <n v="3388"/>
    <s v="BACOLOD CONCEPCION"/>
    <s v="Concepcion"/>
    <s v="City of Talisay"/>
    <s v="NEGROS OCCIDENTAL"/>
    <s v="Barangay Concepcion, Talisay City, Negros Occidental"/>
    <n v="6"/>
    <s v="Vis"/>
    <s v="Bacolod"/>
    <s v="TOC-VIS-WVIS-NEGOCC"/>
    <s v="SMART"/>
    <n v="123.06552120000001"/>
    <n v="10.69355011"/>
    <s v="Lot"/>
    <x v="1"/>
    <x v="0"/>
    <s v="Last Mile"/>
    <s v="MW"/>
    <s v="Macro"/>
    <s v="Lowland"/>
    <s v="LOT"/>
    <s v="24 hours"/>
    <s v="none"/>
    <s v="Fernandez, Reymund Gamo"/>
    <m/>
    <s v=""/>
  </r>
  <r>
    <n v="3390"/>
    <s v="SMART"/>
    <x v="3"/>
    <m/>
    <n v="3390"/>
    <s v="CALUMANGAN"/>
    <s v="Calumangan"/>
    <s v="Bago City"/>
    <s v="NEGROS OCCIDENTAL"/>
    <s v="Brgy. Calumangan, Bago City, Negros Occ."/>
    <n v="6"/>
    <s v="Vis"/>
    <s v="Bacolod"/>
    <s v="TOC-VIS-WVIS-NEGOCC"/>
    <s v="SMART"/>
    <n v="122.890869140625"/>
    <n v="10.5678596496582"/>
    <s v="Lot"/>
    <x v="1"/>
    <x v="0"/>
    <s v="Last Mile"/>
    <s v="MW"/>
    <s v="Macro"/>
    <s v="Lowland"/>
    <s v="LOT"/>
    <s v="24 hours"/>
    <s v="none"/>
    <s v="Villa, Wilbert Soliman "/>
    <m/>
    <s v=""/>
  </r>
  <r>
    <n v="3391"/>
    <s v="SMART"/>
    <x v="3"/>
    <m/>
    <n v="3391"/>
    <s v="CAC"/>
    <s v="RSB"/>
    <s v="La Carlota City"/>
    <s v="NEGROS OCCIDENTAL"/>
    <s v="Central Azucarera de La Carlota, Brgy. RSB, La Carlota City"/>
    <n v="6"/>
    <s v="Vis"/>
    <s v="Bacolod"/>
    <s v="TOC-VIS-WVIS-NEGOCC"/>
    <s v="SMART"/>
    <n v="122.93026733398401"/>
    <n v="10.391969680786101"/>
    <s v="Lot"/>
    <x v="1"/>
    <x v="0"/>
    <s v="Last Mile"/>
    <s v="MW"/>
    <s v="Macro"/>
    <s v="Lowland"/>
    <s v="LOT"/>
    <s v="24 hours"/>
    <s v="none"/>
    <s v="Villa, Wilbert Soliman "/>
    <m/>
    <s v=""/>
  </r>
  <r>
    <n v="3394"/>
    <s v="SMART"/>
    <x v="3"/>
    <m/>
    <n v="3394"/>
    <s v="GRANADA RELOC"/>
    <s v="Granada"/>
    <s v="Bacolod City"/>
    <s v="NEGROS OCCIDENTAL"/>
    <s v="Charito Heights Subdivision 2, Brgy. Granada, Bacolod, Negros Occidental"/>
    <n v="6"/>
    <s v="Vis"/>
    <s v="Bacolod"/>
    <s v="TOC-VIS-WVIS-NEGOCC"/>
    <s v="SMART"/>
    <n v="123.03980255126901"/>
    <n v="10.6675901412963"/>
    <s v="Lot"/>
    <x v="1"/>
    <x v="0"/>
    <s v="Last Mile"/>
    <s v="MW"/>
    <s v="Macro"/>
    <s v="Lowland"/>
    <s v="LOT"/>
    <s v="24 hours"/>
    <s v="none"/>
    <s v="Briones, Paul John Velasco"/>
    <m/>
    <s v=""/>
  </r>
  <r>
    <n v="3399"/>
    <s v="SMART"/>
    <x v="3"/>
    <m/>
    <n v="3399"/>
    <s v="VICTORIAS CANETOWN"/>
    <s v="XVIII-A"/>
    <s v="City of Victorias"/>
    <s v="NEGROS OCCIDENTAL"/>
    <s v="Hacienda Florencia, Brgy. XVIII-A, Victorias City, Negros Occ."/>
    <n v="6"/>
    <s v="Vis"/>
    <s v="Bacolod"/>
    <s v="TOC-VIS-WVIS-NEGOCC"/>
    <s v="SMART"/>
    <n v="123.073066711425"/>
    <n v="10.8745403289794"/>
    <s v="Lot"/>
    <x v="1"/>
    <x v="0"/>
    <s v="Last Mile"/>
    <s v="MW"/>
    <s v="Macro"/>
    <s v="Lowland"/>
    <s v="LOT"/>
    <s v="24 hours"/>
    <s v="none"/>
    <s v="Oyco, Joycnn Rey"/>
    <m/>
    <s v=""/>
  </r>
  <r>
    <n v="4250"/>
    <s v="SMART"/>
    <x v="3"/>
    <m/>
    <n v="4250"/>
    <s v="CADIZ CADUHAAN"/>
    <s v="Caduhaan"/>
    <s v="Cadiz City"/>
    <s v="NEGROS OCCIDENTAL"/>
    <s v="Along National Highway, Baranggay Caduhaan, Cadiz City, Negros Occidental"/>
    <n v="6"/>
    <s v="Vis"/>
    <s v="Bacolod"/>
    <s v="TOC-VIS-WVIS-NEGOCC"/>
    <s v="SMART"/>
    <n v="123.1774063"/>
    <n v="10.95048046"/>
    <s v="Lot"/>
    <x v="1"/>
    <x v="0"/>
    <s v="Last Mile"/>
    <s v="MW"/>
    <s v="Macro"/>
    <s v="Lowland"/>
    <s v="LOT"/>
    <s v="24 hours"/>
    <s v="none"/>
    <s v="Oyco, Joycnn Rey"/>
    <m/>
    <s v=""/>
  </r>
  <r>
    <n v="4253"/>
    <s v="SMART"/>
    <x v="3"/>
    <m/>
    <n v="4253"/>
    <s v="CANDONI"/>
    <s v="Poblacion West"/>
    <s v="Candoni"/>
    <s v="NEGROS OCCIDENTAL"/>
    <s v="Poblacion West, Candoni, Negros Occidental"/>
    <n v="6"/>
    <s v="Vis"/>
    <s v="Kabankalan"/>
    <s v="TOC-VIS-WVIS-NEGOCC"/>
    <s v="SMART"/>
    <n v="122.641868591308"/>
    <n v="9.8279800415038991"/>
    <s v="Lot"/>
    <x v="1"/>
    <x v="0"/>
    <s v="Last Mile"/>
    <s v="MW"/>
    <s v="Macro"/>
    <s v="Lowland"/>
    <s v="LOT"/>
    <s v="24 hours"/>
    <s v="Insurgent"/>
    <s v="Banay, Axel Bautista "/>
    <m/>
    <s v=""/>
  </r>
  <r>
    <n v="4255"/>
    <s v="SMART"/>
    <x v="3"/>
    <m/>
    <n v="4255"/>
    <s v="SAGAY BATO"/>
    <s v="Bato"/>
    <s v="Sagay City"/>
    <s v="NEGROS OCCIDENTAL"/>
    <s v="National Road, Barangay Bato, Sagay City, Negros Occidental"/>
    <n v="6"/>
    <s v="Vis"/>
    <s v="Bacolod"/>
    <s v="TOC-VIS-WVIS-NEGOCC"/>
    <s v="SMART"/>
    <n v="123.38037872314401"/>
    <n v="10.8101902008056"/>
    <s v="Lot"/>
    <x v="1"/>
    <x v="0"/>
    <s v="Last Mile"/>
    <s v="MW"/>
    <s v="Macro"/>
    <s v="Lowland"/>
    <s v="LOT"/>
    <s v="24 hours"/>
    <s v="Insurgent"/>
    <s v="Antiquiera, Anthony Roy Rivera"/>
    <m/>
    <s v=""/>
  </r>
  <r>
    <n v="4291"/>
    <s v="SMART"/>
    <x v="3"/>
    <m/>
    <n v="4291"/>
    <s v="LA SALLE SWEEP"/>
    <m/>
    <s v="Bacolod City"/>
    <s v="NEGROS OCCIDENTAL"/>
    <s v="Engineering Bldg., University of St. La Salle, La Salle Avenue"/>
    <n v="6"/>
    <s v="Vis"/>
    <s v="Bacolod"/>
    <s v="TOC-VIS-WVIS-NEGOCC"/>
    <s v="SMART"/>
    <n v="122.963722229003"/>
    <n v="10.6766700744628"/>
    <s v="Lot"/>
    <x v="1"/>
    <x v="1"/>
    <s v="Last Mile"/>
    <s v="MW"/>
    <s v="Macro"/>
    <s v="Highland"/>
    <s v="SCHOOL PREMISES"/>
    <s v="830H - 1800H"/>
    <s v="Bldg/House Roof Top"/>
    <s v="Oyco, Joycnn Rey"/>
    <m/>
    <s v=""/>
  </r>
  <r>
    <n v="4295"/>
    <s v="SMART"/>
    <x v="3"/>
    <m/>
    <n v="4295"/>
    <s v="UNO-R SWEEP"/>
    <m/>
    <s v="Bacolod City"/>
    <s v="NEGROS OCCIDENTAL"/>
    <s v="University of Negros Occidental - Recoletos, Lizares Extension"/>
    <n v="6"/>
    <s v="Vis"/>
    <s v="Bacolod"/>
    <s v="TOC-VIS-WVIS-NEGOCC"/>
    <s v="SMART"/>
    <n v="122.94992828369099"/>
    <n v="10.655300140380801"/>
    <s v="Lot"/>
    <x v="1"/>
    <x v="1"/>
    <s v="Last Mile"/>
    <s v="MW"/>
    <s v="Macro"/>
    <s v="Lowland"/>
    <s v="BUILDING / REQUIRES PERMIT"/>
    <s v="830H - 1800H"/>
    <s v="none"/>
    <s v="Briones, Paul John Velasco"/>
    <m/>
    <s v=""/>
  </r>
  <r>
    <n v="4380"/>
    <s v="SMART"/>
    <x v="3"/>
    <m/>
    <n v="4380"/>
    <s v="INAYAWAN"/>
    <s v="Inayawan"/>
    <s v="Cauayan"/>
    <s v="NEGROS OCCIDENTAL"/>
    <s v="Punta Kulacauayan, Brgy. Inayawan, Cauayan, Negros Occidental"/>
    <n v="6"/>
    <s v="Vis"/>
    <s v="Kabankalan"/>
    <s v="TOC-VIS-WVIS-NEGOCC"/>
    <s v="SMART"/>
    <n v="122.42064670000001"/>
    <n v="9.8870897289999995"/>
    <s v="Lot"/>
    <x v="1"/>
    <x v="0"/>
    <s v="Last Mile"/>
    <s v="MW"/>
    <s v="Macro"/>
    <s v="Highland"/>
    <s v="LOT"/>
    <s v="24 hours"/>
    <s v="Insurgent"/>
    <s v="Villanueva, Manuel Jose S."/>
    <m/>
    <s v=""/>
  </r>
  <r>
    <n v="4381"/>
    <s v="SMART"/>
    <x v="3"/>
    <m/>
    <n v="4381"/>
    <s v="LA GRANJA"/>
    <s v="La Granja"/>
    <s v="La Carlota City"/>
    <s v="NEGROS OCCIDENTAL"/>
    <s v="Hda. Maria, Brgy. La Granja, La Carlota City, Negros Occidental"/>
    <n v="6"/>
    <s v="Vis"/>
    <s v="Bacolod"/>
    <s v="TOC-VIS-WVIS-NEGOCC"/>
    <s v="SMART"/>
    <n v="123.00421142578099"/>
    <n v="10.402600288391101"/>
    <s v="Lot"/>
    <x v="1"/>
    <x v="0"/>
    <s v="Last Mile"/>
    <s v="MW"/>
    <s v="Macro"/>
    <s v="Highland"/>
    <s v="LOT"/>
    <s v="24 hours"/>
    <s v="Insurgent"/>
    <s v="Villa, Wilbert Soliman "/>
    <m/>
    <s v=""/>
  </r>
  <r>
    <n v="4382"/>
    <s v="SMART"/>
    <x v="3"/>
    <m/>
    <n v="4382"/>
    <s v="MINAPASOK"/>
    <s v="Minapasuk"/>
    <s v="Calatrava"/>
    <s v="NEGROS OCCIDENTAL"/>
    <s v="Purok GreenHills, Barangay Minapasuk, Calatrava, Negros Occidental"/>
    <n v="6"/>
    <s v="Vis"/>
    <s v="Bacolod"/>
    <s v="TOC-VIS-WVIS-NEGOCC"/>
    <s v="SMART"/>
    <n v="123.350128173828"/>
    <n v="10.6978597640991"/>
    <s v="Lot"/>
    <x v="1"/>
    <x v="0"/>
    <s v="Last Mile"/>
    <s v="MW"/>
    <s v="Macro"/>
    <s v="Lowland"/>
    <s v="LOT"/>
    <s v="24 hours"/>
    <s v="Insurgent"/>
    <s v="Antiquiera, Anthony Roy Rivera"/>
    <m/>
    <s v=""/>
  </r>
  <r>
    <n v="4384"/>
    <s v="SMART"/>
    <x v="3"/>
    <m/>
    <n v="4384"/>
    <s v="SAN JOSE SIPALAY"/>
    <s v="San Jose"/>
    <s v="City of Sipalay"/>
    <s v="NEGROS OCCIDENTAL"/>
    <s v="Brgy. San Jose, Sipalay City, Negros Occidental"/>
    <n v="6"/>
    <s v="Vis"/>
    <s v="Kabankalan"/>
    <s v="TOC-VIS-WVIS-NEGOCC"/>
    <s v="SMART"/>
    <n v="122.439933776855"/>
    <n v="9.8170604705810494"/>
    <s v="Lot"/>
    <x v="1"/>
    <x v="0"/>
    <s v="Last Mile"/>
    <s v="MW"/>
    <s v="Macro"/>
    <s v="Highland"/>
    <s v="LOT"/>
    <s v="24 hours"/>
    <s v="Insurgent"/>
    <s v="Villanueva, Manuel Jose S."/>
    <m/>
    <s v=""/>
  </r>
  <r>
    <n v="4385"/>
    <s v="SMART"/>
    <x v="3"/>
    <m/>
    <n v="4385"/>
    <s v="TALACDAN"/>
    <s v="Talacdan"/>
    <s v="Cauayan"/>
    <s v="NEGROS OCCIDENTAL"/>
    <s v="Brgy. Talacdan, Cauayan, Negros Occidental"/>
    <n v="6"/>
    <s v="Vis"/>
    <s v="Kabankalan"/>
    <s v="TOC-VIS-WVIS-NEGOCC"/>
    <s v="SMART"/>
    <n v="122.670570373535"/>
    <n v="9.8601999282836896"/>
    <s v="Lot"/>
    <x v="1"/>
    <x v="0"/>
    <s v="Last Mile"/>
    <s v="MW"/>
    <s v="Macro"/>
    <s v="Extreme"/>
    <s v="LOT"/>
    <s v="24 hours"/>
    <s v="Insurgent"/>
    <s v="Banay, Axel Bautista "/>
    <m/>
    <s v=""/>
  </r>
  <r>
    <n v="5499"/>
    <s v="SMART"/>
    <x v="3"/>
    <m/>
    <n v="5499"/>
    <s v="ROBINSONS WIRELESS"/>
    <m/>
    <s v="Bacolod City"/>
    <s v="NEGROS OCCIDENTAL"/>
    <s v="2/F Robinsons Mall Bacolod, Lacson, St, Bacolod City, Negros Occidental"/>
    <n v="6"/>
    <s v="Vis"/>
    <s v="Bacolod"/>
    <s v="TOC-VIS-WVIS-NEGOCC"/>
    <s v="SMART"/>
    <n v="122.958351135253"/>
    <n v="10.694580078125"/>
    <s v="Bldg"/>
    <x v="1"/>
    <x v="5"/>
    <s v="Last Mile"/>
    <s v="MW"/>
    <s v="PICO"/>
    <s v="Lowland"/>
    <s v="BUILDING"/>
    <s v="830H - 1800H"/>
    <s v="Bldg/House Roof Top"/>
    <s v="Fernandez, Reymund Gamo"/>
    <m/>
    <s v=""/>
  </r>
  <r>
    <n v="5507"/>
    <s v="SMART"/>
    <x v="3"/>
    <m/>
    <n v="5507"/>
    <s v="MIRANDA"/>
    <m/>
    <s v="Pontevedra"/>
    <s v="NEGROS OCCIDENTAL"/>
    <s v="Miranda, Pontevedra, Negros Occidental"/>
    <n v="6"/>
    <s v="Vis"/>
    <s v="Bacolod"/>
    <s v="TOC-VIS-WVIS-NEGOCC"/>
    <s v="SMART"/>
    <n v="122.86862945556599"/>
    <n v="10.336830139160099"/>
    <s v="Lot"/>
    <x v="1"/>
    <x v="0"/>
    <s v="Last Mile"/>
    <s v="MW"/>
    <s v="Macro"/>
    <s v="Lowland"/>
    <s v="LOT"/>
    <s v="24 hours"/>
    <s v="none"/>
    <s v="Villa, Wilbert Soliman "/>
    <m/>
    <s v=""/>
  </r>
  <r>
    <n v="5509"/>
    <s v="SMART"/>
    <x v="3"/>
    <m/>
    <n v="5509"/>
    <s v="CANSILAYAN"/>
    <m/>
    <s v="Murcia"/>
    <s v="NEGROS OCCIDENTAL"/>
    <s v="Cansilayan, Murcia, Negros Occidental"/>
    <n v="6"/>
    <s v="Vis"/>
    <s v="Bacolod"/>
    <s v="TOC-VIS-WVIS-NEGOCC"/>
    <s v="SMART"/>
    <n v="123.020446777343"/>
    <n v="10.5572595596313"/>
    <s v="Lot"/>
    <x v="1"/>
    <x v="0"/>
    <s v="Last Mile"/>
    <s v="MW"/>
    <s v="Macro"/>
    <s v="Lowland"/>
    <s v="LOT"/>
    <s v="24 hours"/>
    <s v="none"/>
    <s v="Villa, Wilbert Soliman "/>
    <m/>
    <s v=""/>
  </r>
  <r>
    <n v="5837"/>
    <s v="SMART"/>
    <x v="3"/>
    <m/>
    <n v="5837"/>
    <s v="ECJ FARMS"/>
    <m/>
    <s v="Pontevedra"/>
    <s v="NEGROS OCCIDENTAL"/>
    <s v="Pontevedra, Negros Occidental"/>
    <n v="6"/>
    <s v="Vis"/>
    <s v="Bacolod"/>
    <s v="TOC-VIS-WVIS-NEGOCC"/>
    <s v="SMART"/>
    <n v="122.89695739746"/>
    <n v="10.396400451660099"/>
    <s v="Lot"/>
    <x v="1"/>
    <x v="5"/>
    <s v="Last Mile"/>
    <s v="MW"/>
    <s v="Macro"/>
    <s v="Lowland"/>
    <s v="LOT"/>
    <s v="830H - 1800H"/>
    <s v="none"/>
    <s v="Villa, Wilbert Soliman "/>
    <m/>
    <s v=""/>
  </r>
  <r>
    <n v="5872"/>
    <s v="SMART"/>
    <x v="3"/>
    <m/>
    <n v="5872"/>
    <s v="SILAY AIRPORT"/>
    <s v="Hawaiian IV"/>
    <s v="Silay City"/>
    <s v="NEGROS OCCIDENTAL"/>
    <s v="Hacienda Malisbog, Brgy Hawaiian IV, Silay City, Negros Occidental"/>
    <n v="6"/>
    <s v="Vis"/>
    <s v="Bacolod"/>
    <s v="TOC-VIS-WVIS-NEGOCC"/>
    <s v="SMART"/>
    <n v="123.0131836"/>
    <n v="10.771109579999999"/>
    <s v="Lot"/>
    <x v="1"/>
    <x v="0"/>
    <s v="Last Mile"/>
    <s v="MW"/>
    <s v="Macro"/>
    <s v="Lowland"/>
    <s v="LOT"/>
    <s v="24 hours"/>
    <s v="none"/>
    <s v="Oyco, Joycnn Rey"/>
    <m/>
    <s v=""/>
  </r>
  <r>
    <n v="5897"/>
    <s v="SMART"/>
    <x v="3"/>
    <m/>
    <n v="5897"/>
    <s v="ISIO"/>
    <s v="Isio"/>
    <s v="Cauayan"/>
    <s v="NEGROS OCCIDENTAL"/>
    <s v="Along Natl Hway, beside Public Market, Brgy. Isio"/>
    <n v="6"/>
    <s v="Vis"/>
    <s v="Kabankalan"/>
    <s v="TOC-VIS-WVIS-NEGOCC"/>
    <s v="SMART"/>
    <n v="122.585289"/>
    <n v="9.9782495499999992"/>
    <s v="Lot"/>
    <x v="1"/>
    <x v="0"/>
    <s v="Last Mile"/>
    <s v="MW"/>
    <s v="Macro"/>
    <s v="Lowland"/>
    <s v="LOT"/>
    <s v="24 hours"/>
    <s v="none"/>
    <s v="Villanueva, Manuel Jose S."/>
    <m/>
    <s v=""/>
  </r>
  <r>
    <s v="E28"/>
    <s v="SMART"/>
    <x v="3"/>
    <m/>
    <s v="E28"/>
    <s v="SILAY E. LOPEZ"/>
    <s v="E. Lopez"/>
    <s v="Silay City"/>
    <s v="NEGROS OCCIDENTAL"/>
    <s v="Brgy. E.Lopez, Silay City, Negros Occidental"/>
    <n v="6"/>
    <s v="Vis"/>
    <s v="Bacolod"/>
    <s v="TOC-VIS-WVIS-NEGOCC"/>
    <s v="SMART"/>
    <n v="123.037071228027"/>
    <n v="10.8209896087646"/>
    <s v="Lot"/>
    <x v="1"/>
    <x v="0"/>
    <s v="Last Mile"/>
    <s v="MW"/>
    <s v="Macro"/>
    <s v="Lowland"/>
    <s v="LOT"/>
    <s v="24 hours"/>
    <s v="none"/>
    <s v="Oyco, Joycnn Rey"/>
    <m/>
    <s v=""/>
  </r>
  <r>
    <s v="E75"/>
    <s v="SMART"/>
    <x v="3"/>
    <m/>
    <s v="E75"/>
    <s v="SILAY GUIMBALAON"/>
    <s v="Guimbalaon"/>
    <s v="Silay City"/>
    <s v="NEGROS OCCIDENTAL"/>
    <s v="near Cemetery, Brgy. Guimbalaon, Silay City, Negros Occidental"/>
    <n v="6"/>
    <s v="Vis"/>
    <s v="Bacolod"/>
    <s v="TOC-VIS-WVIS-NEGOCC"/>
    <s v="SMART"/>
    <n v="123.08640289306599"/>
    <n v="10.753140449523899"/>
    <s v="Lot"/>
    <x v="1"/>
    <x v="0"/>
    <s v="Last Mile"/>
    <s v="MW"/>
    <s v="Macro"/>
    <s v="Lowland"/>
    <s v="LOT"/>
    <s v="24 hours"/>
    <s v="Insurgent"/>
    <s v="Oyco, Joycnn Rey"/>
    <m/>
    <s v=""/>
  </r>
  <r>
    <s v="F20"/>
    <s v="SMART"/>
    <x v="3"/>
    <m/>
    <s v="F20"/>
    <s v="HANDUMANAN"/>
    <m/>
    <s v="Bacolod City"/>
    <s v="NEGROS OCCIDENTAL"/>
    <s v="Bacolod - Handuman"/>
    <n v="6"/>
    <s v="Vis"/>
    <s v="Bacolod"/>
    <s v="TOC-VIS-WVIS-NEGOCC"/>
    <s v="SMART"/>
    <n v="122.972526550292"/>
    <n v="10.606659889221101"/>
    <s v="Lot"/>
    <x v="1"/>
    <x v="0"/>
    <s v="Last Mile"/>
    <s v="MW"/>
    <s v="Macro"/>
    <s v="Lowland"/>
    <s v="LOT"/>
    <s v="24 hours"/>
    <s v="none"/>
    <s v="Briones, Paul John Velasco"/>
    <m/>
    <s v=""/>
  </r>
  <r>
    <s v="f32"/>
    <s v="SMART"/>
    <x v="3"/>
    <m/>
    <s v="F32"/>
    <s v="HINO-BAAN"/>
    <s v="Poblacion 1"/>
    <s v="Hinoba-an (Asia)"/>
    <s v="NEGROS OCCIDENTAL"/>
    <s v="Purok 3, Brgy. 1 Poblacion, Hinoba-an, Negros Occidental"/>
    <n v="6"/>
    <s v="Vis"/>
    <s v="Kabankalan"/>
    <s v="TOC-VIS-WVIS-NEGOCC"/>
    <s v="SMART"/>
    <n v="122.46672820000001"/>
    <n v="9.6025800700000001"/>
    <s v="Lot"/>
    <x v="1"/>
    <x v="0"/>
    <s v="Last Mile"/>
    <s v="MW"/>
    <s v="Macro"/>
    <s v="Lowland"/>
    <s v="LOT"/>
    <s v="24 hours"/>
    <s v="none"/>
    <s v="Villanueva, Manuel Jose S."/>
    <m/>
    <s v=""/>
  </r>
  <r>
    <s v="f97"/>
    <s v="SMART"/>
    <x v="3"/>
    <m/>
    <s v="F97"/>
    <s v="CADIZ BANQUEROHAN"/>
    <s v="Banquerohan"/>
    <s v="Cadiz City"/>
    <s v="NEGROS OCCIDENTAL"/>
    <s v="San Andres St., Brgy. Banquerohan, Cadiz City, Negros Occ"/>
    <n v="6"/>
    <s v="Vis"/>
    <s v="Bacolod"/>
    <s v="TOC-VIS-WVIS-NEGOCC"/>
    <s v="SMART"/>
    <n v="123.3450699"/>
    <n v="10.93776035"/>
    <s v="Lot"/>
    <x v="1"/>
    <x v="0"/>
    <s v="Last Mile"/>
    <s v="MW"/>
    <s v="Macro"/>
    <s v="Lowland"/>
    <s v="LOT"/>
    <s v="24 hours"/>
    <s v="Depressed Area"/>
    <s v="Oyco, Joycnn Rey"/>
    <m/>
    <s v=""/>
  </r>
  <r>
    <s v="j39"/>
    <s v="SMART"/>
    <x v="3"/>
    <m/>
    <s v="J39"/>
    <s v="PUNTA BALLO"/>
    <s v="Punta Ballo"/>
    <s v="City of Sipalay"/>
    <s v="NEGROS OCCIDENTAL"/>
    <s v="Brgy. Punta Ballo, Sipalay, Negros Occidental"/>
    <n v="6"/>
    <s v="Vis"/>
    <s v="Kabankalan"/>
    <s v="TOC-VIS-WVIS-NEGOCC"/>
    <s v="SMART"/>
    <n v="122.3867111"/>
    <n v="9.7135696409999994"/>
    <s v="Lot"/>
    <x v="1"/>
    <x v="0"/>
    <s v="Last Mile"/>
    <s v="MW"/>
    <s v="Macro"/>
    <s v="Lowland"/>
    <s v="LOT"/>
    <s v="24 hours"/>
    <s v="Insurgent"/>
    <s v="Villanueva, Manuel Jose S."/>
    <m/>
    <s v=""/>
  </r>
  <r>
    <s v="J44"/>
    <s v="SMART"/>
    <x v="3"/>
    <m/>
    <s v="J44"/>
    <s v="L' FISHER HOTEL"/>
    <m/>
    <s v="Bacolod City"/>
    <s v="NEGROS OCCIDENTAL"/>
    <s v="L' Fisher Hotel, Bacolod City, Negros Occidental"/>
    <n v="6"/>
    <s v="Vis"/>
    <s v="Bacolod"/>
    <s v="TOC-VIS-WVIS-NEGOCC"/>
    <s v="SMART"/>
    <n v="122.95448303222599"/>
    <n v="10.679969787597599"/>
    <s v="Bldg"/>
    <x v="1"/>
    <x v="1"/>
    <s v="Last Mile"/>
    <s v="MW"/>
    <s v="Macro"/>
    <s v="Highland"/>
    <s v="BUILDING / REQUIRES PERMIT"/>
    <s v="830H - 1800H"/>
    <s v="Bldg/House Roof Top"/>
    <s v="Oyco, Joycnn Rey"/>
    <m/>
    <s v=""/>
  </r>
  <r>
    <s v="j59"/>
    <s v="SMART"/>
    <x v="3"/>
    <m/>
    <s v="J59"/>
    <s v="MAGBALLO"/>
    <s v="Magballo"/>
    <s v="City of Kabankalan"/>
    <s v="NEGROS OCCIDENTAL"/>
    <s v="Sitio Landing, Purok Gamao, Brgy. Magballo, Kabankalan City, Negros Occidental"/>
    <n v="6"/>
    <s v="Vis"/>
    <s v="Kabankalan"/>
    <s v="TOC-VIS-WVIS-NEGOCC"/>
    <s v="SMART"/>
    <n v="122.7481995"/>
    <n v="9.7523202900000001"/>
    <s v="Lot"/>
    <x v="1"/>
    <x v="0"/>
    <s v="Last Mile"/>
    <s v="MW"/>
    <s v="Macro"/>
    <s v="Extreme"/>
    <s v="LOT"/>
    <s v="24 hours"/>
    <s v="Insurgent"/>
    <s v="Banay, Axel Bautista "/>
    <m/>
    <s v=""/>
  </r>
  <r>
    <s v="J61"/>
    <s v="SMART"/>
    <x v="3"/>
    <m/>
    <s v="J61"/>
    <s v="ATIPULUAN"/>
    <s v="Atipuluhan"/>
    <s v="Bago City"/>
    <s v="NEGROS OCCIDENTAL"/>
    <s v="Brgy. Atipuluhan, Bago City Negros Occidental"/>
    <n v="6"/>
    <s v="Vis"/>
    <s v="Bacolod"/>
    <s v="TOC-VIS-WVIS-NEGOCC"/>
    <s v="SMART"/>
    <n v="122.944847106933"/>
    <n v="10.49351978302"/>
    <s v="Lot"/>
    <x v="1"/>
    <x v="0"/>
    <s v="Last Mile"/>
    <s v="MW"/>
    <s v="Macro"/>
    <s v="Lowland"/>
    <s v="LOT"/>
    <s v="24 hours"/>
    <s v="none"/>
    <s v="Villa, Wilbert Soliman "/>
    <m/>
    <s v=""/>
  </r>
  <r>
    <s v="V0050"/>
    <s v="SMART"/>
    <x v="3"/>
    <m/>
    <s v="V0050"/>
    <s v="TAPI"/>
    <s v="Tapi"/>
    <s v="City of Kabankalan"/>
    <s v="NEGROS OCCIDENTAL"/>
    <s v="Along National Hi-way, Poblacion Brgy. Tapi, Kabankalan City, Negros Occidental"/>
    <n v="6"/>
    <s v="Vis"/>
    <s v="Kabankalan"/>
    <s v="TOC-VIS-WVIS-NEGOCC"/>
    <s v="SMART"/>
    <n v="122.75643157958901"/>
    <n v="9.8279495239257795"/>
    <s v="Lot"/>
    <x v="1"/>
    <x v="0"/>
    <s v="Last Mile"/>
    <s v="MW"/>
    <s v="Macro"/>
    <s v="Lowland"/>
    <s v="LOT"/>
    <s v="24 hours"/>
    <s v="none"/>
    <s v="Banay, Axel Bautista "/>
    <m/>
    <s v=""/>
  </r>
  <r>
    <s v="V0085"/>
    <s v="SMART"/>
    <x v="3"/>
    <m/>
    <s v="V0085"/>
    <s v="MINUYAN"/>
    <s v="Minuyan"/>
    <s v="Murcia"/>
    <s v="NEGROS OCCIDENTAL"/>
    <s v="Mambukal Summer Resort, Brgy. Minuyan, Murcia, Negros Occidental"/>
    <n v="6"/>
    <s v="Vis"/>
    <s v="Bacolod"/>
    <s v="TOC-VIS-WVIS-NEGOCC"/>
    <s v="SMART"/>
    <n v="123.10373687744099"/>
    <n v="10.510999679565399"/>
    <s v="Lot"/>
    <x v="1"/>
    <x v="0"/>
    <s v="Last Mile"/>
    <s v="MW"/>
    <s v="Macro"/>
    <s v="Lowland"/>
    <s v="LOT"/>
    <s v="0600H - 1800H"/>
    <s v="none"/>
    <s v="Villa, Wilbert Soliman "/>
    <m/>
    <s v=""/>
  </r>
  <r>
    <s v="V0676"/>
    <s v="SMART"/>
    <x v="3"/>
    <m/>
    <s v="V0676"/>
    <s v="PLDT Kabankalan-Ilaya"/>
    <n v="8"/>
    <s v="City of Kabankalan"/>
    <s v="NEGROS OCCIDENTAL"/>
    <s v="Tayum St. Brgy. 8, Kabankalan City, Negros Occidental"/>
    <n v="6"/>
    <s v="Vis"/>
    <s v="Kabankalan"/>
    <s v="TOC-VIS-WVIS-NEGOCC"/>
    <s v="SMART"/>
    <n v="122.81402778"/>
    <n v="9.9870000000000001"/>
    <s v="Bldg"/>
    <x v="1"/>
    <x v="5"/>
    <s v="Last Mile"/>
    <s v="MW"/>
    <s v="Macro"/>
    <s v="Lowland"/>
    <s v="BUILDING"/>
    <s v="24 hours"/>
    <s v="Bldg/House Roof Top"/>
    <s v="Banay, Axel Bautista "/>
    <m/>
    <s v=""/>
  </r>
  <r>
    <s v="V0679"/>
    <s v="SMART"/>
    <x v="3"/>
    <m/>
    <s v="V0679"/>
    <s v="Centroplex Mall"/>
    <m/>
    <s v="Bacolod City"/>
    <s v="NEGROS OCCIDENTAL"/>
    <s v="Gonzaga-Locsin Streets, Bacolod City, Negros Occidental"/>
    <n v="6"/>
    <s v="Vis"/>
    <s v="Bacolod"/>
    <s v="TOC-VIS-WVIS-NEGOCC"/>
    <s v="SMART"/>
    <n v="122.9481"/>
    <n v="10.6686"/>
    <s v="Bldg"/>
    <x v="1"/>
    <x v="1"/>
    <s v="Last Mile"/>
    <s v="MW"/>
    <s v="Macro"/>
    <s v="Highland"/>
    <s v="BUILDING / REQUIRES PERMIT"/>
    <s v="830H - 1800H"/>
    <s v="Bldg/House Roof Top"/>
    <s v="Sa-onoy, Jay Gonzaga "/>
    <m/>
    <s v=""/>
  </r>
  <r>
    <s v="V0680"/>
    <s v="SMART"/>
    <x v="3"/>
    <s v="V5099"/>
    <s v="V5099"/>
    <s v="OUR LADY OF MERCY"/>
    <s v="Mandalagan"/>
    <s v="Bacolod City"/>
    <s v="NEGROS OCCIDENTAL"/>
    <s v="Eroreco Subd., Brgy. Mandalagan, Bacolod City"/>
    <n v="6"/>
    <s v="Vis"/>
    <s v="Bacolod"/>
    <s v="TOC-VIS-WVIS-NEGOCC"/>
    <s v="SMART"/>
    <n v="122.97169443999999"/>
    <n v="10.69008889"/>
    <s v="Bldg"/>
    <x v="1"/>
    <x v="1"/>
    <s v="Last Mile"/>
    <s v="MW"/>
    <s v="Macro"/>
    <s v="Highland"/>
    <s v="BUILDING / REQUIRES PERMIT"/>
    <s v="830H - 1800H"/>
    <s v="Bldg/House Roof Top"/>
    <s v="Antiquiera, Anthony Roy Rivera"/>
    <m/>
    <s v=""/>
  </r>
  <r>
    <s v="V0681"/>
    <s v="SMART"/>
    <x v="3"/>
    <m/>
    <s v="V0681"/>
    <s v="BACOLOD DOCTORS"/>
    <m/>
    <s v="Bacolod City"/>
    <s v="NEGROS OCCIDENTAL"/>
    <s v="B.S. Aquino Drive, Bacolod City, Negros Occidental"/>
    <n v="6"/>
    <s v="Vis"/>
    <s v="Bacolod"/>
    <s v="TOC-VIS-WVIS-NEGOCC"/>
    <s v="SMART"/>
    <n v="122.9601"/>
    <n v="10.678100000000001"/>
    <s v="Bldg"/>
    <x v="1"/>
    <x v="1"/>
    <s v="Last Mile"/>
    <s v="MW"/>
    <s v="PICO"/>
    <s v="Lowland"/>
    <s v="BUILDING / REQUIRES PERMIT"/>
    <s v="830H - 1800H"/>
    <s v="Bldg/House Roof Top"/>
    <s v="Antiquiera, Anthony Roy Rivera"/>
    <m/>
    <s v=""/>
  </r>
  <r>
    <s v="v0698"/>
    <s v="SMART"/>
    <x v="3"/>
    <s v="KBN901"/>
    <s v="V0698"/>
    <s v="Gaisano Kabankalan"/>
    <m/>
    <s v="City of Kabankalan"/>
    <s v="NEGROS OCCIDENTAL"/>
    <s v="Gaisano Kabankalan Negros, Bacolod City, Negros Occidental "/>
    <n v="6"/>
    <s v="Vis"/>
    <s v="Bacolod"/>
    <s v="TOC-VIS-WVIS-NEGOCC"/>
    <s v="SUN"/>
    <n v="122.8165"/>
    <n v="9.9898000000000007"/>
    <s v="Bldg"/>
    <x v="1"/>
    <x v="1"/>
    <s v="Last Mile"/>
    <s v="MW"/>
    <s v="Macro"/>
    <s v="Lowland"/>
    <s v="BUILDING / REQUIRES PERMIT"/>
    <s v="830H - 1800H"/>
    <s v="Bldg/House Roof Top"/>
    <s v="Banay, Axel Bautista "/>
    <m/>
    <s v=""/>
  </r>
  <r>
    <s v="V0951"/>
    <s v="SMART"/>
    <x v="3"/>
    <m/>
    <s v="V0951"/>
    <s v="CADIZ POBLACION"/>
    <m/>
    <s v="Cadiz City"/>
    <s v="NEGROS OCCIDENTAL"/>
    <s v="123A Cabahug St. Zone 6 Cadiz City Negros Occidental "/>
    <n v="6"/>
    <s v="Vis"/>
    <s v="Bacolod"/>
    <s v="TOC-VIS-WVIS-NEGOCC"/>
    <s v="SMART"/>
    <n v="123.31147"/>
    <n v="10.956"/>
    <s v="Bldg"/>
    <x v="1"/>
    <x v="1"/>
    <s v="Last Mile"/>
    <s v="MW"/>
    <s v="Macro"/>
    <s v="Lowland"/>
    <s v="BUILDING"/>
    <s v="830H - 1800H"/>
    <s v="Bldg/House Roof Top"/>
    <s v="Oyco, Joycnn Rey"/>
    <m/>
    <s v=""/>
  </r>
  <r>
    <s v="V0952"/>
    <s v="SMART"/>
    <x v="3"/>
    <m/>
    <s v="V0952"/>
    <s v="Alicante"/>
    <s v="Alicante"/>
    <s v="Enrique B. Magalona (Saravia)"/>
    <s v="NEGROS OCCIDENTAL"/>
    <s v="Brgy. Alicante, E.B.Magalona, Negros Occidental"/>
    <n v="6"/>
    <s v="Vis"/>
    <s v="Bacolod"/>
    <s v="TOC-VIS-WVIS-NEGOCC"/>
    <s v="SMART"/>
    <n v="123.01724"/>
    <n v="10.895811"/>
    <s v="Lot"/>
    <x v="1"/>
    <x v="5"/>
    <s v="Last Mile"/>
    <s v="MW"/>
    <s v="Macro"/>
    <s v="Lowland"/>
    <s v="LOT"/>
    <s v="24 hours"/>
    <s v="none"/>
    <s v="Oyco, Joycnn Rey"/>
    <m/>
    <s v=""/>
  </r>
  <r>
    <s v="V0953"/>
    <s v="SMART"/>
    <x v="3"/>
    <m/>
    <s v="V0953"/>
    <s v="Bacolod Vista Alegre"/>
    <s v="Granada"/>
    <s v="Bacolod City"/>
    <s v="NEGROS OCCIDENTAL"/>
    <s v="Brgy. Granada, Gonzaga's Lot, Bacolod City, Negros Occidental"/>
    <n v="6"/>
    <s v="Vis"/>
    <s v="Bacolod"/>
    <s v="TOC-VIS-WVIS-NEGOCC"/>
    <s v="SMART"/>
    <n v="123.01609999999999"/>
    <n v="10.663080559999999"/>
    <s v="Lot"/>
    <x v="1"/>
    <x v="5"/>
    <s v="Last Mile"/>
    <s v="MW"/>
    <s v="Macro"/>
    <s v="Lowland"/>
    <s v="LOT"/>
    <s v="24 hours"/>
    <s v="Depressed Area"/>
    <s v="Briones, Paul John Velasco"/>
    <m/>
    <s v=""/>
  </r>
  <r>
    <s v="V0956"/>
    <s v="SMART"/>
    <x v="3"/>
    <m/>
    <s v="V0956"/>
    <s v="888 MALL MACRO"/>
    <n v="19"/>
    <s v="Bacolod City"/>
    <s v="NEGROS OCCIDENTAL"/>
    <s v="Brgy 19, Bacolod City"/>
    <n v="6"/>
    <s v="Vis"/>
    <s v="Bacolod"/>
    <s v="TOC-VIS-WVIS-NEGOCC"/>
    <s v="SMART"/>
    <n v="122.94988889"/>
    <n v="10.673680559999999"/>
    <s v="Bldg"/>
    <x v="1"/>
    <x v="1"/>
    <s v="Last Mile"/>
    <s v="MW"/>
    <s v="Macro"/>
    <s v="Highland"/>
    <s v="BUILDING"/>
    <s v="24 hours"/>
    <s v="Bldg/House Roof Top"/>
    <s v="Oyco, Joycnn Rey"/>
    <m/>
    <s v=""/>
  </r>
  <r>
    <s v="V0974"/>
    <s v="SMART"/>
    <x v="3"/>
    <m/>
    <s v="V0974"/>
    <s v="CAMANDAG"/>
    <s v="Camandang"/>
    <s v="La Castellana"/>
    <s v="NEGROS OCCIDENTAL"/>
    <s v="Brgy. Camandang, La Castellana, Negros Occidental"/>
    <n v="6"/>
    <s v="Vis"/>
    <s v="Bacolod"/>
    <s v="TOC-VIS-WVIS-NEGOCC"/>
    <s v="SMART"/>
    <n v="123.0534"/>
    <n v="10.343489999999999"/>
    <s v="Lot"/>
    <x v="1"/>
    <x v="5"/>
    <s v="Last Mile"/>
    <s v="MW"/>
    <s v="Macro"/>
    <s v="Highland"/>
    <s v="LOT"/>
    <s v="24 hours"/>
    <s v="Insurgent"/>
    <s v="Villa, Wilbert Soliman "/>
    <m/>
    <s v=""/>
  </r>
  <r>
    <s v="V0977"/>
    <s v="SMART"/>
    <x v="3"/>
    <m/>
    <s v="V0977"/>
    <s v="COUNTRYMART MACRO"/>
    <s v="Mandalagan"/>
    <s v="Bacolod City"/>
    <s v="NEGROS OCCIDENTAL"/>
    <s v="Brgy. Mandalagan, Bacolod City, Negros Occidental"/>
    <n v="6"/>
    <s v="Vis"/>
    <s v="Bacolod"/>
    <s v="TOC-VIS-WVIS-NEGOCC"/>
    <s v="SMART"/>
    <n v="122.96189"/>
    <n v="10.698957999999999"/>
    <s v="Bldg"/>
    <x v="1"/>
    <x v="1"/>
    <s v="Last Mile"/>
    <s v="MW"/>
    <s v="Macro"/>
    <s v="Highland"/>
    <s v="BUILDING"/>
    <s v="830H - 1800H"/>
    <s v="Bldg/House Roof Top"/>
    <s v="Fernandez, Reymund Gamo"/>
    <m/>
    <s v=""/>
  </r>
  <r>
    <s v="v3350"/>
    <s v="SUN"/>
    <x v="3"/>
    <s v="BNB701"/>
    <s v="V3350"/>
    <s v="Binalbagan2"/>
    <s v="Payao"/>
    <s v="Binalbagan City"/>
    <s v="NEGROS OCCIDENTAL"/>
    <s v="Zone# 5 Brgy. Payao, Binalbagan, Negros Occidental"/>
    <n v="6"/>
    <s v="Vis"/>
    <s v="Kabankalan"/>
    <s v="TOC-VIS-WVIS-NEGOCC"/>
    <s v="SMART"/>
    <n v="122.9441223"/>
    <n v="10.17605972"/>
    <s v="Lot"/>
    <x v="1"/>
    <x v="0"/>
    <s v="Last Mile"/>
    <s v="MW"/>
    <s v="Macro"/>
    <s v="Lowland"/>
    <s v="LOT"/>
    <s v="24 hours"/>
    <s v="none"/>
    <s v="Montaus, Neil Peter I."/>
    <m/>
    <s v=""/>
  </r>
  <r>
    <s v="V3557"/>
    <s v="SMART"/>
    <x v="3"/>
    <m/>
    <s v="V3557"/>
    <s v="CANLAON PANUBIGAN"/>
    <s v="Panubigan"/>
    <s v="Canlaon City"/>
    <s v="NEGROS ORIENTAL"/>
    <s v="Brgy. Panubigan, Canlaon City, Negros Oriental"/>
    <n v="6"/>
    <s v="Vis"/>
    <s v="Bacolod"/>
    <s v="TOC-VIS-WVIS-NEGOCC"/>
    <s v="SMART"/>
    <e v="#N/A"/>
    <e v="#N/A"/>
    <s v="Lot"/>
    <x v="1"/>
    <x v="1"/>
    <s v="Last Mile"/>
    <s v="MW"/>
    <s v="Macro"/>
    <s v="Lowland"/>
    <s v="LOT"/>
    <s v="24 hours"/>
    <s v="Insurgent"/>
    <s v="Briones, Paul John Velasco"/>
    <m/>
    <s v=""/>
  </r>
  <r>
    <s v="V3618"/>
    <s v="SUN"/>
    <x v="3"/>
    <s v="BAC821"/>
    <s v="BAC821"/>
    <s v="BACOLOD SANITARIUM"/>
    <m/>
    <s v="Bacolod City"/>
    <s v="NEGROS OCCIDENTAL"/>
    <s v="Alijis, Bacolod City, Negros Occidental"/>
    <n v="6"/>
    <s v="Vis"/>
    <s v="Bacolod"/>
    <s v="TOC-VIS-WVIS-NEGOCC"/>
    <s v="SUN"/>
    <n v="122.94916000000001"/>
    <n v="10.64757"/>
    <s v="Lot"/>
    <x v="1"/>
    <x v="1"/>
    <s v="Last Mile"/>
    <s v="MW"/>
    <s v="Macro"/>
    <s v="Highland"/>
    <s v="LOT"/>
    <s v="24 hours"/>
    <s v="none"/>
    <s v="Briones, Paul John Velasco"/>
    <m/>
    <s v=""/>
  </r>
  <r>
    <s v="v3619"/>
    <m/>
    <x v="3"/>
    <m/>
    <m/>
    <s v="BANAGO 2"/>
    <s v="Banago"/>
    <s v="Bacolod City"/>
    <s v="NEGROS OCCIDENTAL"/>
    <s v="Puregold bldg, Brgy. Banago, Bacolod City"/>
    <n v="6"/>
    <s v="Vis"/>
    <s v="Bacolod"/>
    <s v="TOC-VIS-WVIS-NEGOCC"/>
    <s v="SUN"/>
    <s v="122°56'30.00&quot;E"/>
    <s v=" 10°39'17.13&quot;N"/>
    <s v="Bldg"/>
    <x v="1"/>
    <x v="1"/>
    <s v="Last Mile"/>
    <s v="MW"/>
    <s v="Macro"/>
    <s v="Highland"/>
    <s v="BUILDING"/>
    <s v="830H - 1800H"/>
    <s v="Bldg/House Roof Top"/>
    <s v="Fernandez, Reymund Gamo"/>
    <m/>
    <s v=""/>
  </r>
  <r>
    <s v="V3620"/>
    <s v="SUN"/>
    <x v="3"/>
    <s v="BAC607"/>
    <s v="BAC607"/>
    <s v="BACOLOD BATA"/>
    <s v="Bata"/>
    <s v="Bacolod City"/>
    <s v="NEGROS OCCIDENTAL"/>
    <s v="Noemi P. Treyes, Bata Highway Corner Rose Lawn St., Brgy Bata, Bacolod City Negros Occidental"/>
    <n v="6"/>
    <s v="Vis"/>
    <s v="Bacolod"/>
    <s v="TOC-VIS-WVIS-NEGOCC"/>
    <s v="SUN"/>
    <n v="122.96802700000001"/>
    <n v="10.703832999999999"/>
    <s v="Bldg"/>
    <x v="1"/>
    <x v="1"/>
    <s v="Last Mile"/>
    <s v="MW"/>
    <s v="Macro"/>
    <s v="Highland"/>
    <s v="BUILDING"/>
    <s v="830H - 1800H"/>
    <s v="Bldg/House Roof Top"/>
    <s v="Fernandez, Reymund Gamo"/>
    <m/>
    <s v=""/>
  </r>
  <r>
    <s v="V3621"/>
    <s v="SUN"/>
    <x v="3"/>
    <s v="BAC602"/>
    <s v="BAC602"/>
    <s v="GRANADA 602"/>
    <s v="Granada"/>
    <s v="Bacolod City"/>
    <s v="NEGROS OCCIDENTAL"/>
    <s v="Encarnacion st. Brgy. Granada, Bacolod City"/>
    <n v="6"/>
    <s v="Vis"/>
    <s v="Bacolod"/>
    <s v="TOC-VIS-WVIS-NEGOCC"/>
    <s v="SUN"/>
    <n v="123.02912999999999"/>
    <n v="10.66581"/>
    <s v="Lot"/>
    <x v="1"/>
    <x v="1"/>
    <s v="Last Mile"/>
    <s v="MW"/>
    <s v="Macro"/>
    <s v="Lowland"/>
    <s v="LOT"/>
    <s v="24 hours"/>
    <s v="none"/>
    <s v="Briones, Paul John Velasco"/>
    <m/>
    <s v=""/>
  </r>
  <r>
    <s v="V3623"/>
    <s v="SUN"/>
    <x v="3"/>
    <s v="BAC701"/>
    <s v="BAC701"/>
    <s v="SINGCANG 701"/>
    <s v="Banago 2"/>
    <s v="Bacolod City"/>
    <s v="NEGROS OCCIDENTAL"/>
    <s v="Brgy 2 Banago Bacolod City Negros Occidental"/>
    <n v="6"/>
    <s v="Vis"/>
    <s v="Bacolod"/>
    <s v="TOC-VIS-WVIS-NEGOCC"/>
    <s v="SUN"/>
    <n v="122.94166"/>
    <n v="10.654"/>
    <s v="Lot"/>
    <x v="1"/>
    <x v="1"/>
    <s v="Last Mile"/>
    <s v="MW"/>
    <s v="Macro"/>
    <s v="Lowland"/>
    <s v="LOT"/>
    <s v="24 hours"/>
    <s v="none"/>
    <s v="Sa-onoy, Jay Gonzaga "/>
    <m/>
    <s v=""/>
  </r>
  <r>
    <s v="V3625"/>
    <s v="SUN"/>
    <x v="3"/>
    <s v="BAC828"/>
    <s v="BAC828"/>
    <s v="BAC_TACULING 3"/>
    <s v="Alijis"/>
    <s v="Bacolod City"/>
    <s v="NEGROS OCCIDENTAL"/>
    <s v="Macainan Lot Brgy. Alijis Bacolod City Negros Occidental"/>
    <n v="6"/>
    <s v="Vis"/>
    <s v="Cebu North"/>
    <s v="TOC-VIS-WVIS-NEGOCC"/>
    <s v="SUN"/>
    <n v="122.96262900000001"/>
    <n v="10.646613"/>
    <s v="Bldg"/>
    <x v="1"/>
    <x v="1"/>
    <s v="Last Mile"/>
    <s v="MW"/>
    <s v="Macro"/>
    <s v="Lowland"/>
    <s v="BUILDING / REQUIRES PERMIT"/>
    <s v="830H - 1800H"/>
    <s v="Bldg/House Roof Top"/>
    <s v="Briones, Paul John Velasco"/>
    <m/>
    <s v=""/>
  </r>
  <r>
    <s v="V3626"/>
    <s v="SUN"/>
    <x v="3"/>
    <s v="BAC704"/>
    <s v="BAC704"/>
    <s v="BAC_TANGUB 2"/>
    <s v="Tangub"/>
    <s v="Bacolod City"/>
    <s v="NEGROS OCCIDENTAL"/>
    <s v="Purok Punta Bato, Brgy. Tangub, Bacolod City"/>
    <n v="6"/>
    <s v="Vis"/>
    <s v="Bacolod"/>
    <s v="TOC-VIS-WVIS-NEGOCC"/>
    <s v="SUN"/>
    <n v="122.93622999999999"/>
    <n v="10.62913"/>
    <s v="Lot"/>
    <x v="1"/>
    <x v="1"/>
    <s v="Last Mile"/>
    <s v="MW"/>
    <s v="Macro"/>
    <s v="Lowland"/>
    <s v="LOT"/>
    <s v="24 hours"/>
    <s v="none"/>
    <s v="Sa-onoy, Jay Gonzaga "/>
    <m/>
    <s v=""/>
  </r>
  <r>
    <s v="V3628"/>
    <s v="SUN"/>
    <x v="3"/>
    <s v="BAC702"/>
    <s v="BAC702"/>
    <s v="BAC_VILLAMONTE 3"/>
    <m/>
    <s v="Bacolod City"/>
    <s v="NEGROS OCCIDENTAL"/>
    <s v="Isadora Centre, Burgos st., Bacolod City, Negros Occdental"/>
    <n v="6"/>
    <s v="Vis"/>
    <s v="Bacolod"/>
    <s v="TOC-VIS-WVIS-NEGOCC"/>
    <s v="SUN"/>
    <n v="122.956429"/>
    <n v="10.668844999999999"/>
    <s v="Bldg"/>
    <x v="1"/>
    <x v="1"/>
    <s v="Last Mile"/>
    <s v="MW"/>
    <s v="Macro"/>
    <s v="Highland"/>
    <s v="BUILDING / REQUIRES PERMIT"/>
    <s v="830H - 1800H"/>
    <s v="Bldg/House Roof Top"/>
    <s v="Fernandez, Reymund Gamo"/>
    <m/>
    <s v=""/>
  </r>
  <r>
    <s v="V3629"/>
    <s v="SUN"/>
    <x v="3"/>
    <s v="BAC710"/>
    <s v="BAC710"/>
    <s v="VISTA ALEGRE 710"/>
    <s v="Taculing"/>
    <s v="Bacolod City"/>
    <s v="NEGROS OCCIDENTAL"/>
    <s v="Purok Malinong, Brgy. Taculing, Bacolod City, Negros Occidental"/>
    <n v="6"/>
    <s v="Vis"/>
    <s v="Bacolod"/>
    <s v="TOC-VIS-WVIS-NEGOCC"/>
    <s v="SUN"/>
    <n v="122.96571"/>
    <n v="10.656700000000001"/>
    <s v="Lot"/>
    <x v="1"/>
    <x v="1"/>
    <s v="Last Mile"/>
    <s v="MW"/>
    <s v="Macro"/>
    <s v="Lowland"/>
    <s v="LOT"/>
    <s v="24 hours"/>
    <s v="none"/>
    <s v="Oyco, Joycnn Rey"/>
    <m/>
    <s v=""/>
  </r>
  <r>
    <s v="V3632"/>
    <s v="SMART"/>
    <x v="3"/>
    <s v="NEW821"/>
    <s v="V3632"/>
    <s v="BAGO 821"/>
    <s v="Lag-asan"/>
    <s v="Bago City"/>
    <s v="NEGROS OCCIDENTAL"/>
    <s v="Luna St. Brgy. Lag-asan, Bago City, Negros Occidental"/>
    <n v="6"/>
    <s v="Vis"/>
    <s v="Bacolod"/>
    <s v="TOC-VIS-WVIS-NEGOCC"/>
    <s v="SUN"/>
    <n v="122.84007200000001"/>
    <n v="10.52618"/>
    <s v="Lot"/>
    <x v="1"/>
    <x v="1"/>
    <s v="Last Mile"/>
    <s v="MW"/>
    <s v="Macro"/>
    <s v="Lowland"/>
    <s v="LOT"/>
    <s v="24 hours"/>
    <s v="none"/>
    <s v="Villa, Wilbert Soliman "/>
    <m/>
    <s v=""/>
  </r>
  <r>
    <s v="V3633"/>
    <s v="SMART"/>
    <x v="3"/>
    <s v="CDZ821"/>
    <s v="V3633"/>
    <s v="CADIZ 821"/>
    <s v="Poblacion 6"/>
    <s v="Cadiz City"/>
    <s v="NEGROS OCCIDENTAL"/>
    <s v="Brgy. 6 Poblacion Cadiz City, Negros Occidental"/>
    <n v="6"/>
    <s v="Vis"/>
    <s v="Bacolod"/>
    <s v="TOC-VIS-WVIS-NEGOCC"/>
    <s v="SUN"/>
    <n v="123.3156"/>
    <n v="10.953670000000001"/>
    <s v="Lot"/>
    <x v="1"/>
    <x v="1"/>
    <s v="Last Mile"/>
    <s v="MW"/>
    <s v="Macro"/>
    <s v="Lowland"/>
    <s v="LOT"/>
    <s v="24 hours"/>
    <s v="none"/>
    <s v="Oyco, Joycnn Rey"/>
    <m/>
    <s v=""/>
  </r>
  <r>
    <s v="V3635"/>
    <s v="SUN"/>
    <x v="3"/>
    <s v="CLT701"/>
    <s v="CLT701"/>
    <s v="CALATRAVA 701"/>
    <s v="Suba"/>
    <s v="Calatrava"/>
    <s v="NEGROS OCCIDENTAL"/>
    <s v="Brgy. Suba, Calatrava, Negros Occidental"/>
    <n v="6"/>
    <s v="Vis"/>
    <s v="Bacolod"/>
    <s v="TOC-VIS-WVIS-NEGOCC"/>
    <s v="SUN"/>
    <n v="123.481528"/>
    <n v="10.596194000000001"/>
    <s v="Lot"/>
    <x v="1"/>
    <x v="1"/>
    <s v="Last Mile"/>
    <s v="MW"/>
    <s v="Macro"/>
    <s v="Lowland"/>
    <s v="LOT"/>
    <s v="24 hours"/>
    <s v="Insurgent"/>
    <s v="Antiquiera, Anthony Roy Rivera"/>
    <m/>
    <s v=""/>
  </r>
  <r>
    <s v="V3636"/>
    <s v="SUN"/>
    <x v="3"/>
    <s v="ESC821"/>
    <s v="ESC821"/>
    <s v="ESCALANTE 821"/>
    <s v="Balintawak"/>
    <s v="City of Escalante"/>
    <s v="NEGROS OCCIDENTAL"/>
    <s v="Brgy. Balintawak, Escalante, Negros Occidental"/>
    <n v="6"/>
    <s v="Vis"/>
    <s v="Bacolod"/>
    <s v="TOC-VIS-WVIS-NEGOCC"/>
    <s v="SUN"/>
    <n v="123.50108"/>
    <n v="10.842599999999999"/>
    <s v="Lot"/>
    <x v="1"/>
    <x v="1"/>
    <s v="Last Mile"/>
    <s v="MW"/>
    <s v="Macro"/>
    <s v="Lowland"/>
    <s v="LOT"/>
    <s v="24 hours"/>
    <s v="Insurgent"/>
    <s v="Antiquiera, Anthony Roy Rivera"/>
    <m/>
    <s v=""/>
  </r>
  <r>
    <s v="V3639"/>
    <s v="SUN"/>
    <x v="3"/>
    <s v="HGN821"/>
    <s v="HGN821"/>
    <s v="Paticui"/>
    <s v="Paticui"/>
    <s v="Hinigaran"/>
    <s v="NEGROS OCCIDENTAL"/>
    <s v="Barangay Paticui, Hinigaran, Negros Occidental"/>
    <n v="6"/>
    <s v="Vis"/>
    <s v="Kabankalan"/>
    <s v="TOC-VIS-WVIS-NEGOCC"/>
    <s v="SUN"/>
    <n v="122.89568"/>
    <n v="10.241949999999999"/>
    <s v="Lot"/>
    <x v="1"/>
    <x v="5"/>
    <s v="Last Mile"/>
    <s v="MW"/>
    <s v="Macro"/>
    <s v="Lowland"/>
    <s v="LOT"/>
    <s v="24 hours"/>
    <s v="none"/>
    <s v="Montaus, Neil Peter I."/>
    <m/>
    <s v=""/>
  </r>
  <r>
    <s v="v3641"/>
    <s v="SMART"/>
    <x v="3"/>
    <s v="KBN821"/>
    <s v="V3641"/>
    <s v="SONEDCO"/>
    <s v="Camansi"/>
    <s v="City of Kabankalan"/>
    <s v="NEGROS OCCIDENTAL"/>
    <s v="Sonedco Compound Brgy. Camansi Kabankalan City, Negros Occidental"/>
    <n v="6"/>
    <s v="Vis"/>
    <s v="Kabankalan"/>
    <s v="TOC-VIS-WVIS-NEGOCC"/>
    <s v="SUN"/>
    <n v="122.80444"/>
    <n v="9.9600399999999993"/>
    <s v="Lot"/>
    <x v="1"/>
    <x v="1"/>
    <s v="Last Mile"/>
    <s v="MW"/>
    <s v="Macro"/>
    <s v="Lowland"/>
    <s v="LOT"/>
    <s v="24 hours"/>
    <s v="none"/>
    <s v="Banay, Axel Bautista "/>
    <m/>
    <s v=""/>
  </r>
  <r>
    <s v="V3643"/>
    <s v="SUN"/>
    <x v="3"/>
    <s v="MRA601"/>
    <s v="MRA601"/>
    <s v="MURCIA 601"/>
    <m/>
    <s v="Murcia"/>
    <s v="NEGROS OCCIDENTAL"/>
    <s v="Enrico jingco, Zone 3 Rizal St. Murcia, Negros Occidental"/>
    <n v="6"/>
    <s v="Vis"/>
    <s v="Bacolod"/>
    <s v="TOC-VIS-WVIS-NEGOCC"/>
    <s v="SUN"/>
    <n v="123.04571"/>
    <n v="10.60449"/>
    <s v="Lot"/>
    <x v="1"/>
    <x v="1"/>
    <s v="Last Mile"/>
    <s v="MW"/>
    <s v="Macro"/>
    <s v="Lowland"/>
    <s v="LOT"/>
    <s v="24 hours"/>
    <s v="none"/>
    <s v="Villa, Wilbert Soliman "/>
    <m/>
    <s v=""/>
  </r>
  <r>
    <s v="V3644"/>
    <s v="SMART"/>
    <x v="3"/>
    <m/>
    <s v="V3644"/>
    <s v="MURCIA CANLAON VIEW"/>
    <m/>
    <s v="Murcia"/>
    <s v="NEGROS OCCIDENTAL"/>
    <s v="Blumentritt, Murcia, Negros Occidental"/>
    <n v="6"/>
    <s v="Vis"/>
    <s v="Bacolod"/>
    <s v="TOC-VIS-WVIS-NEGOCC"/>
    <s v="SMART"/>
    <n v="123.02291700000001"/>
    <n v="10.625"/>
    <s v="Lot"/>
    <x v="1"/>
    <x v="1"/>
    <s v="Last Mile"/>
    <s v="MW"/>
    <s v="Macro"/>
    <s v="Lowland"/>
    <s v="LOT"/>
    <s v="24 hours"/>
    <s v="none"/>
    <s v="Villa, Wilbert Soliman "/>
    <m/>
    <s v=""/>
  </r>
  <r>
    <s v="V3646"/>
    <s v="SUN"/>
    <x v="3"/>
    <s v="SCS702"/>
    <s v="SCS702"/>
    <s v="SAN CARLOS DOCTORS"/>
    <m/>
    <s v="San Carlos City"/>
    <s v="NEGROS OCCIDENTAL"/>
    <s v="National Highway, San Carlos City, Negros Occidental "/>
    <n v="6"/>
    <s v="Vis"/>
    <s v="Bacolod"/>
    <s v="TOC-VIS-WVIS-NEGOCC"/>
    <s v="SUN"/>
    <n v="123.42098"/>
    <n v="10.490959999999999"/>
    <s v="Lot"/>
    <x v="1"/>
    <x v="1"/>
    <s v="Last Mile"/>
    <s v="MW"/>
    <s v="Macro"/>
    <s v="Lowland"/>
    <s v="LOT"/>
    <s v="24 hours"/>
    <s v="Insurgent"/>
    <s v="Sa-onoy, Jay Gonzaga "/>
    <m/>
    <s v=""/>
  </r>
  <r>
    <s v="V3648"/>
    <s v="SMART"/>
    <x v="3"/>
    <s v="SEQ001"/>
    <s v="V3648"/>
    <s v="SAN ENRIQUE 001"/>
    <s v="Poblacion"/>
    <s v="San Enrique"/>
    <s v="NEGROS OCCIDENTAL"/>
    <s v="Rizal St. Brgy. Poblacion San Enrique, Negros Occidental"/>
    <n v="6"/>
    <s v="Vis"/>
    <s v="Bacolod"/>
    <s v="TOC-VIS-WVIS-NEGOCC"/>
    <s v="SUN"/>
    <n v="122.8489"/>
    <n v="10.4206"/>
    <s v="Lot"/>
    <x v="1"/>
    <x v="1"/>
    <s v="Last Mile"/>
    <s v="MW"/>
    <s v="Macro"/>
    <s v="Lowland"/>
    <s v="LOT"/>
    <s v="24 hours"/>
    <s v="none"/>
    <s v="Villa, Wilbert Soliman "/>
    <m/>
    <s v=""/>
  </r>
  <r>
    <s v="V3651"/>
    <s v="SUN"/>
    <x v="3"/>
    <s v="SLY702"/>
    <s v="SLY702"/>
    <s v="SILAY 702"/>
    <n v="14"/>
    <s v="Silay City"/>
    <s v="NEGROS OCCIDENTAL"/>
    <s v="Brgy. 14, Silay City, Negros Occidental"/>
    <n v="6"/>
    <s v="Vis"/>
    <s v="Bacolod"/>
    <s v="TOC-VIS-WVIS-NEGOCC"/>
    <s v="SUN"/>
    <n v="123.01585"/>
    <n v="10.78093"/>
    <s v="Lot"/>
    <x v="1"/>
    <x v="1"/>
    <s v="Last Mile"/>
    <s v="MW"/>
    <s v="Macro"/>
    <s v="Lowland"/>
    <s v="LOT"/>
    <s v="24 hours"/>
    <s v="none"/>
    <s v="Oyco, Joycnn Rey"/>
    <m/>
    <s v=""/>
  </r>
  <r>
    <s v="V3652"/>
    <s v="SMART"/>
    <x v="3"/>
    <m/>
    <s v="V3652"/>
    <s v="Heaven's Gate"/>
    <s v="Brgy Zone 1"/>
    <s v="City of Talisay"/>
    <s v="NEGROS OCCIDENTAL"/>
    <s v="Carmella Valley, Talisay City, Negros Occidental"/>
    <n v="6"/>
    <s v="Vis"/>
    <s v="Bacolod"/>
    <s v="TOC-VIS-WVIS-NEGOCC"/>
    <s v="SMART"/>
    <s v="122°58'21.28&quot;E"/>
    <s v=" 10°43'59.45&quot;N"/>
    <s v="Lot"/>
    <x v="1"/>
    <x v="1"/>
    <s v="Last Mile"/>
    <s v="MW"/>
    <s v="Macro"/>
    <s v="Lowland"/>
    <s v="LOT"/>
    <s v="24 hours"/>
    <s v="none"/>
    <s v="Fernandez, Reymund Gamo"/>
    <m/>
    <s v=""/>
  </r>
  <r>
    <s v="V3653"/>
    <s v="SMART"/>
    <x v="3"/>
    <m/>
    <s v="V3653"/>
    <s v="Talisay Sun Coloc"/>
    <s v="Poblacion"/>
    <s v="City of Talisay"/>
    <s v="NEGROS OCCIDENTAL"/>
    <s v="Zone 1 (Pob.), Talisay City, Negros Occidental"/>
    <n v="6"/>
    <s v="Vis"/>
    <s v="Bacolod"/>
    <s v="TOC-VIS-WVIS-NEGOCC"/>
    <s v="SMART"/>
    <n v="122.969526"/>
    <n v="10.748087999999999"/>
    <s v="Lot"/>
    <x v="1"/>
    <x v="1"/>
    <s v="Last Mile"/>
    <s v="MW"/>
    <s v="Macro"/>
    <s v="Lowland"/>
    <s v="LOT"/>
    <s v="24 hours"/>
    <s v="Depressed Area"/>
    <s v="Fernandez, Reymund Gamo"/>
    <m/>
    <s v=""/>
  </r>
  <r>
    <s v="V3654"/>
    <s v="SUN"/>
    <x v="3"/>
    <s v="TSN001"/>
    <s v="TSN001"/>
    <s v="SUN - TOBOSO TOB701"/>
    <s v="Zone 8"/>
    <s v="City of Talisay"/>
    <s v="NEGROS OCCIDENTAL"/>
    <s v="Brgy. Poblacion Toboso Negros Occidental "/>
    <n v="6"/>
    <s v="Vis"/>
    <s v="Bacolod"/>
    <s v="TOC-VIS-WVIS-NEGOCC"/>
    <s v="SUN"/>
    <n v="123.50960000000001"/>
    <n v="10.718450000000001"/>
    <s v="Lot"/>
    <x v="1"/>
    <x v="1"/>
    <s v="Last Mile"/>
    <s v="MW"/>
    <s v="Macro"/>
    <s v="Lowland"/>
    <s v="LOT"/>
    <s v="24 hours"/>
    <s v="none"/>
    <s v="Antiquiera, Anthony Roy Rivera"/>
    <m/>
    <s v=""/>
  </r>
  <r>
    <s v="V3655"/>
    <s v="SMART"/>
    <x v="3"/>
    <s v="VIC821"/>
    <s v="V3655"/>
    <s v="VICTORIAS 821"/>
    <s v="Cane town"/>
    <s v="City of Victorias"/>
    <s v="NEGROS OCCIDENTAL"/>
    <s v="Brgy. Cane town Victorias City, Negros Occidental"/>
    <n v="6"/>
    <s v="Vis"/>
    <s v="Bacolod"/>
    <s v="TOC-VIS-WVIS-NEGOCC"/>
    <s v="SUN"/>
    <n v="123.06034"/>
    <n v="10.8772"/>
    <s v="Lot"/>
    <x v="1"/>
    <x v="5"/>
    <s v="Last Mile"/>
    <s v="MW"/>
    <s v="Macro"/>
    <s v="Lowland"/>
    <s v="LOT"/>
    <s v="0800H - 1730H"/>
    <s v="none"/>
    <s v="Oyco, Joycnn Rey"/>
    <m/>
    <s v=""/>
  </r>
  <r>
    <s v="V3694"/>
    <s v="SMART"/>
    <x v="3"/>
    <s v="VLD601"/>
    <s v="V3694"/>
    <s v="VALLADOLID 601"/>
    <s v="Poblacion"/>
    <s v="Valladolid"/>
    <s v="NEGROS OCCIDENTAL"/>
    <s v="Burgos St. Brgy Poblacion, Valladolid, Negros Occidental"/>
    <n v="6"/>
    <s v="Vis"/>
    <s v="Bacolod"/>
    <s v="TOC-VIS-WVIS-NEGOCC"/>
    <s v="SUN"/>
    <n v="122.82605599999999"/>
    <n v="10.460750000000001"/>
    <s v="Lot"/>
    <x v="1"/>
    <x v="1"/>
    <s v="Last Mile"/>
    <s v="MW"/>
    <s v="Macro"/>
    <s v="Lowland"/>
    <s v="LOT"/>
    <s v="24 hours"/>
    <s v="none"/>
    <s v="Villa, Wilbert Soliman "/>
    <m/>
    <s v=""/>
  </r>
  <r>
    <s v="V3696"/>
    <s v="SMART"/>
    <x v="3"/>
    <s v="VIC822"/>
    <s v="V3696"/>
    <s v="VICTORIAS 822"/>
    <s v="Poblacion 4"/>
    <s v="City of Victorias"/>
    <s v="NEGROS OCCIDENTAL"/>
    <s v="Brgy. IV Poblacion Victorias City, Negros Occidental"/>
    <n v="6"/>
    <s v="Vis"/>
    <s v="Bacolod"/>
    <s v="TOC-VIS-WVIS-NEGOCC"/>
    <s v="SUN"/>
    <n v="123.072388"/>
    <n v="10.900980000000001"/>
    <s v="Bldg"/>
    <x v="1"/>
    <x v="1"/>
    <s v="Last Mile"/>
    <s v="MW"/>
    <s v="Macro"/>
    <s v="Lowland"/>
    <s v="BUILDING"/>
    <s v="830H - 1800H"/>
    <s v="Bldg/House Roof Top"/>
    <s v="Oyco, Joycnn Rey"/>
    <m/>
    <s v=""/>
  </r>
  <r>
    <s v="V3717"/>
    <s v="SUN"/>
    <x v="3"/>
    <s v="BAC708"/>
    <s v="BAC708"/>
    <s v="BAC_VILLAMONTE 2"/>
    <s v="Villamonte"/>
    <s v="Bacolod City"/>
    <s v="NEGROS OCCIDENTAL"/>
    <s v="Brgy. Villamonte La Salle Ave. Bacolod City, Negros Occidental"/>
    <n v="6"/>
    <s v="Vis"/>
    <s v="Bacolod"/>
    <s v="TOC-VIS-WVIS-NEGOCC"/>
    <s v="SUN"/>
    <n v="122.96194"/>
    <n v="10.6808"/>
    <s v="Bldg"/>
    <x v="1"/>
    <x v="1"/>
    <s v="Last Mile"/>
    <s v="MW"/>
    <s v="Macro"/>
    <s v="Highland"/>
    <s v="BUILDING / REQUIRES PERMIT"/>
    <s v="830H - 1800H"/>
    <s v="Bldg/House Roof Top"/>
    <s v="Oyco, Joycnn Rey"/>
    <m/>
    <s v=""/>
  </r>
  <r>
    <s v="V3736"/>
    <s v="SUN"/>
    <x v="3"/>
    <s v="BAC824"/>
    <s v="BAC824"/>
    <s v="ESTEFANIA 1"/>
    <s v="Villamonte"/>
    <s v="Bacolod City"/>
    <s v="NEGROS OCCIDENTAL"/>
    <s v="CL Montelibano St. Brgy. Villamonte, Bacolod City"/>
    <n v="6"/>
    <s v="Vis"/>
    <s v="Bacolod"/>
    <s v="TOC-VIS-WVIS-NEGOCC"/>
    <s v="SUN"/>
    <n v="122.97799999999999"/>
    <n v="10.67184"/>
    <s v="Bldg"/>
    <x v="1"/>
    <x v="1"/>
    <s v="Last Mile"/>
    <s v="MW"/>
    <s v="Macro"/>
    <s v="Lowland"/>
    <s v="BUILDING"/>
    <s v="830H - 1800H"/>
    <s v="Bldg/House Roof Top"/>
    <s v="Antiquiera, Anthony Roy Rivera"/>
    <m/>
    <s v=""/>
  </r>
  <r>
    <s v="V3739"/>
    <s v="SUN"/>
    <x v="3"/>
    <s v="BAC008"/>
    <s v="BAC008"/>
    <s v="HANDUMANAN FELIZA"/>
    <s v="Handuman"/>
    <s v="Bacolod City"/>
    <s v="NEGROS OCCIDENTAL"/>
    <s v="Hacienda Nueva Benares, Brgy. Handuman, Bacolod City"/>
    <n v="6"/>
    <s v="Vis"/>
    <s v="Bacolod"/>
    <s v="TOC-VIS-WVIS-NEGOCC"/>
    <s v="SUN"/>
    <n v="122.968113"/>
    <n v="10.602849000000001"/>
    <s v="Lot"/>
    <x v="1"/>
    <x v="1"/>
    <s v="Last Mile"/>
    <s v="MW"/>
    <s v="Macro"/>
    <s v="Lowland"/>
    <s v="LOT"/>
    <s v="24 hours"/>
    <s v="none"/>
    <s v="Briones, Paul John Velasco"/>
    <m/>
    <s v=""/>
  </r>
  <r>
    <s v="V4373"/>
    <s v="SMART"/>
    <x v="3"/>
    <s v="PNS701"/>
    <s v="V4373"/>
    <s v="PONTEVEDRA NEGROS 701"/>
    <s v="Antipolo"/>
    <s v="Pontevedra"/>
    <s v="NEGROS OCCIDENTAL"/>
    <s v="Brgy. Antipolo, Pontevedra, Negros Occidental"/>
    <n v="6"/>
    <s v="Vis"/>
    <s v="Bacolod"/>
    <s v="TOC-VIS-WVIS-NEGOCC"/>
    <s v="SUN"/>
    <n v="122.96425000000001"/>
    <n v="10.358556"/>
    <s v="Lot"/>
    <x v="1"/>
    <x v="0"/>
    <s v="Last Mile"/>
    <s v="MW"/>
    <s v="Macro"/>
    <s v="Lowland"/>
    <s v="LOT"/>
    <s v="24 hours"/>
    <s v="none"/>
    <s v="Villa, Wilbert Soliman "/>
    <m/>
    <s v=""/>
  </r>
  <r>
    <s v="V4375"/>
    <s v="SUN"/>
    <x v="3"/>
    <s v="VBGO701"/>
    <s v="VBGO701"/>
    <s v="BAGO 701"/>
    <s v="Ma-ao"/>
    <s v="Bago City"/>
    <s v="NEGROS OCCIDENTAL"/>
    <s v="Ma-ao, Mailum Road, Barangay Ma-ao, Negros Occidental"/>
    <n v="6"/>
    <s v="Vis"/>
    <s v="Bacolod"/>
    <s v="TOC-VIS-WVIS-NEGOCC"/>
    <s v="SUN"/>
    <e v="#N/A"/>
    <e v="#N/A"/>
    <s v="Lot"/>
    <x v="1"/>
    <x v="1"/>
    <s v="Last Mile"/>
    <s v="MW"/>
    <s v="Macro"/>
    <s v="Lowland"/>
    <s v="LOT"/>
    <s v="24 hours"/>
    <s v="none"/>
    <s v="Villa, Wilbert Soliman "/>
    <m/>
    <s v=""/>
  </r>
  <r>
    <s v="V4377"/>
    <s v="SMART"/>
    <x v="3"/>
    <s v="KBN702"/>
    <s v="V4377"/>
    <s v="SUN - KBN_TABUGON "/>
    <s v="Tabugon"/>
    <s v="Kabankalan City"/>
    <s v="NEGROS OCCIDENTAL"/>
    <s v="Brgy. Tabugon, Kabankalan City, Negros Occ"/>
    <n v="6"/>
    <s v="Vis"/>
    <s v="Kabankalan"/>
    <s v="TOC-VIS-WVIS-NEGOCC"/>
    <s v="SUN"/>
    <s v="122°47'52.16&quot;E"/>
    <s v="  9°46'24.51&quot;N"/>
    <s v="Lot"/>
    <x v="1"/>
    <x v="0"/>
    <s v="Last Mile"/>
    <s v="MW"/>
    <s v="Macro"/>
    <s v="Lowland"/>
    <n v="0"/>
    <n v="0"/>
    <n v="0"/>
    <s v="Banay, Axel Bautista "/>
    <m/>
    <s v=""/>
  </r>
  <r>
    <s v="V4392"/>
    <s v="SMART"/>
    <x v="3"/>
    <m/>
    <s v="V4392"/>
    <s v="VALLEHERMOSO"/>
    <s v="Poblacion"/>
    <s v="Vallehermoso"/>
    <s v="NEGROS ORIENTAL"/>
    <s v="National highway near Mormons church Poblacion, Vallehermoso, Negros Oriental"/>
    <n v="6"/>
    <s v="Vis"/>
    <s v="Bacolod"/>
    <s v="TOC-VIS-WVIS-NEGOCC"/>
    <s v="SMART"/>
    <e v="#N/A"/>
    <e v="#N/A"/>
    <s v="Lot"/>
    <x v="1"/>
    <x v="0"/>
    <s v="Last Mile"/>
    <s v="MW"/>
    <s v="Macro"/>
    <s v="Highland"/>
    <s v="LOT"/>
    <s v="24 hours"/>
    <s v="Insurgent"/>
    <s v="Sa-onoy, Jay Gonzaga "/>
    <m/>
    <s v=""/>
  </r>
  <r>
    <s v="V5081"/>
    <s v="SMART"/>
    <x v="3"/>
    <m/>
    <s v="V5081"/>
    <s v="Ayala FTK "/>
    <m/>
    <s v="City of Talisay"/>
    <s v="NEGROS OCCIDENTAL"/>
    <s v="Zone 15 Lopue's Lot Talisay City, Neg. Occidental"/>
    <n v="6"/>
    <s v="Vis"/>
    <s v="Bacolod"/>
    <s v="TOC-VIS-WVIS-NEGOCC"/>
    <s v="SMART"/>
    <n v="122.9602342"/>
    <n v="10.710989"/>
    <s v="Lot"/>
    <x v="1"/>
    <x v="5"/>
    <s v="Last Mile"/>
    <s v="MW"/>
    <s v="Macro"/>
    <s v="Lowland"/>
    <s v="LOT"/>
    <s v="24 hours"/>
    <s v="none"/>
    <s v="Fernandez, Reymund Gamo"/>
    <m/>
    <s v=""/>
  </r>
  <r>
    <s v="V5084"/>
    <s v="SMART"/>
    <x v="3"/>
    <m/>
    <s v="V5084"/>
    <s v="DANCALAN"/>
    <s v="Dancalan"/>
    <s v="Ilog"/>
    <s v="NEGROS OCCIDENTAL"/>
    <s v="Brgy. Dancalan, Ilog, Negros Occidental"/>
    <n v="6"/>
    <s v="Vis"/>
    <s v="Kabankalan"/>
    <s v="TOC-VIS-WVIS-NEGOCC"/>
    <s v="SMART"/>
    <n v="122.74"/>
    <n v="9.98361111"/>
    <s v="Lot"/>
    <x v="1"/>
    <x v="0"/>
    <s v="Last Mile"/>
    <s v="MW"/>
    <s v="Macro"/>
    <s v="Lowland"/>
    <s v="LOT"/>
    <s v="24 hours"/>
    <s v="none"/>
    <s v="Villanueva, Manuel Jose S."/>
    <m/>
    <s v=""/>
  </r>
  <r>
    <s v="V5085"/>
    <s v="SMART"/>
    <x v="3"/>
    <m/>
    <s v="V5085"/>
    <s v="Bacolod Old Airport"/>
    <s v="Tangub"/>
    <s v="Bacolod City"/>
    <s v="NEGROS OCCIDENTAL"/>
    <s v="Etabag Lots, Brgy. Tangub, Bacolod City, Negros Occidental"/>
    <n v="6"/>
    <s v="Vis"/>
    <s v="Bacolod"/>
    <s v="TOC-VIS-WVIS-NEGOCC"/>
    <s v="SMART"/>
    <n v="122.9314"/>
    <n v="10.6418"/>
    <s v="Lot"/>
    <x v="1"/>
    <x v="5"/>
    <s v="Last Mile"/>
    <s v="MW"/>
    <s v="Macro"/>
    <s v="Highland"/>
    <s v="LOT"/>
    <s v="24 hours"/>
    <s v="none"/>
    <s v="Sa-onoy, Jay Gonzaga "/>
    <m/>
    <s v=""/>
  </r>
  <r>
    <s v="V5232"/>
    <s v="SMART"/>
    <x v="3"/>
    <m/>
    <s v="V5232"/>
    <s v="TAMPALON"/>
    <s v="Tampalon"/>
    <s v="City of Kabankalan"/>
    <s v="NEGROS OCCIDENTAL"/>
    <s v="Brgy. Tampalon, Kabankalan City, Negros Occidental"/>
    <n v="6"/>
    <s v="Vis"/>
    <s v="Kabankalan"/>
    <s v="TOC-VIS-WVIS-NEGOCC"/>
    <s v="SMART"/>
    <n v="122.78890228271401"/>
    <n v="9.8766098022460902"/>
    <s v="Lot"/>
    <x v="1"/>
    <x v="5"/>
    <s v="Last Mile"/>
    <s v="MW"/>
    <s v="Macro"/>
    <s v="Highland"/>
    <s v="LOT"/>
    <s v="24 hours"/>
    <s v="Insurgent"/>
    <s v="Banay, Axel Bautista "/>
    <m/>
    <s v=""/>
  </r>
  <r>
    <s v="v5233"/>
    <s v="SMART"/>
    <x v="3"/>
    <m/>
    <s v="V5233"/>
    <s v="CAMINGAWAN"/>
    <s v="Camingawan"/>
    <s v="City of Kabankalan"/>
    <s v="NEGROS OCCIDENTAL"/>
    <s v="Brgy Camingawan, Kabankalan City, Negros Occidental"/>
    <n v="6"/>
    <s v="Vis"/>
    <s v="Kabankalan"/>
    <s v="TOC-VIS-WVIS-NEGOCC"/>
    <s v="SMART"/>
    <n v="122.87100220000001"/>
    <n v="9.8565101619999993"/>
    <s v="Lot"/>
    <x v="1"/>
    <x v="5"/>
    <s v="Last Mile"/>
    <s v="MW"/>
    <s v="Macro"/>
    <s v="Lowland"/>
    <s v="LOT"/>
    <s v="24 hours"/>
    <s v="Insurgent"/>
    <s v="Banay, Axel Bautista "/>
    <m/>
    <s v=""/>
  </r>
  <r>
    <s v="V5234"/>
    <s v="SMART"/>
    <x v="3"/>
    <m/>
    <s v="V5234"/>
    <s v="TALABAN"/>
    <s v="Talaban"/>
    <s v="City of Himamaylan"/>
    <s v="NEGROS OCCIDENTAL"/>
    <s v="Brgy Talaban, Himamaylan City, Negros Occidental"/>
    <n v="6"/>
    <s v="Vis"/>
    <s v="Kabankalan"/>
    <s v="TOC-VIS-WVIS-NEGOCC"/>
    <s v="SMART"/>
    <n v="122.87010189999999"/>
    <n v="10.128789899999999"/>
    <s v="Lot"/>
    <x v="1"/>
    <x v="5"/>
    <s v="Last Mile"/>
    <s v="MW"/>
    <s v="Macro"/>
    <s v="Lowland"/>
    <s v="LOT"/>
    <s v="24 hours"/>
    <s v="none"/>
    <s v="Montaus, Neil Peter I."/>
    <m/>
    <s v=""/>
  </r>
  <r>
    <s v="V5236"/>
    <s v="SMART"/>
    <x v="3"/>
    <m/>
    <s v="V5236"/>
    <s v="TABU"/>
    <s v="Tabu"/>
    <s v="Ilog"/>
    <s v="NEGROS OCCIDENTAL"/>
    <s v="Brgy. Tabu, Ilog, Negros Occidental"/>
    <n v="6"/>
    <s v="Vis"/>
    <s v="Kabankalan"/>
    <s v="TOC-VIS-WVIS-NEGOCC"/>
    <s v="SMART"/>
    <n v="122.71060180664"/>
    <n v="9.8944101333618093"/>
    <s v="Lot"/>
    <x v="1"/>
    <x v="5"/>
    <s v="Last Mile"/>
    <s v="MW"/>
    <s v="Macro"/>
    <s v="Lowland"/>
    <s v="LOT"/>
    <s v="24 hours"/>
    <s v="Insurgent"/>
    <s v="Banay, Axel Bautista "/>
    <m/>
    <s v=""/>
  </r>
  <r>
    <s v="V5237"/>
    <s v="SMART"/>
    <x v="3"/>
    <m/>
    <s v="V5237"/>
    <s v="REGEANT PEARL"/>
    <m/>
    <s v="Bacolod City"/>
    <s v="NEGROS OCCIDENTAL"/>
    <s v="Regent Pearl Homes, Alijis, Bacolod City, Negros Occidental"/>
    <n v="6"/>
    <s v="Vis"/>
    <s v="Bacolod"/>
    <s v="TOC-VIS-WVIS-NEGOCC"/>
    <s v="SMART"/>
    <n v="122.9622"/>
    <n v="10.6304"/>
    <s v="Bldg"/>
    <x v="1"/>
    <x v="1"/>
    <s v="Last Mile"/>
    <s v="MW"/>
    <s v="Macro"/>
    <s v="Highland"/>
    <s v="BUILDING"/>
    <s v="830H - 1800H"/>
    <s v="Bldg/House Roof Top"/>
    <s v="Sa-onoy, Jay Gonzaga "/>
    <m/>
    <s v=""/>
  </r>
  <r>
    <s v="V5239"/>
    <s v="SMART"/>
    <x v="3"/>
    <m/>
    <s v="V5239"/>
    <s v="DON SALVADOR BENEDICTO"/>
    <s v="Bunga"/>
    <s v="Don Salvador Benedicto"/>
    <s v="NEGROS OCCIDENTAL"/>
    <s v="Brgy. Bunga, Don Salvador Benedicto, Negros Occidental"/>
    <n v="6"/>
    <s v="Vis"/>
    <s v="Bacolod"/>
    <s v="TOC-VIS-WVIS-NEGOCC"/>
    <s v="SMART"/>
    <n v="123.2504"/>
    <n v="10.542680000000001"/>
    <s v="Lot"/>
    <x v="1"/>
    <x v="5"/>
    <s v="Last Mile"/>
    <s v="MW"/>
    <s v="Macro"/>
    <s v="Lowland"/>
    <s v="LOT"/>
    <s v="24 hours"/>
    <s v="Insurgent"/>
    <s v="Briones, Paul John Velasco"/>
    <m/>
    <s v=""/>
  </r>
  <r>
    <s v="V5241"/>
    <s v="SMART"/>
    <x v="3"/>
    <m/>
    <s v="V5241"/>
    <s v="PROSPERIDAD"/>
    <s v="Prosperidad"/>
    <s v="San Carlos City"/>
    <s v="NEGROS OCCIDENTAL"/>
    <s v="Brgy Prosperidad, SanC arlos City, negros Occidental"/>
    <n v="6"/>
    <s v="Vis"/>
    <s v="Bacolod"/>
    <s v="TOC-VIS-WVIS-NEGOCC"/>
    <s v="SMART"/>
    <n v="123.278999328613"/>
    <n v="10.5109596252441"/>
    <s v="Lot"/>
    <x v="1"/>
    <x v="5"/>
    <s v="Last Mile"/>
    <s v="MW"/>
    <s v="Macro"/>
    <s v="Lowland"/>
    <s v="LOT"/>
    <s v="24 hours"/>
    <s v="Insurgent"/>
    <s v="Briones, Paul John Velasco"/>
    <m/>
    <s v=""/>
  </r>
  <r>
    <s v="v5242"/>
    <s v="SMART"/>
    <x v="3"/>
    <m/>
    <s v="V5242"/>
    <s v="BIAK NA BATO"/>
    <s v="Biak Na Bato"/>
    <s v="Moises Padilla (Magallon)"/>
    <s v="NEGROS OCCIDENTAL"/>
    <s v="Brgy Biak Na Bato, La Castellana, Negros Occidental"/>
    <n v="6"/>
    <s v="Vis"/>
    <s v="Bacolod"/>
    <s v="TOC-VIS-WVIS-NEGOCC"/>
    <s v="SMART"/>
    <n v="123.1640015"/>
    <n v="10.3554697"/>
    <s v="Lot"/>
    <x v="1"/>
    <x v="5"/>
    <s v="Last Mile"/>
    <s v="MW"/>
    <s v="Macro"/>
    <s v="Lowland"/>
    <s v="LOT"/>
    <s v="24 hours"/>
    <s v="Insurgent"/>
    <s v="Montaus, Neil Peter I."/>
    <m/>
    <s v=""/>
  </r>
  <r>
    <s v="v5243"/>
    <s v="SMART"/>
    <x v="3"/>
    <m/>
    <s v="V5243"/>
    <s v="CAMANSI"/>
    <s v="Camansi"/>
    <s v="City of Kabankalan"/>
    <s v="NEGROS OCCIDENTAL"/>
    <s v="Brgy. Camansi, Kabankalan City"/>
    <n v="6"/>
    <s v="Vis"/>
    <s v="Kabankalan"/>
    <s v="TOC-VIS-WVIS-NEGOCC"/>
    <s v="SMART"/>
    <n v="122.7900085"/>
    <n v="9.9532203670000001"/>
    <s v="Lot"/>
    <x v="1"/>
    <x v="5"/>
    <s v="Last Mile"/>
    <s v="MW"/>
    <s v="Macro"/>
    <s v="Lowland"/>
    <s v="LOT"/>
    <s v="24 hours"/>
    <s v="Insurgent"/>
    <s v="Banay, Axel Bautista "/>
    <m/>
    <s v=""/>
  </r>
  <r>
    <s v="V5244"/>
    <s v="SMART"/>
    <x v="3"/>
    <m/>
    <s v="V5244"/>
    <s v="ARANDA"/>
    <s v="Bato"/>
    <s v="Hinigaran"/>
    <s v="NEGROS OCCIDENTAL"/>
    <s v="Brgy Bato, Hinigaran Negros Occidental"/>
    <n v="6"/>
    <s v="Vis"/>
    <s v="Kabankalan"/>
    <s v="TOC-VIS-WVIS-NEGOCC"/>
    <s v="SMART"/>
    <n v="122.92259979248"/>
    <n v="10.2406797409057"/>
    <s v="Lot"/>
    <x v="1"/>
    <x v="0"/>
    <s v="Last Mile"/>
    <s v="MW"/>
    <s v="Macro"/>
    <s v="Highland"/>
    <s v="LOT"/>
    <s v="24 hours"/>
    <s v="Insurgent"/>
    <s v="Banay, Axel Bautista "/>
    <m/>
    <s v=""/>
  </r>
  <r>
    <s v="V5245"/>
    <s v="SMART"/>
    <x v="3"/>
    <m/>
    <s v="V5245"/>
    <s v="PATUN-AN"/>
    <m/>
    <s v="Calatrava"/>
    <s v="NEGROS OCCIDENTAL"/>
    <s v="Patun-an, Calatrava, Negros Occidental"/>
    <n v="6"/>
    <s v="Vis"/>
    <s v="Bacolod"/>
    <s v="TOC-VIS-WVIS-NEGOCC"/>
    <s v="SMART"/>
    <n v="123.46710205078099"/>
    <n v="10.5651597976684"/>
    <s v="Lot"/>
    <x v="1"/>
    <x v="5"/>
    <s v="Last Mile"/>
    <s v="MW"/>
    <s v="Macro"/>
    <s v="Lowland"/>
    <s v="LOT"/>
    <s v="24 hours"/>
    <s v="Insurgent"/>
    <s v="Antiquiera, Anthony Roy Rivera"/>
    <m/>
    <s v=""/>
  </r>
  <r>
    <s v="V5246"/>
    <s v="SMART"/>
    <x v="3"/>
    <m/>
    <s v="V5246"/>
    <s v="SIKATUNA"/>
    <s v="Sikatuna"/>
    <s v="Isabela"/>
    <s v="NEGROS OCCIDENTAL"/>
    <s v="Brgy. Sikatuna, Isabela, Negros Occidental"/>
    <n v="6"/>
    <s v="Vis"/>
    <s v="Kabankalan"/>
    <s v="TOC-VIS-WVIS-NEGOCC"/>
    <s v="SMART"/>
    <n v="123.1242"/>
    <n v="10.19266"/>
    <s v="Lot"/>
    <x v="1"/>
    <x v="5"/>
    <s v="Last Mile"/>
    <s v="MW"/>
    <s v="Macro"/>
    <s v="Lowland"/>
    <s v="LOT"/>
    <s v="24 hours"/>
    <s v="Insurgent"/>
    <s v="Banay, Axel Bautista "/>
    <m/>
    <s v=""/>
  </r>
  <r>
    <s v="V5249"/>
    <s v="SMART"/>
    <x v="3"/>
    <m/>
    <s v="V5249"/>
    <s v="MANDU-AO"/>
    <s v="Mandu-ao"/>
    <s v="City of Bayawan"/>
    <s v="NEGROS ORIENTAL"/>
    <s v="Brgy Mandu-ao, Bayawan, Negros Orriental"/>
    <n v="6"/>
    <s v="Vis"/>
    <s v="Kabankalan"/>
    <s v="TOC-VIS-WVIS-NEGOCC"/>
    <s v="SMART"/>
    <n v="122.800003051757"/>
    <n v="9.6745195388793892"/>
    <s v="Lot"/>
    <x v="1"/>
    <x v="5"/>
    <s v="Last Mile"/>
    <s v="MW"/>
    <s v="Macro"/>
    <s v="Lowland"/>
    <s v="LOT"/>
    <s v="24 hours"/>
    <s v="Insurgent"/>
    <s v="Villanueva, Manuel Jose S."/>
    <m/>
    <s v=""/>
  </r>
  <r>
    <s v="V5336"/>
    <s v="SUN"/>
    <x v="3"/>
    <s v="BAC003"/>
    <s v="BAC003"/>
    <s v="BACOLOD CYBERGATE"/>
    <m/>
    <s v="Bacolod City"/>
    <s v="NEGROS OCCIDENTAL"/>
    <s v="Robinsons Cybergate Center, Bacolod City "/>
    <n v="6"/>
    <s v="Vis"/>
    <s v="Bacolod"/>
    <s v="TOC-VIS-WVIS-NEGOCC"/>
    <s v="SUN"/>
    <n v="122.934"/>
    <n v="10.644299999999999"/>
    <s v="Bldg"/>
    <x v="1"/>
    <x v="1"/>
    <s v="Last Mile"/>
    <s v="MW"/>
    <s v="Macro"/>
    <s v="Highland"/>
    <s v="BUILDING / REQUIRES PERMIT"/>
    <s v="830H - 1800H"/>
    <s v="Bldg/House Roof Top"/>
    <s v="Briones, Paul John Velasco"/>
    <m/>
    <s v=""/>
  </r>
  <r>
    <s v="V5416"/>
    <s v="SUN"/>
    <x v="3"/>
    <s v="BAC902"/>
    <s v="BAC902"/>
    <s v="SUN – XGAISANOBACOLOD"/>
    <s v="Singcang"/>
    <s v="Bacolod City"/>
    <s v="NEGROS OCCIDENTAL"/>
    <s v="Araneta St., Brgy Singcang, Bacolod City"/>
    <n v="6"/>
    <s v="Vis"/>
    <s v="Bacolod"/>
    <s v="TOC-VIS-WVIS-NEGOCC"/>
    <s v="SUN"/>
    <s v="122°56'24.17&quot;E"/>
    <s v=" 10°39'33.27&quot;N"/>
    <s v="Bldg"/>
    <x v="1"/>
    <x v="1"/>
    <s v="Last Mile"/>
    <s v="MW"/>
    <s v="PICO"/>
    <s v="Lowland"/>
    <e v="#N/A"/>
    <e v="#N/A"/>
    <e v="#N/A"/>
    <s v="Sa-onoy, Jay Gonzaga "/>
    <m/>
    <s v=""/>
  </r>
  <r>
    <s v="Z70"/>
    <s v="SMART"/>
    <x v="3"/>
    <m/>
    <s v="Z70"/>
    <s v="SILAY TANZA"/>
    <s v="Hawaiian"/>
    <s v="Silay City"/>
    <s v="NEGROS OCCIDENTAL"/>
    <s v="Hda. Malisbog, Brgy. Hawaiian, Silay City, Negros Occidental"/>
    <n v="6"/>
    <s v="Vis"/>
    <s v="Bacolod"/>
    <s v="TOC-VIS-WVIS-NEGOCC"/>
    <s v="SMART"/>
    <n v="123.008041381835"/>
    <n v="10.8337697982788"/>
    <s v="Lot"/>
    <x v="1"/>
    <x v="0"/>
    <s v="Last Mile"/>
    <s v="MW"/>
    <s v="Macro"/>
    <s v="Lowland"/>
    <s v="LOT"/>
    <s v="24 hours"/>
    <s v="none"/>
    <s v="Oyco, Joycnn Rey"/>
    <m/>
    <s v=""/>
  </r>
  <r>
    <s v="Z71"/>
    <s v="SMART"/>
    <x v="3"/>
    <m/>
    <s v="Z71"/>
    <s v="GAISANO MAIN"/>
    <m/>
    <s v="Bacolod City"/>
    <s v="NEGROS OCCIDENTAL"/>
    <s v="Gatuslao St. cor. Luzuriaga St.,"/>
    <n v="6"/>
    <s v="Vis"/>
    <s v="Bacolod"/>
    <s v="TOC-VIS-WVIS-NEGOCC"/>
    <s v="SMART"/>
    <n v="122.94740295410099"/>
    <n v="10.6655502319335"/>
    <s v="Bldg"/>
    <x v="1"/>
    <x v="1"/>
    <s v="Last Mile"/>
    <s v="MW"/>
    <s v="PICO"/>
    <s v="Highland"/>
    <s v="BUILDING / REQUIRES PERMIT"/>
    <s v="830H - 1800H"/>
    <s v="Bldg/House Roof Top"/>
    <s v="Sa-onoy, Jay Gonzaga "/>
    <m/>
    <s v=""/>
  </r>
  <r>
    <s v="Z75"/>
    <s v="SMART"/>
    <x v="3"/>
    <m/>
    <s v="Z75"/>
    <s v="LOPUE'S SAN SEBASTIAN"/>
    <m/>
    <s v="Bacolod City"/>
    <s v="NEGROS OCCIDENTAL"/>
    <s v="Gen. Araneta St. Cor. San Sebastian St., Bacolod City, Negros Occidental"/>
    <n v="6"/>
    <s v="Vis"/>
    <s v="Bacolod"/>
    <s v="TOC-VIS-WVIS-NEGOCC"/>
    <s v="SMART"/>
    <n v="122.94390106201099"/>
    <n v="10.6663904190063"/>
    <s v="Bldg"/>
    <x v="1"/>
    <x v="1"/>
    <s v="Last Mile"/>
    <s v="MW"/>
    <s v="Macro"/>
    <s v="Highland"/>
    <s v="BUILDING"/>
    <s v="830H - 1800H"/>
    <s v="Bldg/House Roof Top"/>
    <s v="Sa-onoy, Jay Gonzaga "/>
    <m/>
    <s v=""/>
  </r>
  <r>
    <s v="Z76"/>
    <s v="SMART"/>
    <x v="3"/>
    <m/>
    <s v="Z76"/>
    <s v="LOPUE'S EAST"/>
    <m/>
    <s v="Bacolod City"/>
    <s v="NEGROS OCCIDENTAL"/>
    <s v="P. Burgos St. Cor. Circumferential Road,"/>
    <n v="6"/>
    <s v="Vis"/>
    <s v="Bacolod"/>
    <s v="TOC-VIS-WVIS-NEGOCC"/>
    <s v="SMART"/>
    <n v="122.967041015625"/>
    <n v="10.6642799377441"/>
    <s v="Bldg"/>
    <x v="1"/>
    <x v="1"/>
    <s v="Last Mile"/>
    <s v="MW"/>
    <s v="PICO"/>
    <s v="Highland"/>
    <s v="BUILDING / REQUIRES PERMIT"/>
    <s v="830H - 1800H"/>
    <s v="Bldg/House Roof Top"/>
    <s v="Antiquiera, Anthony Roy Rivera"/>
    <m/>
    <s v=""/>
  </r>
  <r>
    <s v="z87"/>
    <s v="SMART"/>
    <x v="3"/>
    <m/>
    <s v="Z87"/>
    <s v="BACOLOD GOLDCRES"/>
    <s v="14-A"/>
    <s v="Bacolod City"/>
    <s v="NEGROS OCCIDENTAL"/>
    <s v="Phase4 Goldcrest Subdivision, Brgy. 14-A, Talisay City, Negros Occidental"/>
    <n v="6"/>
    <s v="Vis"/>
    <s v="Bacolod"/>
    <s v="TOC-VIS-WVIS-NEGOCC"/>
    <s v="SMART"/>
    <n v="122.97473909999999"/>
    <n v="10.71067047"/>
    <s v="Lot"/>
    <x v="1"/>
    <x v="0"/>
    <s v="Last Mile"/>
    <s v="MW"/>
    <s v="Macro"/>
    <s v="Lowland"/>
    <s v="LOT"/>
    <s v="24 hours"/>
    <s v="none"/>
    <s v="Fernandez, Reymund Gamo"/>
    <m/>
    <s v=""/>
  </r>
  <r>
    <s v="Z89"/>
    <s v="SMART"/>
    <x v="3"/>
    <m/>
    <s v="Z89"/>
    <s v="SILAY PATAG"/>
    <s v="Patag"/>
    <s v="Silay City"/>
    <s v="NEGROS OCCIDENTAL"/>
    <s v="Brgy. Patag, Silay, Negros Occidental"/>
    <n v="6"/>
    <s v="Vis"/>
    <s v="Bacolod"/>
    <s v="TOC-VIS-WVIS-NEGOCC"/>
    <s v="SMART"/>
    <n v="123.173767089843"/>
    <n v="10.6940298080444"/>
    <s v="Lot"/>
    <x v="1"/>
    <x v="0"/>
    <s v="Last Mile"/>
    <s v="MW"/>
    <s v="Macro"/>
    <s v="Lowland"/>
    <s v="LOT"/>
    <s v="24 hours"/>
    <s v="Insurgent"/>
    <s v="Oyco, Joycnn Rey"/>
    <m/>
    <s v=""/>
  </r>
  <r>
    <n v="895"/>
    <s v="SMART"/>
    <x v="4"/>
    <m/>
    <n v="895"/>
    <s v="Kalibo3"/>
    <s v="Caano"/>
    <s v="Kalibo"/>
    <s v="AKLAN"/>
    <s v="Bgy. Caano, Kalibo, Aklan"/>
    <n v="6"/>
    <s v="Vis"/>
    <s v="Kalibo"/>
    <s v="TOC-VIS-WVIS-ROX/KAL"/>
    <s v="SMART"/>
    <n v="122.392051696777"/>
    <n v="11.6815996170043"/>
    <s v="Lot"/>
    <x v="1"/>
    <x v="0"/>
    <s v="Last Mile"/>
    <s v="MW"/>
    <s v="Macro"/>
    <s v="Lowland"/>
    <s v="none"/>
    <s v="none"/>
    <s v="none"/>
    <s v="Villanueva, Bryan Reyes"/>
    <m/>
    <s v=""/>
  </r>
  <r>
    <n v="3301"/>
    <s v="SMART"/>
    <x v="4"/>
    <m/>
    <n v="3301"/>
    <s v="Malinao"/>
    <s v="Poblacion"/>
    <s v="Malinao"/>
    <s v="AKLAN"/>
    <s v="Barangay Poblacion, Malinao, Aklan"/>
    <n v="6"/>
    <s v="Vis"/>
    <s v="Kalibo"/>
    <s v="TOC-VIS-WVIS-ROX/KAL"/>
    <s v="SMART"/>
    <n v="122.30632019042901"/>
    <n v="11.6474704742431"/>
    <s v="Lot"/>
    <x v="1"/>
    <x v="0"/>
    <s v="Last Mile"/>
    <s v="MW"/>
    <s v="Macro"/>
    <s v="Lowland"/>
    <s v="none"/>
    <s v="none"/>
    <s v="none"/>
    <s v="Abapo, Bryan Ian Gayadao"/>
    <m/>
    <s v=""/>
  </r>
  <r>
    <n v="3315"/>
    <s v="SMART"/>
    <x v="4"/>
    <m/>
    <n v="3315"/>
    <s v="Cuartero"/>
    <s v="Takas"/>
    <s v="Cuartero"/>
    <s v="CAPIZ"/>
    <s v="Barangay Takas, Cuartero, Capiz"/>
    <n v="6"/>
    <s v="Vis"/>
    <s v="Roxas"/>
    <s v="TOC-VIS-WVIS-ROX/KAL"/>
    <s v="SMART"/>
    <n v="122.6695709"/>
    <n v="11.34568024"/>
    <s v="Lot"/>
    <x v="1"/>
    <x v="0"/>
    <s v="Last Mile"/>
    <s v="MW"/>
    <s v="Macro"/>
    <s v="Lowland"/>
    <s v="none"/>
    <s v="24 hrs"/>
    <s v="none"/>
    <s v="Fuentes, Vincent John"/>
    <n v="42591"/>
    <s v=""/>
  </r>
  <r>
    <n v="3383"/>
    <s v="SMART"/>
    <x v="4"/>
    <m/>
    <n v="3383"/>
    <s v="Lezo"/>
    <s v="Poblacion"/>
    <s v="Lezo"/>
    <s v="AKLAN"/>
    <s v="Brgy. Poblacion, Lezo, Aklan"/>
    <n v="6"/>
    <s v="Vis"/>
    <s v="Kalibo"/>
    <s v="TOC-VIS-WVIS-ROX/KAL"/>
    <s v="SMART"/>
    <n v="122.326766967773"/>
    <n v="11.672490119934"/>
    <s v="Lot"/>
    <x v="1"/>
    <x v="0"/>
    <s v="Last Mile"/>
    <s v="MW"/>
    <s v="Macro"/>
    <s v="Highland"/>
    <s v="none"/>
    <s v="none"/>
    <s v="none"/>
    <s v="Abapo, Bryan Ian Gayadao"/>
    <m/>
    <s v=""/>
  </r>
  <r>
    <n v="4242"/>
    <s v="SMART"/>
    <x v="4"/>
    <m/>
    <n v="4242"/>
    <s v="Passi - Aglalana"/>
    <s v="Aglalana"/>
    <s v="Passi City"/>
    <s v="ILOILO"/>
    <s v="Brgy. Aglalana, Passi, Iloilo"/>
    <n v="6"/>
    <s v="Vis"/>
    <s v="Kalibo"/>
    <s v="TOC-VIS-WVIS-ROX/KAL"/>
    <s v="SMART"/>
    <n v="122.6670532"/>
    <n v="11.19032955"/>
    <s v="Lot"/>
    <x v="1"/>
    <x v="0"/>
    <s v="Last Mile"/>
    <s v="MW"/>
    <s v="Macro"/>
    <s v="Highland"/>
    <s v="Highland site"/>
    <s v="0600 - 1800H"/>
    <s v="none"/>
    <s v="Fuentes, Vincent John"/>
    <n v="42528"/>
    <s v=""/>
  </r>
  <r>
    <n v="4306"/>
    <s v="SMART"/>
    <x v="4"/>
    <m/>
    <n v="4306"/>
    <s v="Libacao"/>
    <s v="Poblacion"/>
    <s v="Libacao"/>
    <s v="AKLAN"/>
    <s v="Sitio Agpingco, Poblacion, Libacao, Aklan"/>
    <n v="6"/>
    <s v="Vis"/>
    <s v="Kalibo"/>
    <s v="TOC-VIS-WVIS-ROX/KAL"/>
    <s v="SMART"/>
    <n v="122.304679870605"/>
    <n v="11.4854202270507"/>
    <s v="Lot"/>
    <x v="1"/>
    <x v="0"/>
    <s v="Last Mile"/>
    <s v="MW"/>
    <s v="Macro"/>
    <s v="Lowland"/>
    <s v="Critical area"/>
    <s v="6PM-6AM"/>
    <s v="Insurgent"/>
    <s v="Villanueva, Bryan Reyes"/>
    <m/>
    <s v=""/>
  </r>
  <r>
    <n v="4307"/>
    <s v="SMART"/>
    <x v="4"/>
    <m/>
    <n v="4307"/>
    <s v="Madalag"/>
    <s v="Poblacion"/>
    <s v="Madalag"/>
    <s v="AKLAN"/>
    <s v="Barangay Poblacion, Madalag, Aklan"/>
    <n v="6"/>
    <s v="Vis"/>
    <s v="Kalibo"/>
    <s v="TOC-VIS-WVIS-ROX/KAL"/>
    <s v="SMART"/>
    <n v="122.303741455078"/>
    <n v="11.525859832763601"/>
    <s v="Lot"/>
    <x v="1"/>
    <x v="0"/>
    <s v="Last Mile"/>
    <s v="MW"/>
    <s v="Macro"/>
    <s v="Lowland"/>
    <s v="Critical area"/>
    <s v="6PM-6AM"/>
    <s v="Insurgent"/>
    <s v="Abapo, Bryan Ian Gayadao"/>
    <m/>
    <s v=""/>
  </r>
  <r>
    <n v="4309"/>
    <s v="SMART"/>
    <x v="4"/>
    <m/>
    <n v="4309"/>
    <s v="Dumaguit"/>
    <s v="Dumaguit"/>
    <s v="New Washington"/>
    <s v="AKLAN"/>
    <s v="Brgy. Dumaguit, New Washington, Aklan"/>
    <n v="6"/>
    <s v="Vis"/>
    <s v="Kalibo"/>
    <s v="TOC-VIS-WVIS-ROX/KAL"/>
    <s v="SMART"/>
    <n v="122.48207092285099"/>
    <n v="11.6040802001953"/>
    <s v="Lot"/>
    <x v="1"/>
    <x v="0"/>
    <s v="Last Mile"/>
    <s v="MW"/>
    <s v="Macro"/>
    <s v="Lowland"/>
    <s v="none"/>
    <s v="none"/>
    <s v="none"/>
    <s v="Villanueva, Bryan Reyes"/>
    <m/>
    <s v=""/>
  </r>
  <r>
    <n v="4310"/>
    <s v="SMART"/>
    <x v="4"/>
    <m/>
    <n v="4310"/>
    <s v="Buruanga"/>
    <s v="Katipunan"/>
    <s v="Buruanga"/>
    <s v="AKLAN"/>
    <s v="Barangay Katipunan, Buruanga, Aklan"/>
    <n v="6"/>
    <s v="Vis"/>
    <s v="Kalibo"/>
    <s v="TOC-VIS-WVIS-ROX/KAL"/>
    <s v="SMART"/>
    <n v="121.888938903808"/>
    <n v="11.8403196334838"/>
    <s v="Lot"/>
    <x v="1"/>
    <x v="0"/>
    <s v="Last Mile"/>
    <s v="MW"/>
    <s v="Macro"/>
    <s v="Lowland"/>
    <s v="Critical area"/>
    <s v="6pm-6am"/>
    <s v="Insurgent"/>
    <s v="Abapo, Bryan Ian Gayadao"/>
    <m/>
    <s v=""/>
  </r>
  <r>
    <n v="4313"/>
    <s v="SMART"/>
    <x v="4"/>
    <m/>
    <n v="4313"/>
    <s v="Sebaste"/>
    <s v="Poblacion"/>
    <s v="Sebaste"/>
    <s v="ANTIQUE"/>
    <s v="Sitio Labangon, Poblacion, Sebaste, Antique"/>
    <n v="6"/>
    <s v="Vis"/>
    <s v="Kalibo"/>
    <s v="TOC-VIS-WVIS-ROX/KAL"/>
    <s v="SMART"/>
    <n v="122.09513092041"/>
    <n v="11.593689918518001"/>
    <s v="Lot"/>
    <x v="1"/>
    <x v="0"/>
    <s v="Last Mile"/>
    <s v="MW"/>
    <s v="Macro"/>
    <s v="Lowland"/>
    <s v="Critical area"/>
    <s v="8PM-4AM"/>
    <s v="Insurgent"/>
    <s v="Villanueva, Bryan Reyes"/>
    <m/>
    <s v=""/>
  </r>
  <r>
    <n v="4334"/>
    <s v="SMART"/>
    <x v="4"/>
    <m/>
    <n v="4334"/>
    <s v="Dumalag"/>
    <s v="San Jose"/>
    <s v="Dumalag"/>
    <s v="CAPIZ"/>
    <s v="Brgy. San Jose, Dumalag, Capiz"/>
    <n v="6"/>
    <s v="Vis"/>
    <s v="Roxas"/>
    <s v="TOC-VIS-WVIS-ROX/KAL"/>
    <s v="SMART"/>
    <n v="122.627487182617"/>
    <n v="11.3086795806884"/>
    <s v="Lot"/>
    <x v="1"/>
    <x v="0"/>
    <s v="Last Mile"/>
    <s v="MW"/>
    <s v="Macro"/>
    <s v="Lowland"/>
    <s v="none"/>
    <s v="0600 - 1800H"/>
    <s v="none"/>
    <s v="Villanueva, Bryan Reyes"/>
    <m/>
    <s v=""/>
  </r>
  <r>
    <n v="4349"/>
    <s v="SMART"/>
    <x v="4"/>
    <m/>
    <n v="4349"/>
    <s v="Batad"/>
    <s v="Pobalcion"/>
    <s v="Batad"/>
    <s v="ILOILO"/>
    <s v="Barangay Poblacion, Batad, Iloilo"/>
    <n v="6"/>
    <s v="Vis"/>
    <s v="Roxas"/>
    <s v="TOC-VIS-WVIS-ROX/KAL"/>
    <s v="SMART"/>
    <n v="123.11280059814401"/>
    <n v="11.4134197235107"/>
    <s v="Lot"/>
    <x v="1"/>
    <x v="0"/>
    <s v="Last Mile"/>
    <s v="MW"/>
    <s v="Macro"/>
    <s v="Lowland"/>
    <s v="&gt;60kms from base (F37)"/>
    <s v="24 hrs"/>
    <s v="Insurgent"/>
    <s v="Fuentes, Vincent John"/>
    <m/>
    <s v=""/>
  </r>
  <r>
    <n v="4350"/>
    <s v="SMART"/>
    <x v="4"/>
    <m/>
    <n v="4350"/>
    <s v="Estancia TP"/>
    <s v="Bulaqena"/>
    <s v="Estancia"/>
    <s v="ILOILO"/>
    <s v="Brgy. Bulaqena, Estancia, Iloilo"/>
    <n v="6"/>
    <s v="Vis"/>
    <s v="Roxas"/>
    <s v="TOC-VIS-WVIS-ROX/KAL"/>
    <s v="SMART"/>
    <n v="123.152709960937"/>
    <n v="11.4507799148559"/>
    <s v="Lot"/>
    <x v="1"/>
    <x v="0"/>
    <s v="Last Mile"/>
    <s v="MW"/>
    <s v="Macro"/>
    <s v="Lowland"/>
    <s v="&gt;60kms from base (F37)"/>
    <s v="24 hrs"/>
    <s v="Insurgent"/>
    <s v="Fuentes, Vincent John"/>
    <m/>
    <s v=""/>
  </r>
  <r>
    <n v="5800"/>
    <s v="SMART"/>
    <x v="4"/>
    <m/>
    <n v="5800"/>
    <s v="Roxas - Gaisano MP"/>
    <m/>
    <s v="Roxas City"/>
    <s v="CAPIZ"/>
    <s v="New Gaisano Roxas, San Roque Extension, Roxas City, Capiz"/>
    <n v="6"/>
    <s v="Vis"/>
    <s v="Roxas"/>
    <s v="TOC-VIS-WVIS-ROX/KAL"/>
    <s v="SMART"/>
    <n v="122.75849150000001"/>
    <n v="11.577360150000001"/>
    <s v="Bldg"/>
    <x v="1"/>
    <x v="1"/>
    <s v="Last Mile"/>
    <s v="MW"/>
    <s v="Macro"/>
    <s v="Lowland"/>
    <s v="Requires permission from Mall admin"/>
    <s v="1000 - 1800H"/>
    <s v="Bldg/House Roof Top"/>
    <s v="Balbontin, Louie John Villaret "/>
    <n v="42528"/>
    <s v=""/>
  </r>
  <r>
    <s v="V0000"/>
    <s v="SMART"/>
    <x v="4"/>
    <m/>
    <s v="V0000"/>
    <s v="Malay TP"/>
    <s v="Poblacion"/>
    <s v="Malay"/>
    <s v="AKLAN"/>
    <s v="Barangay Poblacion, Malay, Aklan"/>
    <n v="6"/>
    <s v="Vis"/>
    <s v="Kalibo"/>
    <s v="TOC-VIS-WVIS-ROX/KAL"/>
    <s v="SMART"/>
    <n v="121.911079406738"/>
    <n v="11.900509834289499"/>
    <s v="Lot"/>
    <x v="1"/>
    <x v="0"/>
    <s v="Last Mile"/>
    <s v="MW"/>
    <s v="Macro"/>
    <s v="Highland"/>
    <s v="Critical area"/>
    <s v="8pm-4am"/>
    <s v="Insurgent"/>
    <s v="Barrera, Roel Sumaguio"/>
    <m/>
    <s v=""/>
  </r>
  <r>
    <s v="V0074"/>
    <s v="SMART"/>
    <x v="4"/>
    <m/>
    <s v="V0074"/>
    <s v="Nabas Caticlan"/>
    <s v="Unidos"/>
    <s v="Nabas"/>
    <s v="AKLAN"/>
    <s v="Brgy. Unidos, Nabas, Aklan"/>
    <n v="6"/>
    <s v="Vis"/>
    <s v="Roxas"/>
    <s v="TOC-VIS-WVIS-ROX/KAL"/>
    <s v="SMART"/>
    <n v="122.00293731689401"/>
    <n v="11.901339530944799"/>
    <s v="Lot"/>
    <x v="1"/>
    <x v="0"/>
    <s v="Last Mile"/>
    <s v="MW"/>
    <s v="Macro"/>
    <s v="Highland"/>
    <s v="Critical area"/>
    <s v="8pm-4am"/>
    <s v="Insurgent"/>
    <s v="Barrera, Roel Sumaguio"/>
    <m/>
    <s v=""/>
  </r>
  <r>
    <s v="V0095"/>
    <s v="SMART"/>
    <x v="4"/>
    <m/>
    <s v="V0095"/>
    <s v="Boracay Shangrila Main"/>
    <s v="Yapak"/>
    <s v="Malay"/>
    <s v="AKLAN"/>
    <s v="Shangrila Hotel, Brgy. Yapak, Boracay Island, Malay, Aklan"/>
    <n v="6"/>
    <s v="Vis"/>
    <s v="Kalibo"/>
    <s v="TOC-VIS-WVIS-ROX/KAL"/>
    <s v="SMART"/>
    <n v="121.907020568847"/>
    <n v="11.988169670104901"/>
    <s v="Bldg"/>
    <x v="1"/>
    <x v="1"/>
    <s v="Last Mile"/>
    <s v="MW"/>
    <s v="PICO"/>
    <s v="Lowland"/>
    <s v="Island"/>
    <s v="24hrs"/>
    <s v="Depressed Area"/>
    <s v="Barrera, Roel Sumaguio"/>
    <m/>
    <s v=""/>
  </r>
  <r>
    <s v="V0868"/>
    <s v="SMART"/>
    <x v="4"/>
    <m/>
    <s v="V0868"/>
    <s v="Roxas - Banica"/>
    <s v="Banica"/>
    <s v="Roxas City"/>
    <s v="CAPIZ"/>
    <s v="Brgy. Banica, Roxas City, Capiz"/>
    <n v="6"/>
    <s v="Vis"/>
    <s v="Roxas"/>
    <s v="TOC-VIS-WVIS-ROX/KAL"/>
    <s v="SMART"/>
    <n v="122.766306"/>
    <n v="11.5845"/>
    <s v="Lot"/>
    <x v="1"/>
    <x v="5"/>
    <s v="Last Mile"/>
    <s v="MW"/>
    <s v="Macro"/>
    <s v="Lowland"/>
    <s v="none"/>
    <s v="24 hrs"/>
    <s v="Depressed Area"/>
    <s v="Balbontin, Louie John Villaret"/>
    <m/>
    <s v=""/>
  </r>
  <r>
    <s v="V0985"/>
    <s v="SMART"/>
    <x v="4"/>
    <m/>
    <s v="V0985"/>
    <s v="Andagao"/>
    <s v="Andagaw"/>
    <s v="Kalibo"/>
    <s v="AKLAN"/>
    <s v="Brgy. Andagaw, Kalibo, Aklan"/>
    <n v="6"/>
    <s v="Vis"/>
    <s v="Kalibo"/>
    <s v="TOC-VIS-WVIS-ROX/KAL"/>
    <s v="SMART"/>
    <n v="122.36798889000001"/>
    <n v="11.70339444"/>
    <s v="Lot"/>
    <x v="1"/>
    <x v="0"/>
    <s v="Last Mile"/>
    <s v="MW"/>
    <s v="Macro"/>
    <s v="Lowland"/>
    <s v="none"/>
    <s v="none"/>
    <s v="none"/>
    <s v="Villanueva, Bryan Reyes"/>
    <m/>
    <s v=""/>
  </r>
  <r>
    <s v="V3401"/>
    <s v="SMART"/>
    <x v="4"/>
    <s v="ATV001"/>
    <s v="V3401"/>
    <s v="SUN Altavas TP"/>
    <s v="Poblacion"/>
    <s v="Altavas"/>
    <s v="AKLAN"/>
    <s v="Mabini cor. Osmena Sts., Pob., Altavas, Aklan"/>
    <n v="6"/>
    <s v="Vis"/>
    <s v="Kalibo"/>
    <s v="TOC-VIS-WVIS-ROX/KAL"/>
    <s v="SUN"/>
    <n v="122.48756"/>
    <n v="11.540010000000001"/>
    <s v="Lot"/>
    <x v="1"/>
    <x v="1"/>
    <s v="Last Mile"/>
    <s v="MW"/>
    <s v="Macro"/>
    <s v="Lowland"/>
    <s v="none"/>
    <s v="24 hrs"/>
    <s v="none"/>
    <s v="Balbontin, Louie John Villaret"/>
    <m/>
    <s v=""/>
  </r>
  <r>
    <s v="V3404"/>
    <s v="SMART"/>
    <x v="4"/>
    <s v="KBO821"/>
    <s v="V3404"/>
    <s v="Sun Kalibo Buswang New"/>
    <m/>
    <s v="Kalibo"/>
    <s v="AKLAN"/>
    <s v="Vega Compound, Old Buswang, Kalibo,Aklan"/>
    <n v="6"/>
    <s v="Vis"/>
    <s v="Kalibo"/>
    <s v="TOC-VIS-WVIS-ROX/KAL"/>
    <s v="SUN"/>
    <n v="122.375417"/>
    <n v="11.712889000000001"/>
    <s v="Lot"/>
    <x v="1"/>
    <x v="1"/>
    <s v="Last Mile"/>
    <s v="MW"/>
    <s v="Macro"/>
    <s v="Lowland"/>
    <s v="none"/>
    <s v="none"/>
    <s v="none"/>
    <s v="Villanueva, Bryan Reyes"/>
    <m/>
    <s v=""/>
  </r>
  <r>
    <s v="V3407"/>
    <s v="SMART"/>
    <x v="4"/>
    <s v="MCN001"/>
    <s v="V3407"/>
    <s v="Sun Malay Balusbos"/>
    <s v="Balusbos"/>
    <s v="Malay"/>
    <s v="AKLAN"/>
    <s v="Brgy. Balusbos, Malay, Aklan"/>
    <n v="6"/>
    <s v="Vis"/>
    <s v="Kalibo"/>
    <s v="TOC-VIS-WVIS-ROX/KAL"/>
    <s v="SUN"/>
    <n v="121.9171"/>
    <n v="11.9001"/>
    <s v="Lot"/>
    <x v="1"/>
    <x v="0"/>
    <s v="Last Mile"/>
    <s v="MW"/>
    <s v="Macro"/>
    <s v="Lowland"/>
    <s v="Critical area"/>
    <s v="8pm-4am"/>
    <s v="Insurgent"/>
    <s v="Barrera, Roel Sumaguio"/>
    <m/>
    <s v=""/>
  </r>
  <r>
    <s v="V3409"/>
    <s v="SMART"/>
    <x v="4"/>
    <s v="NMA601"/>
    <s v="V3409"/>
    <s v="Sun Numancia Joyao Joyao"/>
    <s v="Joyao-joyao"/>
    <s v="Numancia"/>
    <s v="AKLAN"/>
    <s v="Brgy. Joyao-joyao, Numancia, Aklan"/>
    <n v="6"/>
    <s v="Vis"/>
    <s v="Kalibo"/>
    <s v="TOC-VIS-WVIS-ROX/KAL"/>
    <s v="SUN"/>
    <n v="122.33074000000001"/>
    <n v="11.70247"/>
    <s v="Lot"/>
    <x v="1"/>
    <x v="0"/>
    <s v="Last Mile"/>
    <s v="MW"/>
    <s v="Macro"/>
    <s v="Lowland"/>
    <s v="none"/>
    <s v="none"/>
    <s v="none"/>
    <s v="Villanueva, Bryan Reyes"/>
    <m/>
    <s v=""/>
  </r>
  <r>
    <s v="V3410"/>
    <s v="SMART"/>
    <x v="4"/>
    <s v="BLT003"/>
    <s v="V3410"/>
    <s v="Sun Balete Lalab"/>
    <s v="Lalab"/>
    <s v="Balete"/>
    <s v="AKLAN"/>
    <s v="Brgy. Lalab,  Batan, Aklan"/>
    <n v="6"/>
    <s v="Vis"/>
    <s v="Kalibo"/>
    <s v="TOC-VIS-WVIS-ROX/KAL"/>
    <s v="SUN"/>
    <n v="122.417726"/>
    <n v="11.572148"/>
    <s v="Lot"/>
    <x v="1"/>
    <x v="0"/>
    <s v="Last Mile"/>
    <s v="MW"/>
    <s v="Macro"/>
    <s v="Lowland"/>
    <s v="Critical area"/>
    <s v="8pm-4am"/>
    <s v="Insurgent"/>
    <s v="Villanueva, Bryan Reyes"/>
    <m/>
    <s v=""/>
  </r>
  <r>
    <s v="V3411"/>
    <s v="SMART"/>
    <x v="4"/>
    <s v="BNG002"/>
    <s v="V3411"/>
    <s v="Sun Kalibo Tigayon"/>
    <s v="Tigayon"/>
    <s v="Kalibo"/>
    <s v="AKLAN"/>
    <s v="Roger Property,Road 5, Brgy. Tigayon, Kalibo, Aklan"/>
    <n v="6"/>
    <s v="Vis"/>
    <s v="Kalibo"/>
    <s v="TOC-VIS-WVIS-ROX/KAL"/>
    <s v="SUN"/>
    <n v="122.3565"/>
    <n v="11.671900000000001"/>
    <s v="Lot"/>
    <x v="1"/>
    <x v="0"/>
    <s v="Last Mile"/>
    <s v="MW"/>
    <s v="Macro"/>
    <s v="Lowland"/>
    <s v="none"/>
    <s v="none"/>
    <s v="none"/>
    <s v="Barrera, Roel Sumaguio"/>
    <m/>
    <s v=""/>
  </r>
  <r>
    <s v="V3434"/>
    <s v="SMART"/>
    <x v="4"/>
    <s v="DMO701"/>
    <s v="V3434"/>
    <s v="SUN Dumarao - Pob. Ilaya"/>
    <s v="Ilaya"/>
    <s v="Dumarao"/>
    <s v="CAPIZ"/>
    <s v="Poblacion Ilaya, Dumarao, Capiz"/>
    <n v="6"/>
    <s v="Vis"/>
    <s v="Kalibo"/>
    <s v="TOC-VIS-WVIS-ROX/KAL"/>
    <s v="SUN"/>
    <n v="122.68728"/>
    <n v="11.26421"/>
    <s v="Lot"/>
    <x v="1"/>
    <x v="0"/>
    <s v="Last Mile"/>
    <s v="MW"/>
    <s v="Macro"/>
    <s v="Lowland"/>
    <s v="Requires permission from lot owner"/>
    <s v="0600 - 1800H"/>
    <s v="none"/>
    <s v="Fuentes, Vincent John"/>
    <m/>
    <s v=""/>
  </r>
  <r>
    <s v="V3436"/>
    <s v="SMART"/>
    <x v="4"/>
    <s v="JMD821"/>
    <s v="V3436"/>
    <s v="Sun Jamindan Pob."/>
    <s v="Poblacion"/>
    <s v="Jamindan"/>
    <s v="CAPIZ"/>
    <s v="Brgy. Poblacion, Jamindan, Capiz"/>
    <n v="6"/>
    <s v="Vis"/>
    <s v="Roxas"/>
    <s v="TOC-VIS-WVIS-ROX/KAL"/>
    <s v="SUN"/>
    <n v="122.520689"/>
    <n v="11.407919"/>
    <s v="Lot"/>
    <x v="1"/>
    <x v="5"/>
    <s v="Last Mile"/>
    <s v="MW"/>
    <s v="Macro"/>
    <s v="Lowland"/>
    <s v="none"/>
    <s v="0600 - 1800H"/>
    <s v="Insurgent"/>
    <s v="Balbontin, Louie John Villaret"/>
    <m/>
    <s v=""/>
  </r>
  <r>
    <s v="V3438"/>
    <s v="SMART"/>
    <x v="4"/>
    <s v="PLC701"/>
    <s v="V3438"/>
    <s v="SUN Pilar Natividad"/>
    <s v="Natividad pilar"/>
    <s v="Pilar"/>
    <s v="CAPIZ"/>
    <s v="Brgy. Natividad Pilar, Capiz"/>
    <n v="6"/>
    <s v="Vis"/>
    <s v="Roxas"/>
    <s v="TOC-VIS-WVIS-ROX/KAL"/>
    <s v="SUN"/>
    <n v="123.006861"/>
    <n v="11.488194"/>
    <s v="Lot"/>
    <x v="1"/>
    <x v="1"/>
    <s v="Last Mile"/>
    <s v="MW"/>
    <s v="Macro"/>
    <s v="Lowland"/>
    <s v="none"/>
    <s v="24 hrs"/>
    <s v="Insurgent"/>
    <s v="Fuentes, Vincent John"/>
    <m/>
    <s v=""/>
  </r>
  <r>
    <s v="V3440"/>
    <s v="SMART"/>
    <x v="4"/>
    <s v="IVS003"/>
    <s v="V3440"/>
    <s v="Sun Ivisan - Majanlud"/>
    <m/>
    <s v="Ivisan"/>
    <s v="CAPIZ"/>
    <s v="Malocloc Sur, Ivisan, Capiz"/>
    <n v="6"/>
    <s v="Vis"/>
    <s v="Roxas"/>
    <s v="TOC-VIS-WVIS-ROX/KAL"/>
    <s v="SUN"/>
    <n v="122.6639"/>
    <n v="11.4953"/>
    <s v="Lot"/>
    <x v="1"/>
    <x v="0"/>
    <s v="Last Mile"/>
    <s v="MW"/>
    <s v="Macro"/>
    <s v="Highland"/>
    <s v="Requires permission from lot owner"/>
    <s v="0600 - 1800H"/>
    <s v="Bldg/House Roof Top"/>
    <s v="Balbontin, Louie John Villaret"/>
    <m/>
    <s v=""/>
  </r>
  <r>
    <s v="V3540"/>
    <s v="SUN"/>
    <x v="4"/>
    <s v="EST701"/>
    <s v="V3540"/>
    <s v="SUN - ESTANCIATOWNPROPER"/>
    <m/>
    <m/>
    <s v="ILOILO"/>
    <m/>
    <n v="6"/>
    <s v="Vis"/>
    <s v="Roxas"/>
    <s v="TOC-VIS-WVIS-ROX/KAL"/>
    <m/>
    <m/>
    <m/>
    <s v="Lot"/>
    <x v="1"/>
    <x v="5"/>
    <s v="Last Mile"/>
    <s v="MW"/>
    <s v="Macro"/>
    <s v="Lowland"/>
    <n v="0"/>
    <n v="0"/>
    <n v="0"/>
    <s v="Fuentes, Vincent John"/>
    <n v="42542"/>
    <s v=""/>
  </r>
  <r>
    <s v="V3681"/>
    <s v="SMART"/>
    <x v="4"/>
    <s v="BCY821"/>
    <s v="V3681"/>
    <s v="Sun Manoc Manoc"/>
    <s v="Manoc-manoc"/>
    <s v="Malay"/>
    <s v="AKLAN"/>
    <s v="Manoc-Manoc, Malay, Aklan"/>
    <n v="6"/>
    <s v="Vis"/>
    <s v="Kalibo"/>
    <s v="TOC-VIS-WVIS-ROX/KAL"/>
    <s v="SUN"/>
    <n v="121.92997"/>
    <n v="11.957929999999999"/>
    <s v="Bldg"/>
    <x v="1"/>
    <x v="1"/>
    <s v="Last Mile"/>
    <s v="MW"/>
    <s v="Macro"/>
    <s v="Lowland"/>
    <s v="Island"/>
    <s v="24hrs"/>
    <s v="Depressed Area"/>
    <s v="Barrera, Roel Sumaguio"/>
    <m/>
    <s v=""/>
  </r>
  <r>
    <s v="V3715"/>
    <s v="SMART"/>
    <x v="4"/>
    <s v="RXS821"/>
    <s v="V3715"/>
    <s v="Sun Roxas-San Roque"/>
    <m/>
    <s v="Roxas City"/>
    <s v="CAPIZ"/>
    <s v="(Councilor Rolando Ignacio Lot)San Roque St., Roxas City, Capiz"/>
    <n v="6"/>
    <s v="Vis"/>
    <s v="Roxas"/>
    <s v="TOC-VIS-WVIS-ROX/KAL"/>
    <s v="SUN"/>
    <n v="122.75632"/>
    <n v="11.58325"/>
    <s v="Bldg"/>
    <x v="1"/>
    <x v="1"/>
    <s v="Last Mile"/>
    <s v="MW"/>
    <s v="Macro"/>
    <s v="Lowland"/>
    <s v="Requires permission from bldg owner"/>
    <s v="0800 - 1700H"/>
    <s v="Bldg/House Roof Top"/>
    <s v="Balbontin, Louie John Villaret"/>
    <m/>
    <s v=""/>
  </r>
  <r>
    <s v="V4235"/>
    <s v="SMART"/>
    <x v="4"/>
    <s v="MYN821"/>
    <s v="V4235"/>
    <s v="Maayon"/>
    <s v="Poblacion"/>
    <s v="Maayon"/>
    <s v="CAPIZ"/>
    <s v="Poblacion Ilawod, Ma-Ayon, Capiz"/>
    <n v="6"/>
    <s v="Vis"/>
    <s v="Kalibo"/>
    <s v="TOC-VIS-WVIS-ROX/KAL"/>
    <s v="SUN"/>
    <n v="122.784189"/>
    <n v="11.393361000000001"/>
    <s v="Lot"/>
    <x v="1"/>
    <x v="0"/>
    <s v="Last Mile"/>
    <s v="MW"/>
    <s v="Macro"/>
    <s v="Lowland"/>
    <s v="none"/>
    <s v="0600 - 1800H"/>
    <s v="Insurgent"/>
    <s v="Fuentes, Vincent John"/>
    <m/>
    <s v=""/>
  </r>
  <r>
    <s v="V4311"/>
    <s v="SUN"/>
    <x v="4"/>
    <s v="IBJ601"/>
    <s v="V4311"/>
    <s v=" SUN-Tangalan Panayacan RS"/>
    <m/>
    <m/>
    <s v="AKLAN"/>
    <m/>
    <n v="6"/>
    <s v="Vis"/>
    <s v="Kalibo"/>
    <s v="TOC-VIS-WVIS-ROX/KAL"/>
    <m/>
    <m/>
    <m/>
    <s v="Lot"/>
    <x v="1"/>
    <x v="0"/>
    <s v="Last Mile"/>
    <s v="MW"/>
    <s v="Macro"/>
    <s v="Highland"/>
    <n v="0"/>
    <n v="0"/>
    <n v="0"/>
    <s v="Abapo, Bryan Ian Gayadao"/>
    <m/>
    <s v=""/>
  </r>
  <r>
    <s v="V4312"/>
    <s v="SUN"/>
    <x v="4"/>
    <s v="BRZ821"/>
    <s v="BRZ821"/>
    <s v="SUN - Barbaza"/>
    <s v="Poblacion"/>
    <s v="Barbaza"/>
    <s v="ILOILO"/>
    <s v="Brgy. Poblacion, Barbaza, Antique"/>
    <n v="6"/>
    <s v="Vis"/>
    <s v="Kalibo"/>
    <s v="TOC-VIS-WVIS-ROX/KAL"/>
    <s v="SUN"/>
    <n v="122.03753"/>
    <n v="11.194100000000001"/>
    <s v="Lot"/>
    <x v="1"/>
    <x v="0"/>
    <s v="Last Mile"/>
    <s v="MW"/>
    <s v="Macro"/>
    <s v="Lowland"/>
    <s v="Critical area"/>
    <s v="8pm-4am"/>
    <s v="Insurgent"/>
    <s v="Abapo, Bryan Ian Gayadao"/>
    <m/>
    <s v=""/>
  </r>
  <r>
    <s v="V5098"/>
    <s v="SMART"/>
    <x v="4"/>
    <m/>
    <s v="V5098"/>
    <s v="Malay Caticlan Airport COW"/>
    <s v="Caticlan"/>
    <s v="Malay"/>
    <s v="AKLAN"/>
    <s v="Brgy. Caticlan, Malay, Aklan"/>
    <n v="6"/>
    <s v="Vis"/>
    <s v="Kalibo"/>
    <s v="TOC-VIS-WVIS-ROX/KAL"/>
    <s v="SMART"/>
    <n v="121.95338889"/>
    <n v="11.923236109999999"/>
    <s v="Lot"/>
    <x v="1"/>
    <x v="1"/>
    <s v="Last Mile"/>
    <s v="MW"/>
    <s v="Macro"/>
    <s v="Lowland"/>
    <s v="Island"/>
    <s v="24hrs"/>
    <s v="Depressed Area"/>
    <s v="Barrera, Roel Sumaguio"/>
    <m/>
    <s v=""/>
  </r>
  <r>
    <s v="V5135"/>
    <s v="SMART"/>
    <x v="4"/>
    <m/>
    <m/>
    <s v="CATICLAN AIRPORT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175"/>
    <s v="SMART"/>
    <x v="4"/>
    <m/>
    <s v="V5175"/>
    <s v="Numancia Bulwang"/>
    <s v="Bulwang"/>
    <s v="Numancia"/>
    <s v="AKLAN"/>
    <s v="Brgy. Bulwang, Numancia, aklan"/>
    <n v="6"/>
    <s v="Vis"/>
    <s v="Kalibo"/>
    <s v="TOC-VIS-WVIS-ROX/KAL"/>
    <s v="SMART"/>
    <n v="122.356239318847"/>
    <n v="11.720430374145501"/>
    <s v="Lot"/>
    <x v="1"/>
    <x v="5"/>
    <s v="Last Mile"/>
    <s v="MW"/>
    <s v="Macro"/>
    <s v="Lowland"/>
    <s v="none"/>
    <s v="none"/>
    <s v="none"/>
    <s v="Abapo, Bryan Ian Gayadao"/>
    <m/>
    <s v=""/>
  </r>
  <r>
    <s v="V5188"/>
    <s v="SMART"/>
    <x v="4"/>
    <m/>
    <s v="V5188"/>
    <s v="Roxas - Cagay"/>
    <s v="Cagay"/>
    <s v="Roxas City"/>
    <s v="CAPIZ"/>
    <s v="Sitio San Isidro, Brgy Cagay, Roxas City"/>
    <n v="6"/>
    <s v="Vis"/>
    <s v="Roxas"/>
    <s v="TOC-VIS-WVIS-ROX/KAL"/>
    <s v="SMART"/>
    <n v="122.731353759765"/>
    <n v="11.568860054016101"/>
    <s v="Lot"/>
    <x v="1"/>
    <x v="0"/>
    <s v="Last Mile"/>
    <s v="MW"/>
    <s v="Macro"/>
    <s v="Lowland"/>
    <s v="none"/>
    <s v="24 hrs"/>
    <s v="none"/>
    <s v="Balbontin, Louie John Villaret"/>
    <m/>
    <s v=""/>
  </r>
  <r>
    <s v="V5190"/>
    <s v="SMART"/>
    <x v="4"/>
    <s v="PLN002"/>
    <s v="V5190"/>
    <s v="Panay - Ilaya"/>
    <s v="Calitan"/>
    <s v="Panay"/>
    <s v="CAPIZ"/>
    <s v="Brgy. Calitan, Panay, Capiz"/>
    <n v="6"/>
    <s v="Vis"/>
    <s v="Roxas"/>
    <s v="TOC-VIS-WVIS-ROX/KAL"/>
    <s v="SUN"/>
    <n v="122.78879999999999"/>
    <n v="11.549899999999999"/>
    <s v="Lot"/>
    <x v="1"/>
    <x v="0"/>
    <s v="Last Mile"/>
    <s v="MW"/>
    <s v="Macro"/>
    <s v="Lowland"/>
    <s v="none"/>
    <s v="24 hrs"/>
    <s v="none"/>
    <s v="Fuentes, Vincent John"/>
    <m/>
    <s v=""/>
  </r>
  <r>
    <s v="V5192"/>
    <s v="SMART"/>
    <x v="4"/>
    <m/>
    <s v="V5192"/>
    <s v="Pontevedra - Hipona"/>
    <m/>
    <s v="Pontevedra"/>
    <s v="CAPIZ"/>
    <s v="Binuntucan, Pontevedra, Capiz"/>
    <n v="6"/>
    <s v="Vis"/>
    <s v="Roxas"/>
    <s v="TOC-VIS-WVIS-ROX/KAL"/>
    <s v="SMART"/>
    <n v="122.873332"/>
    <n v="11.420553999999999"/>
    <s v="Lot"/>
    <x v="1"/>
    <x v="5"/>
    <s v="Last Mile"/>
    <s v="MW"/>
    <s v="Macro"/>
    <s v="Lowland"/>
    <s v="none"/>
    <s v="24 hrs"/>
    <s v="none"/>
    <s v="Balbontin, Louie John Villaret"/>
    <m/>
    <s v=""/>
  </r>
  <r>
    <s v="V5193"/>
    <s v="SMART"/>
    <x v="4"/>
    <m/>
    <s v="V5193"/>
    <s v="Roxas - Cogon"/>
    <s v="Cogon"/>
    <s v="Roxas City"/>
    <s v="CAPIZ"/>
    <s v="Sitio Kabulakan, Barangay Cogon, Roxas"/>
    <n v="6"/>
    <s v="Vis"/>
    <s v="Roxas"/>
    <s v="TOC-VIS-WVIS-ROX/KAL"/>
    <s v="SMART"/>
    <n v="122.772331237792"/>
    <n v="11.606019973754799"/>
    <s v="Lot"/>
    <x v="1"/>
    <x v="0"/>
    <s v="Last Mile"/>
    <s v="MW"/>
    <s v="Macro"/>
    <s v="Lowland"/>
    <s v="none"/>
    <s v="24 hrs"/>
    <s v="none"/>
    <s v="Balbontin, Louie John Villaret"/>
    <m/>
    <s v=""/>
  </r>
  <r>
    <s v="v5195"/>
    <s v="SMART"/>
    <x v="4"/>
    <m/>
    <s v="V5195"/>
    <s v="Jamindan - Jaena Sur"/>
    <m/>
    <s v="Jamindan"/>
    <s v="CAPIZ"/>
    <s v="Jaena Norte, Jamindan, Capiz"/>
    <n v="6"/>
    <s v="Vis"/>
    <s v="Roxas"/>
    <s v="TOC-VIS-WVIS-ROX/KAL"/>
    <s v="SMART"/>
    <n v="122.43859860000001"/>
    <n v="11.395039560000001"/>
    <s v="Lot"/>
    <x v="1"/>
    <x v="0"/>
    <s v="Last Mile"/>
    <s v="MW"/>
    <s v="Macro"/>
    <s v="Lowland"/>
    <s v="none"/>
    <s v="0600 - 1800H"/>
    <s v="Insurgent"/>
    <s v="Balbontin, Louie John Villaret "/>
    <n v="42527"/>
    <s v=""/>
  </r>
  <r>
    <s v="v5277"/>
    <s v="SMART"/>
    <x v="4"/>
    <m/>
    <s v="V5277"/>
    <s v="Altavas - Lumaynay"/>
    <s v="Lumaynay"/>
    <s v="Altavas"/>
    <s v="AKLAN"/>
    <s v="Brgy. Lumaynay, Altavas, Aklan"/>
    <n v="6"/>
    <s v="Vis"/>
    <s v="Roxas"/>
    <s v="TOC-VIS-WVIS-ROX/KAL"/>
    <s v="SMART"/>
    <n v="122.4367218"/>
    <n v="11.52198982"/>
    <s v="Lot"/>
    <x v="1"/>
    <x v="5"/>
    <s v="Last Mile"/>
    <s v="MW"/>
    <s v="Macro"/>
    <s v="Lowland"/>
    <s v="none"/>
    <s v="24 hrs"/>
    <s v="Depressed Area"/>
    <s v="Balbontin, Louie John Villaret "/>
    <d v="2016-06-09T00:00:00"/>
    <s v=""/>
  </r>
  <r>
    <s v="V5289"/>
    <s v="SMART"/>
    <x v="4"/>
    <m/>
    <s v="V5289"/>
    <s v="Culasi Bitadton"/>
    <s v="Bitadton"/>
    <s v="Culasi"/>
    <s v="ANTIQUE"/>
    <s v="Brgy. Bitadton Norte, Culasi, Antique"/>
    <n v="6"/>
    <s v="Vis"/>
    <s v="Kalibo"/>
    <s v="TOC-VIS-WVIS-ROX/KAL"/>
    <s v="SMART"/>
    <n v="122"/>
    <n v="11.5075"/>
    <s v="Lot"/>
    <x v="1"/>
    <x v="5"/>
    <s v="Last Mile"/>
    <s v="MW"/>
    <s v="Macro"/>
    <s v="Lowland"/>
    <s v="Critical area"/>
    <s v="8pm-4am"/>
    <s v="Insurgent"/>
    <s v="Abapo, Bryan Ian Gayadao"/>
    <m/>
    <s v=""/>
  </r>
  <r>
    <s v="v5301"/>
    <s v="SMART"/>
    <x v="4"/>
    <m/>
    <s v="V5301"/>
    <s v="Sapian - Damayan"/>
    <s v="Damayan"/>
    <s v="Sapian"/>
    <s v="CAPIZ"/>
    <s v="Brgy. Damayan, Sapian, Aklan"/>
    <n v="6"/>
    <s v="Vis"/>
    <s v="Roxas"/>
    <s v="TOC-VIS-WVIS-ROX/KAL"/>
    <s v="SMART"/>
    <n v="122.53498999999999"/>
    <n v="11.493370000000001"/>
    <s v="Lot"/>
    <x v="1"/>
    <x v="5"/>
    <s v="Last Mile"/>
    <s v="MW"/>
    <s v="Macro"/>
    <s v="Extreme"/>
    <s v="Mountain site"/>
    <s v="0600 - 1800H"/>
    <s v="none"/>
    <s v="Balbontin, Louie John Villaret "/>
    <d v="2016-05-27T00:00:00"/>
    <s v=""/>
  </r>
  <r>
    <s v="V5302"/>
    <s v="SMART"/>
    <x v="4"/>
    <m/>
    <s v="V5302"/>
    <s v="Estancia - Tanza"/>
    <s v="Tanza"/>
    <s v="Estancia"/>
    <s v="ILOILO"/>
    <s v="Brgy. Tanza, Estancia, Iloilo"/>
    <n v="6"/>
    <s v="Vis"/>
    <s v="Roxas"/>
    <s v="TOC-VIS-WVIS-ROX/KAL"/>
    <s v="SMART"/>
    <n v="123.13961999999999"/>
    <n v="11.43797"/>
    <s v="Lot"/>
    <x v="1"/>
    <x v="5"/>
    <s v="Last Mile"/>
    <s v="MW"/>
    <s v="Macro"/>
    <s v="Highland"/>
    <s v="&gt;60kms from base (F37)"/>
    <s v="24 hrs"/>
    <s v="Insurgent"/>
    <s v="Fuentes, Vincent John"/>
    <m/>
    <s v=""/>
  </r>
  <r>
    <s v="V5318"/>
    <s v="SMART"/>
    <x v="4"/>
    <m/>
    <s v="V5318"/>
    <s v="Agdugayan Ibajay"/>
    <s v="Agdugayan"/>
    <s v="Ibajay"/>
    <s v="AKLAN"/>
    <s v="Brgy. Agdugayan, Ibajay, Aklan"/>
    <n v="6"/>
    <s v="Vis"/>
    <s v="Kalibo"/>
    <s v="TOC-VIS-WVIS-ROX/KAL"/>
    <s v="SMART"/>
    <n v="122.16056944"/>
    <n v="11.7677"/>
    <s v="Lot"/>
    <x v="1"/>
    <x v="5"/>
    <s v="Last Mile"/>
    <s v="MW"/>
    <s v="Macro"/>
    <s v="Lowland"/>
    <s v="Critical area"/>
    <s v="8pm-4am"/>
    <s v="Insurgent"/>
    <s v="Abapo, Bryan Ian Gayadao"/>
    <m/>
    <s v=""/>
  </r>
  <r>
    <s v="V5320"/>
    <s v="SMART"/>
    <x v="4"/>
    <m/>
    <m/>
    <s v="BORACAY SMART STORE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321"/>
    <s v="SMART"/>
    <x v="4"/>
    <m/>
    <s v="V5321"/>
    <s v="Boracay Annex"/>
    <m/>
    <s v="Malay"/>
    <s v="AKLAN"/>
    <s v="Balabag, Malay, Aklan"/>
    <n v="6"/>
    <s v="Vis"/>
    <s v="Kalibo"/>
    <s v="TOC-VIS-WVIS-ROX/KAL"/>
    <s v="SMART"/>
    <e v="#N/A"/>
    <e v="#N/A"/>
    <s v="Bldg"/>
    <x v="1"/>
    <x v="5"/>
    <s v="Last Mile"/>
    <s v="MW"/>
    <s v="Macro"/>
    <s v="Lowland"/>
    <s v="Island"/>
    <s v="24hrs"/>
    <s v="Depressed Area"/>
    <s v="Barrera, Roel Sumaguio"/>
    <m/>
    <s v=""/>
  </r>
  <r>
    <s v="V5322"/>
    <s v="SMART"/>
    <x v="4"/>
    <m/>
    <m/>
    <s v="Malay – Lind Hotel (IT)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324"/>
    <s v="SMART"/>
    <x v="4"/>
    <m/>
    <m/>
    <s v="Malay – Lind Hotel (Lobby)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325"/>
    <s v="SMART"/>
    <x v="4"/>
    <m/>
    <m/>
    <s v="Malay – Lind Hotel (GF)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329"/>
    <s v="SMART"/>
    <x v="4"/>
    <m/>
    <m/>
    <s v="Malay - Lind Hotel (PS)"/>
    <m/>
    <m/>
    <m/>
    <m/>
    <n v="6"/>
    <s v="Vis"/>
    <m/>
    <s v="TOC-VIS-WVIS-ROX/KAL"/>
    <s v="SMART"/>
    <m/>
    <m/>
    <s v="Bldg"/>
    <x v="1"/>
    <x v="5"/>
    <s v="Last Mile"/>
    <s v="MW"/>
    <s v="PICO"/>
    <s v="Lowland"/>
    <e v="#N/A"/>
    <e v="#N/A"/>
    <e v="#N/A"/>
    <s v="Barrera, Roel Sumaguio"/>
    <m/>
    <s v=""/>
  </r>
  <r>
    <s v="V5399"/>
    <s v="SMART"/>
    <x v="4"/>
    <m/>
    <m/>
    <s v="BORACAY-LAS BRISAS GARDEN HOTEL"/>
    <m/>
    <m/>
    <m/>
    <m/>
    <n v="6"/>
    <s v="Vis"/>
    <m/>
    <s v="TOC-VIS-WVIS-ROX/KAL"/>
    <s v="SMART"/>
    <m/>
    <m/>
    <s v="Bldg"/>
    <x v="1"/>
    <x v="5"/>
    <s v="Last Mile"/>
    <s v="MW"/>
    <s v="Macro"/>
    <s v="Lowland"/>
    <e v="#N/A"/>
    <e v="#N/A"/>
    <e v="#N/A"/>
    <s v="Barrera, Roel Sumaguio"/>
    <m/>
    <s v=""/>
  </r>
  <r>
    <n v="730"/>
    <s v="SMART"/>
    <x v="5"/>
    <m/>
    <n v="730"/>
    <s v="Siquijor"/>
    <s v="Tacdog"/>
    <s v="Siquijor"/>
    <s v="SIQUIJOR"/>
    <s v="Amorosa street Brgy. Tacdog Siquijor, Siquijor"/>
    <n v="7"/>
    <s v="Vis"/>
    <s v="Dumaguete"/>
    <s v="TOC-VIS-EVIS-BOH/DUM"/>
    <s v="SMART"/>
    <n v="123.51703999999999"/>
    <n v="9.2105198000000001"/>
    <s v="Lot"/>
    <x v="1"/>
    <x v="0"/>
    <s v="Last Mile"/>
    <s v="MW"/>
    <s v="Macro"/>
    <s v="Extreme"/>
    <s v="none"/>
    <s v="0830H-1700H"/>
    <s v="none"/>
    <s v="Ampong, Karl Vilmo Tangon"/>
    <m/>
    <s v=""/>
  </r>
  <r>
    <n v="782"/>
    <s v="SMART"/>
    <x v="5"/>
    <m/>
    <n v="782"/>
    <s v="Bayawan"/>
    <m/>
    <s v="Bayawan City (Tulong)"/>
    <s v="NEGROS ORIENTAL"/>
    <s v="Villareal, Bayawan City (Tulong), Negros Oriental"/>
    <n v="7"/>
    <s v="Vis"/>
    <s v="Dumaguete"/>
    <s v="TOC-VIS-EVIS-BOH/DUM"/>
    <s v="SMART"/>
    <n v="122.8184"/>
    <n v="9.3607596999999991"/>
    <s v="Lot"/>
    <x v="1"/>
    <x v="1"/>
    <s v="Last Mile"/>
    <s v="MW"/>
    <s v="Macro"/>
    <s v="Lowland"/>
    <s v="none"/>
    <s v="24 hrs."/>
    <s v="none"/>
    <s v="Ampong, Karl Vilmo Tangon"/>
    <m/>
    <s v=""/>
  </r>
  <r>
    <n v="795"/>
    <s v="SMART"/>
    <x v="5"/>
    <m/>
    <n v="795"/>
    <s v="Jagna"/>
    <m/>
    <s v="Jagna"/>
    <s v="BOHOL"/>
    <s v="Birhen sa Barangay, Ilihan Hill, Jagna, Bohol"/>
    <n v="7"/>
    <s v="Vis"/>
    <s v="Bohol"/>
    <s v="TOC-VIS-EVIS-BOH/DUM"/>
    <s v="SMART"/>
    <n v="124.37375640869099"/>
    <n v="9.6520395278930593"/>
    <s v="Lot"/>
    <x v="1"/>
    <x v="0"/>
    <s v="Last Mile"/>
    <s v="MW"/>
    <s v="Macro"/>
    <s v="Lowland"/>
    <s v="none"/>
    <s v="24 hrs."/>
    <s v="none"/>
    <s v="Galdo, Gerald Zapatos"/>
    <m/>
    <s v=""/>
  </r>
  <r>
    <n v="799"/>
    <s v="SMART"/>
    <x v="5"/>
    <m/>
    <n v="799"/>
    <s v="Manjuyod"/>
    <s v="Poblacion"/>
    <s v="Manjuyod"/>
    <s v="NEGROS ORIENTAL"/>
    <s v="Poblacion, Manjuyod, Negros Oriental"/>
    <n v="7"/>
    <s v="Vis"/>
    <s v="Dumaguete"/>
    <s v="TOC-VIS-EVIS-BOH/DUM"/>
    <s v="SMART"/>
    <n v="123.14781000000001"/>
    <n v="9.6769303999999998"/>
    <s v="Lot"/>
    <x v="1"/>
    <x v="0"/>
    <s v="Last Mile"/>
    <s v="MW"/>
    <s v="Macro"/>
    <s v="Lowland"/>
    <s v="none"/>
    <s v="24 hrs."/>
    <s v="none"/>
    <s v="Cueco, Ralph Elmerson Dioresma"/>
    <m/>
    <s v=""/>
  </r>
  <r>
    <n v="3305"/>
    <s v="SMART"/>
    <x v="5"/>
    <m/>
    <n v="3305"/>
    <s v="Pilar- Bohol"/>
    <s v="Poblacion"/>
    <s v="Pilar"/>
    <s v="BOHOL"/>
    <s v="Barangay Poblacion, Pilar, Bohol"/>
    <n v="7"/>
    <s v="Vis"/>
    <s v="Bohol"/>
    <s v="TOC-VIS-EVIS-BOH/DUM"/>
    <s v="SMART"/>
    <n v="124.32908630371"/>
    <n v="9.8311700820922798"/>
    <s v="Lot"/>
    <x v="1"/>
    <x v="0"/>
    <s v="Last Mile"/>
    <s v="MW"/>
    <s v="Macro"/>
    <s v="Lowland"/>
    <s v="none"/>
    <s v="24 hrs."/>
    <s v="Insurgent"/>
    <s v="Jaropojop, Roneil Sagadal"/>
    <m/>
    <s v=""/>
  </r>
  <r>
    <n v="3307"/>
    <s v="SMART"/>
    <x v="5"/>
    <m/>
    <n v="3307"/>
    <s v="Loon Proper"/>
    <s v="Lintuan"/>
    <s v="Loon"/>
    <s v="BOHOL"/>
    <s v="Brgy Lintuan, Loon, Bohol"/>
    <n v="7"/>
    <s v="Vis"/>
    <s v="Bohol"/>
    <s v="TOC-VIS-EVIS-BOH/DUM"/>
    <s v="SMART"/>
    <n v="123.78945159912099"/>
    <n v="9.7904796600341708"/>
    <s v="Lot"/>
    <x v="1"/>
    <x v="1"/>
    <s v="Last Mile"/>
    <s v="MW"/>
    <s v="Macro"/>
    <s v="Highland"/>
    <s v="none"/>
    <s v="24 hrs."/>
    <s v="none"/>
    <s v="Gica, Frederick Hontanosas"/>
    <m/>
    <s v=""/>
  </r>
  <r>
    <n v="3313"/>
    <s v="SMART"/>
    <x v="5"/>
    <m/>
    <n v="3313"/>
    <s v="Pitogo"/>
    <s v="Poblacion"/>
    <s v="Pres. Carlos P. Garcia (Pitogo)"/>
    <s v="BOHOL"/>
    <s v="Poblacion, Pres. Carlos P. Garcia (Pitogo), Bohol"/>
    <n v="7"/>
    <s v="Vis"/>
    <s v="Bohol"/>
    <s v="TOC-VIS-EVIS-BOH/DUM"/>
    <s v="SMART"/>
    <n v="124.5515137"/>
    <n v="10.12008953"/>
    <s v="Lot"/>
    <x v="1"/>
    <x v="0"/>
    <s v="Last Mile"/>
    <s v="MW"/>
    <s v="Macro"/>
    <s v="Extreme"/>
    <s v="none"/>
    <s v="24 hrs."/>
    <s v="none"/>
    <s v="Gica, Frederick Hontanosas"/>
    <m/>
    <s v=""/>
  </r>
  <r>
    <n v="3366"/>
    <s v="SMART"/>
    <x v="5"/>
    <m/>
    <n v="3366"/>
    <s v="San Juan-Siquijor"/>
    <s v="Poblacion"/>
    <s v="San Juan"/>
    <s v="SIQUIJOR"/>
    <s v="Brgy. Poblacion, San Juan, Siquijor"/>
    <n v="7"/>
    <s v="Vis"/>
    <s v="Dumaguete"/>
    <s v="TOC-VIS-EVIS-BOH/DUM"/>
    <s v="SMART"/>
    <n v="123.492286682128"/>
    <n v="9.1633596420287997"/>
    <s v="Lot"/>
    <x v="1"/>
    <x v="0"/>
    <s v="Last Mile"/>
    <s v="MW"/>
    <s v="Macro"/>
    <s v="Extreme"/>
    <s v="none"/>
    <s v="24 hrs."/>
    <s v="none"/>
    <s v="Ampong, Karl Vilmo Tangon"/>
    <m/>
    <s v=""/>
  </r>
  <r>
    <n v="3385"/>
    <s v="SMART"/>
    <x v="5"/>
    <m/>
    <n v="3385"/>
    <s v="Batuan"/>
    <s v="Buenos Aires"/>
    <s v="Batuan"/>
    <s v="BOHOL"/>
    <s v="Barangay Buenos Aires, Carmen, Bohol"/>
    <n v="7"/>
    <s v="Vis"/>
    <s v="Bohol"/>
    <s v="TOC-VIS-EVIS-BOH/DUM"/>
    <s v="SMART"/>
    <n v="124.15444946289"/>
    <n v="9.7910299301147408"/>
    <s v="Lot"/>
    <x v="1"/>
    <x v="0"/>
    <s v="Last Mile"/>
    <s v="MW"/>
    <s v="Macro"/>
    <s v="Highland"/>
    <s v="none"/>
    <s v="24 hrs."/>
    <s v="none"/>
    <s v="Galdo, Gerald Zapatos"/>
    <m/>
    <s v=""/>
  </r>
  <r>
    <n v="4214"/>
    <s v="SMART"/>
    <x v="5"/>
    <m/>
    <n v="4214"/>
    <s v="Lazi, Siquijor"/>
    <s v="Tigbawan"/>
    <s v="Lazi"/>
    <s v="SIQUIJOR"/>
    <s v="Brgy Tigbawan, Lazi, Siquijor"/>
    <n v="7"/>
    <s v="Vis"/>
    <s v="Dumaguete"/>
    <s v="TOC-VIS-EVIS-BOH/DUM"/>
    <s v="SMART"/>
    <n v="123.63759"/>
    <n v="9.1259698999999994"/>
    <s v="Lot"/>
    <x v="1"/>
    <x v="0"/>
    <s v="Last Mile"/>
    <s v="MW"/>
    <s v="Macro"/>
    <s v="Extreme"/>
    <s v="none"/>
    <s v="24 hrs."/>
    <s v="none"/>
    <s v="Ampong, Karl Vilmo Tangon"/>
    <m/>
    <s v=""/>
  </r>
  <r>
    <n v="4248"/>
    <s v="SMART"/>
    <x v="5"/>
    <m/>
    <n v="4248"/>
    <s v="San Pascual- Ubay"/>
    <s v="San Pascual"/>
    <s v="Ubay"/>
    <s v="BOHOL"/>
    <s v="P. R. Maboloc St., Barrio San Pascual, Ubay, Bohol"/>
    <n v="7"/>
    <s v="Vis"/>
    <s v="Bohol"/>
    <s v="TOC-VIS-EVIS-BOH/DUM"/>
    <s v="SMART"/>
    <n v="124.43726348876901"/>
    <n v="9.9693202972412092"/>
    <s v="Lot"/>
    <x v="1"/>
    <x v="0"/>
    <s v="Last Mile"/>
    <s v="MW"/>
    <s v="Macro"/>
    <s v="Lowland"/>
    <s v="none"/>
    <s v="24 hrs."/>
    <s v="none"/>
    <s v="Galdo, Gerald Zapatos"/>
    <m/>
    <s v=""/>
  </r>
  <r>
    <n v="4261"/>
    <s v="SMART"/>
    <x v="5"/>
    <m/>
    <n v="4261"/>
    <s v="La Libertad Negros"/>
    <s v="South Poblacion"/>
    <s v="La Libertad"/>
    <s v="NEGROS ORIENTAL"/>
    <s v="Burgos St. Brgy. South Pob. La libertad Negros Oriental"/>
    <n v="7"/>
    <s v="Vis"/>
    <s v="Dumaguete"/>
    <s v="TOC-VIS-EVIS-BOH/DUM"/>
    <s v="SMART"/>
    <n v="123.23376"/>
    <n v="10.025880000000001"/>
    <s v="Lot"/>
    <x v="1"/>
    <x v="0"/>
    <s v="Last Mile"/>
    <s v="MW"/>
    <s v="Macro"/>
    <s v="Lowland"/>
    <s v="none"/>
    <s v="24 hrs."/>
    <s v="none"/>
    <s v="Cueco, Ralph Elmerson Dioresma"/>
    <m/>
    <s v=""/>
  </r>
  <r>
    <n v="4281"/>
    <s v="SMART"/>
    <x v="5"/>
    <m/>
    <n v="4281"/>
    <s v="Jetafe"/>
    <s v="Saguise"/>
    <s v="Jetafe"/>
    <s v="BOHOL"/>
    <s v="Brgy Saguise, Jetafe, Bohol"/>
    <n v="7"/>
    <s v="Vis"/>
    <s v="Bohol"/>
    <s v="TOC-VIS-EVIS-BOH/DUM"/>
    <s v="SMART"/>
    <n v="124.151397705078"/>
    <n v="10.146619796752899"/>
    <s v="Lot"/>
    <x v="1"/>
    <x v="0"/>
    <s v="Last Mile"/>
    <s v="MW"/>
    <s v="Macro"/>
    <s v="Lowland"/>
    <s v="none"/>
    <s v="24 hrs."/>
    <s v="none"/>
    <s v="Jaropojop, Roneil Sagadal"/>
    <m/>
    <s v=""/>
  </r>
  <r>
    <n v="4324"/>
    <s v="SMART"/>
    <x v="5"/>
    <m/>
    <n v="4324"/>
    <s v="Clarin"/>
    <s v="Poblacion"/>
    <s v="Clarin"/>
    <s v="BOHOL"/>
    <s v="Barangay Poblacion, Clarin"/>
    <n v="7"/>
    <s v="Vis"/>
    <s v="Bohol"/>
    <s v="TOC-VIS-EVIS-BOH/DUM"/>
    <s v="SMART"/>
    <n v="124.027870178222"/>
    <n v="9.9639101028442294"/>
    <s v="Lot"/>
    <x v="1"/>
    <x v="0"/>
    <s v="Last Mile"/>
    <s v="MW"/>
    <s v="Macro"/>
    <s v="Lowland"/>
    <s v="none"/>
    <s v="24 hrs."/>
    <s v="none"/>
    <s v="Romerde, Marino Rollorata"/>
    <m/>
    <s v=""/>
  </r>
  <r>
    <n v="4325"/>
    <s v="SMART"/>
    <x v="5"/>
    <m/>
    <n v="4325"/>
    <s v="Danao- Bohol"/>
    <s v="Poblacion"/>
    <s v="Danao"/>
    <s v="BOHOL"/>
    <s v="Barangay Poblacion, Danao, Bohol"/>
    <n v="7"/>
    <s v="Vis"/>
    <s v="Bohol"/>
    <s v="TOC-VIS-EVIS-BOH/DUM"/>
    <s v="SMART"/>
    <n v="124.221061706542"/>
    <n v="9.9471302032470703"/>
    <s v="Lot"/>
    <x v="1"/>
    <x v="5"/>
    <s v="Last Mile"/>
    <s v="MW"/>
    <s v="Macro"/>
    <s v="Lowland"/>
    <s v="none"/>
    <s v="24 hrs."/>
    <s v="Insurgent"/>
    <s v="Galdo, Gerald Zapatos"/>
    <m/>
    <s v=""/>
  </r>
  <r>
    <n v="4326"/>
    <s v="SMART"/>
    <x v="5"/>
    <m/>
    <n v="4326"/>
    <s v="Duero"/>
    <m/>
    <s v="Duero"/>
    <s v="BOHOL"/>
    <s v="Itum, Duero, Bohol"/>
    <n v="7"/>
    <s v="Vis"/>
    <s v="Bohol"/>
    <s v="TOC-VIS-EVIS-BOH/DUM"/>
    <s v="SMART"/>
    <n v="124.40553283691401"/>
    <n v="9.7100095748901296"/>
    <s v="Lot"/>
    <x v="1"/>
    <x v="0"/>
    <s v="Last Mile"/>
    <s v="MW"/>
    <s v="Macro"/>
    <s v="Lowland"/>
    <s v="none"/>
    <s v="24 hrs."/>
    <s v="none"/>
    <s v="Romerde, Marino Rollorata"/>
    <m/>
    <s v=""/>
  </r>
  <r>
    <n v="4327"/>
    <s v="SMART"/>
    <x v="5"/>
    <m/>
    <n v="4327"/>
    <s v="Lila"/>
    <s v="Cayupo"/>
    <s v="Lila"/>
    <s v="BOHOL"/>
    <s v="Barangay Cayupo, Lila, Bohol"/>
    <n v="7"/>
    <s v="Vis"/>
    <s v="Bohol"/>
    <s v="TOC-VIS-EVIS-BOH/DUM"/>
    <s v="SMART"/>
    <n v="124.09111785888599"/>
    <n v="9.5927095413208008"/>
    <s v="Lot"/>
    <x v="1"/>
    <x v="0"/>
    <s v="Last Mile"/>
    <s v="MW"/>
    <s v="Macro"/>
    <s v="Lowland"/>
    <s v="none"/>
    <s v="24 hrs."/>
    <s v="none"/>
    <s v="Galdo, Gerald Zapatos"/>
    <m/>
    <s v=""/>
  </r>
  <r>
    <n v="4329"/>
    <s v="SMART"/>
    <x v="5"/>
    <m/>
    <n v="4329"/>
    <s v="Mabini"/>
    <s v="Poblacion"/>
    <s v="Mabini"/>
    <s v="BOHOL"/>
    <s v="Manga District, Poblacion, Mabini, Bohol"/>
    <n v="7"/>
    <s v="Vis"/>
    <s v="Bohol"/>
    <s v="TOC-VIS-EVIS-BOH/DUM"/>
    <s v="SMART"/>
    <n v="124.523399353027"/>
    <n v="9.8629999160766602"/>
    <s v="Lot"/>
    <x v="1"/>
    <x v="0"/>
    <s v="Last Mile"/>
    <s v="MW"/>
    <s v="Macro"/>
    <s v="Lowland"/>
    <s v="none"/>
    <s v="24 hrs."/>
    <s v="none"/>
    <s v="Romerde, Marino Rollorata"/>
    <m/>
    <s v=""/>
  </r>
  <r>
    <n v="4331"/>
    <s v="SMART"/>
    <x v="5"/>
    <m/>
    <n v="4331"/>
    <s v="Sierra Bullones- Bohol"/>
    <s v="Poblacion"/>
    <s v="Sierra Bullones"/>
    <s v="BOHOL"/>
    <s v="beside Sierra Bullones Municipal Plaza, Barangay Poblacion, Sierra Bullones, Bohol"/>
    <n v="7"/>
    <s v="Vis"/>
    <s v="Bohol"/>
    <s v="TOC-VIS-EVIS-BOH/DUM"/>
    <s v="SMART"/>
    <n v="124.293647766113"/>
    <n v="9.8080902099609304"/>
    <s v="Lot"/>
    <x v="1"/>
    <x v="0"/>
    <s v="Last Mile"/>
    <s v="MW"/>
    <s v="Macro"/>
    <s v="Lowland"/>
    <s v="none"/>
    <s v="24 hrs."/>
    <s v="Insurgent"/>
    <s v="Jaropojop, Roneil Sagadal"/>
    <m/>
    <s v=""/>
  </r>
  <r>
    <n v="4332"/>
    <s v="SMART"/>
    <x v="5"/>
    <m/>
    <n v="4332"/>
    <s v="Trinidad"/>
    <s v="Poblacion"/>
    <s v="Trinidad"/>
    <s v="BOHOL"/>
    <s v="Barangay Poblacion, Trinidad, Bohol"/>
    <n v="7"/>
    <s v="Vis"/>
    <s v="Bohol"/>
    <s v="TOC-VIS-EVIS-BOH/DUM"/>
    <s v="SMART"/>
    <n v="124.34275817871"/>
    <n v="10.0746202468872"/>
    <s v="Lot"/>
    <x v="1"/>
    <x v="0"/>
    <s v="Last Mile"/>
    <s v="MW"/>
    <s v="Macro"/>
    <s v="Lowland"/>
    <s v="none"/>
    <s v="24 hrs."/>
    <s v="none"/>
    <s v="Galdo, Gerald Zapatos"/>
    <m/>
    <s v=""/>
  </r>
  <r>
    <n v="4391"/>
    <s v="SMART"/>
    <x v="5"/>
    <m/>
    <n v="4391"/>
    <s v="Valencia (Luzurriaga)"/>
    <s v="North Poblacion"/>
    <s v="Valencia (Luzurrizga)"/>
    <s v="NEGROS ORIENTAL"/>
    <s v="Rizal St. corner Hijalda North Poblacion, Valencia, Negros Oriental"/>
    <n v="7"/>
    <s v="Vis"/>
    <s v="Dumaguete"/>
    <s v="TOC-VIS-EVIS-BOH/DUM"/>
    <s v="SMART"/>
    <n v="123.24373"/>
    <n v="9.2840699999999998"/>
    <s v="Lot"/>
    <x v="1"/>
    <x v="0"/>
    <s v="Last Mile"/>
    <s v="MW"/>
    <s v="Macro"/>
    <s v="Lowland"/>
    <s v="none"/>
    <s v="24 hrs."/>
    <s v="none"/>
    <s v="Cal, Anthony Sherwin Longkines"/>
    <m/>
    <s v=""/>
  </r>
  <r>
    <s v="F00"/>
    <s v="SMART"/>
    <x v="5"/>
    <m/>
    <s v="F00"/>
    <s v="Balilihan"/>
    <s v="Poblacion"/>
    <s v="Balilihan"/>
    <s v="BOHOL"/>
    <s v="Del Carmen Weste (Pob.), Balilihan, Bohol"/>
    <n v="7"/>
    <s v="Vis"/>
    <s v="Bohol"/>
    <s v="TOC-VIS-EVIS-BOH/DUM"/>
    <s v="SMART"/>
    <n v="123.96639251708901"/>
    <n v="9.7557601928710902"/>
    <s v="Lot"/>
    <x v="1"/>
    <x v="0"/>
    <s v="Last Mile"/>
    <s v="MW"/>
    <s v="Macro"/>
    <s v="Highland"/>
    <s v="none"/>
    <s v="24 hrs."/>
    <s v="none"/>
    <s v="Romerde, Marino Rollorata"/>
    <m/>
    <s v=""/>
  </r>
  <r>
    <s v="F16"/>
    <s v="SMART"/>
    <x v="5"/>
    <m/>
    <s v="F16"/>
    <s v="Amlan"/>
    <s v="Mar-Abo"/>
    <s v="Amlan (Ayuquitan)"/>
    <s v="NEGROS ORIENTAL"/>
    <s v="Hill-top drive Brgy. Mar-Abo Amlan, Negros Oriental"/>
    <n v="7"/>
    <s v="Vis"/>
    <s v="Dumaguete"/>
    <s v="TOC-VIS-EVIS-BOH/DUM"/>
    <s v="SMART"/>
    <n v="123.219367980957"/>
    <n v="9.4645595550537092"/>
    <s v="Lot"/>
    <x v="1"/>
    <x v="0"/>
    <s v="Last Mile"/>
    <s v="MW"/>
    <s v="Macro"/>
    <s v="Lowland"/>
    <s v="none"/>
    <s v="24 hrs."/>
    <s v="none"/>
    <s v="Cueco, Ralph Elmerson Dioresma"/>
    <m/>
    <s v=""/>
  </r>
  <r>
    <s v="F22"/>
    <s v="SMART"/>
    <x v="5"/>
    <m/>
    <s v="F22"/>
    <s v="Alicia"/>
    <s v="Poblacion"/>
    <s v="Alicia"/>
    <s v="BOHOL"/>
    <s v="Kulay St., Barangay Poblacion, Alicia, Bohol"/>
    <n v="7"/>
    <s v="Vis"/>
    <s v="Bohol"/>
    <s v="TOC-VIS-EVIS-BOH/DUM"/>
    <s v="SMART"/>
    <n v="124.44081115722599"/>
    <n v="9.8973798751831001"/>
    <s v="Lot"/>
    <x v="1"/>
    <x v="0"/>
    <s v="Last Mile"/>
    <s v="MW"/>
    <s v="Macro"/>
    <s v="Lowland"/>
    <s v="none"/>
    <s v="24 hrs."/>
    <s v="none"/>
    <s v="Gica, Frederick Hontanosas"/>
    <m/>
    <s v=""/>
  </r>
  <r>
    <s v="F26"/>
    <s v="SMART"/>
    <x v="5"/>
    <m/>
    <s v="F26"/>
    <s v="Anda"/>
    <s v="Poblacion"/>
    <s v="Anda"/>
    <s v="BOHOL"/>
    <s v="Barangay Poblacion, Anda, Bohol"/>
    <n v="7"/>
    <s v="Vis"/>
    <s v="Bohol"/>
    <s v="TOC-VIS-EVIS-BOH/DUM"/>
    <s v="SMART"/>
    <n v="124.573677062988"/>
    <n v="9.7411699295043892"/>
    <s v="Lot"/>
    <x v="1"/>
    <x v="0"/>
    <s v="Last Mile"/>
    <s v="MW"/>
    <s v="Macro"/>
    <s v="Lowland"/>
    <s v="none"/>
    <s v="24 hrs."/>
    <s v="none"/>
    <s v="Romerde, Marino Rollorata"/>
    <m/>
    <s v=""/>
  </r>
  <r>
    <s v="F49"/>
    <s v="SMART"/>
    <x v="5"/>
    <m/>
    <s v="F49"/>
    <s v="Larena Siquijor"/>
    <s v="Cangbagsa"/>
    <s v="Larena"/>
    <s v="SIQUIJOR"/>
    <s v="Brgy Cangbagsa Larena Siquijor"/>
    <n v="7"/>
    <s v="Vis"/>
    <s v="Dumaguete"/>
    <s v="TOC-VIS-EVIS-BOH/DUM"/>
    <s v="SMART"/>
    <n v="123.58982086181599"/>
    <n v="9.2457304000854403"/>
    <s v="Lot"/>
    <x v="1"/>
    <x v="0"/>
    <s v="Last Mile"/>
    <s v="MW"/>
    <s v="Macro"/>
    <s v="Extreme"/>
    <s v="none"/>
    <s v="24 hrs."/>
    <s v="none"/>
    <s v="Ampong, Karl Vilmo Tangon"/>
    <m/>
    <s v=""/>
  </r>
  <r>
    <s v="F72"/>
    <s v="SMART"/>
    <x v="5"/>
    <m/>
    <s v="F72"/>
    <s v="Carmen- Bohol"/>
    <s v="Poblacion Sur"/>
    <s v="Carmen"/>
    <s v="BOHOL"/>
    <s v="National Hi-way, Poblacion Sur, Carmen, Bohol"/>
    <n v="7"/>
    <s v="Vis"/>
    <s v="Bohol"/>
    <s v="TOC-VIS-EVIS-BOH/DUM"/>
    <s v="SMART"/>
    <n v="124.19132232666"/>
    <n v="9.8185300827026296"/>
    <s v="Lot"/>
    <x v="1"/>
    <x v="0"/>
    <s v="Last Mile"/>
    <s v="MW"/>
    <s v="Macro"/>
    <s v="Lowland"/>
    <s v="none"/>
    <s v="24 hrs."/>
    <s v="Insurgent"/>
    <s v="Galdo, Gerald Zapatos"/>
    <m/>
    <s v=""/>
  </r>
  <r>
    <s v="F81"/>
    <s v="SMART"/>
    <x v="5"/>
    <m/>
    <s v="F81"/>
    <s v="Bayawan Town Proper"/>
    <s v="Suba"/>
    <s v="Bayawan City (Tulong)"/>
    <s v="NEGROS ORIENTAL"/>
    <s v="Zamora St., Brgy. Suba, Byawan City, Negros Oriental"/>
    <n v="7"/>
    <s v="Vis"/>
    <s v="Dumaguete"/>
    <s v="TOC-VIS-EVIS-BOH/DUM"/>
    <s v="SMART"/>
    <n v="122.801261901855"/>
    <n v="9.3664598464965803"/>
    <s v="Lot"/>
    <x v="1"/>
    <x v="0"/>
    <s v="Last Mile"/>
    <s v="MW"/>
    <s v="Macro"/>
    <s v="Lowland"/>
    <s v="none"/>
    <s v="24 hrs."/>
    <s v="none"/>
    <s v="Ampong, Karl Vilmo Tangon"/>
    <m/>
    <s v=""/>
  </r>
  <r>
    <s v="F87"/>
    <s v="SMART"/>
    <x v="5"/>
    <m/>
    <s v="F87"/>
    <s v="Bilar"/>
    <s v="Poblacion"/>
    <s v="Bilar"/>
    <s v="BOHOL"/>
    <s v="Bilar Catholic Church, Brgy.Poblacion, Bilar, Bohol"/>
    <n v="7"/>
    <s v="Vis"/>
    <s v="Bohol"/>
    <s v="TOC-VIS-EVIS-BOH/DUM"/>
    <s v="SMART"/>
    <n v="124.103622436523"/>
    <n v="9.7076997756958008"/>
    <s v="Lot"/>
    <x v="1"/>
    <x v="0"/>
    <s v="Last Mile"/>
    <s v="MW"/>
    <s v="Macro"/>
    <s v="Lowland"/>
    <s v="none"/>
    <s v="24 hrs."/>
    <s v="none"/>
    <s v="Gica, Frederick Hontanosas"/>
    <m/>
    <s v=""/>
  </r>
  <r>
    <s v="J38"/>
    <s v="SMART"/>
    <x v="5"/>
    <m/>
    <s v="J38"/>
    <s v="BAIS TP"/>
    <m/>
    <s v="Bais City"/>
    <s v="NEGROS ORIENTAL"/>
    <s v="Gaspar Vicente Ave., Burgos St., Bais City, Negros Oriental"/>
    <n v="7"/>
    <s v="Vis"/>
    <s v="Dumaguete"/>
    <s v="TOC-VIS-EVIS-BOH/DUM"/>
    <s v="SMART"/>
    <n v="123.11891174316401"/>
    <n v="9.5882701873779208"/>
    <s v="Lot"/>
    <x v="1"/>
    <x v="0"/>
    <s v="Last Mile"/>
    <s v="MW"/>
    <s v="Macro"/>
    <s v="Lowland"/>
    <s v="none"/>
    <s v="24 hrs."/>
    <s v="none"/>
    <s v="Cueco, Ralph Elmerson Dioresma"/>
    <m/>
    <s v=""/>
  </r>
  <r>
    <s v="J45"/>
    <s v="SMART"/>
    <x v="5"/>
    <m/>
    <s v="J45"/>
    <s v="Sta. Catalina- Manalongon "/>
    <s v="Manalongan"/>
    <s v="Santa Catalina"/>
    <s v="NEGROS ORIENTAL"/>
    <s v="Purok 3 Brgy. Manalongon Sta. Catalina Neg. Oriental"/>
    <n v="7"/>
    <s v="Vis"/>
    <s v="Dumaguete"/>
    <s v="TOC-VIS-EVIS-BOH/DUM"/>
    <s v="SMART"/>
    <n v="122.88826751708901"/>
    <n v="9.2459602355956996"/>
    <s v="Lot"/>
    <x v="1"/>
    <x v="2"/>
    <s v="Last Mile"/>
    <s v="MW"/>
    <s v="Macro"/>
    <s v="Highland"/>
    <s v="none"/>
    <s v="0830-1730"/>
    <s v="Insurgent"/>
    <s v="Ampong, Karl Vilmo Tangon"/>
    <m/>
    <s v=""/>
  </r>
  <r>
    <s v="J49"/>
    <s v="SMART"/>
    <x v="5"/>
    <m/>
    <s v="J49"/>
    <s v="Brgy. Camanjac"/>
    <s v="Camanjac"/>
    <s v="Dumaguete City"/>
    <s v="NEGROS ORIENTAL"/>
    <s v="Brgy.Camanjac, Dumaguete City, Negros Oriental"/>
    <n v="7"/>
    <s v="Vis"/>
    <s v="Dumaguete"/>
    <s v="TOC-VIS-EVIS-BOH/DUM"/>
    <s v="SMART"/>
    <n v="123.27548217773401"/>
    <n v="9.3272304534912092"/>
    <s v="Lot"/>
    <x v="1"/>
    <x v="0"/>
    <s v="Last Mile"/>
    <s v="MW"/>
    <s v="Macro"/>
    <s v="Lowland"/>
    <s v="none"/>
    <s v="24 hrs."/>
    <s v="none"/>
    <s v="Cal, Anthony Sherwin Longkines"/>
    <m/>
    <s v=""/>
  </r>
  <r>
    <s v="J92"/>
    <s v="SMART"/>
    <x v="5"/>
    <m/>
    <s v="J92"/>
    <s v="Tagbilaran Telecenter Insite"/>
    <m/>
    <s v="Tagbilaran City"/>
    <s v="BOHOL"/>
    <s v="Smart Telecenter Amabassador Bldg., V Inting St. Tagbilaran City, Bohol"/>
    <n v="7"/>
    <s v="Vis"/>
    <s v="Bohol"/>
    <s v="TOC-VIS-EVIS-BOH/DUM"/>
    <s v="SMART"/>
    <n v="123.85693359375"/>
    <n v="9.64037990570068"/>
    <s v="Bldg"/>
    <x v="1"/>
    <x v="5"/>
    <s v="Last Mile"/>
    <s v="MW"/>
    <s v="PICO"/>
    <s v="Lowland"/>
    <s v="none"/>
    <s v="0800H-1800H"/>
    <s v="none"/>
    <s v="Galdo, Gerald Zapatos"/>
    <m/>
    <s v=""/>
  </r>
  <r>
    <s v="V0007"/>
    <s v="SMART"/>
    <x v="5"/>
    <m/>
    <s v="V0007"/>
    <s v="San Isidro- Bohol"/>
    <s v="Poblacion"/>
    <s v="San Isidro"/>
    <s v="BOHOL"/>
    <s v="Brgy. Poblacion, San Isidro, Bohol"/>
    <n v="7"/>
    <s v="Vis"/>
    <s v="Bohol"/>
    <s v="TOC-VIS-EVIS-BOH/DUM"/>
    <s v="SMART"/>
    <n v="123.95458984375"/>
    <n v="9.8652801513671804"/>
    <s v="Lot"/>
    <x v="1"/>
    <x v="5"/>
    <s v="Last Mile"/>
    <s v="MW"/>
    <s v="Macro"/>
    <s v="Lowland"/>
    <s v="none"/>
    <s v="24 hrs."/>
    <s v="none"/>
    <s v="Romerde, Marino Rollorata"/>
    <m/>
    <s v=""/>
  </r>
  <r>
    <s v="V0008"/>
    <s v="SMART"/>
    <x v="5"/>
    <m/>
    <s v="V0008"/>
    <s v="Sikatuna"/>
    <s v="Poblacion 1"/>
    <s v="Sikatuna"/>
    <s v="BOHOL"/>
    <s v="Poblacion 1, Sikatuna, Bohol"/>
    <n v="7"/>
    <s v="Vis"/>
    <s v="Bohol"/>
    <s v="TOC-VIS-EVIS-BOH/DUM"/>
    <s v="SMART"/>
    <n v="123.974060058593"/>
    <n v="9.6873502731323207"/>
    <s v="Lot"/>
    <x v="1"/>
    <x v="0"/>
    <s v="Last Mile"/>
    <s v="MW"/>
    <s v="Macro"/>
    <s v="Lowland"/>
    <s v="none"/>
    <s v="24 hrs."/>
    <s v="none"/>
    <s v="Gica, Frederick Hontanosas"/>
    <m/>
    <s v=""/>
  </r>
  <r>
    <s v="V0067"/>
    <s v="SMART"/>
    <x v="5"/>
    <m/>
    <s v="V0067"/>
    <s v="PNOC Valencia"/>
    <s v="Caidiocan"/>
    <s v="Valencia (Luzurrizga)"/>
    <s v="NEGROS ORIENTAL"/>
    <s v="Sitio Ilijan, Brgy. Caidiocan, Valencia, Negros Oriental"/>
    <n v="7"/>
    <s v="Vis"/>
    <s v="Dumaguete"/>
    <s v="TOC-VIS-EVIS-BOH/DUM"/>
    <s v="SMART"/>
    <n v="123.18750762939401"/>
    <n v="9.3141498565673793"/>
    <s v="Lot"/>
    <x v="1"/>
    <x v="0"/>
    <s v="Last Mile"/>
    <s v="MW"/>
    <s v="Macro"/>
    <s v="Highland"/>
    <s v="none"/>
    <s v="0830-1730"/>
    <s v="Insurgent"/>
    <s v="Ampong, Karl Vilmo Tangon"/>
    <m/>
    <s v=""/>
  </r>
  <r>
    <s v="V0155"/>
    <s v="SMART"/>
    <x v="5"/>
    <s v="VVLA601"/>
    <s v="V0155"/>
    <s v="Sun Bacong Valencia"/>
    <s v="Suludpan"/>
    <s v="Valencia (Luzurrizga)"/>
    <s v="NEGROS ORIENTAL"/>
    <s v="Brgy. Suludpan, Bacong, Negros Oriental"/>
    <n v="7"/>
    <s v="Vis"/>
    <s v="Dumaguete"/>
    <s v="TOC-VIS-EVIS-BOH/DUM"/>
    <s v="SUN"/>
    <n v="123.28111939999999"/>
    <n v="9.2581222220000008"/>
    <s v="Lot"/>
    <x v="1"/>
    <x v="0"/>
    <s v="Last Mile"/>
    <s v="MW"/>
    <s v="Macro"/>
    <s v="Highland"/>
    <s v="none"/>
    <s v="24 hrs."/>
    <s v="none"/>
    <s v="Ampong, Karl Vilmo Tangon"/>
    <m/>
    <s v=""/>
  </r>
  <r>
    <s v="V0695"/>
    <s v="SMART"/>
    <x v="5"/>
    <s v="DGE903"/>
    <s v="V0695"/>
    <s v="SUN-Dumaguete- Silliman Medical Center"/>
    <m/>
    <s v="Dumaguete City"/>
    <s v="NEGROS ORIENTAL"/>
    <s v="Siliman Medical Center, Aldecoa Road, Daro, Dumaguete City, Negros Oriental"/>
    <n v="7"/>
    <s v="Vis"/>
    <s v="Dumaguete"/>
    <s v="TOC-VIS-EVIS-BOH/DUM"/>
    <s v="SUN"/>
    <n v="123.308886"/>
    <n v="9.3108249999999995"/>
    <s v="Bldg"/>
    <x v="1"/>
    <x v="1"/>
    <s v="Last Mile"/>
    <s v="MW"/>
    <s v="PICO"/>
    <s v="Lowland"/>
    <s v="none"/>
    <s v="0830-1730"/>
    <s v="Bldg/House Roof Top"/>
    <s v="Cal, Anthony Sherwin Longkines"/>
    <m/>
    <s v=""/>
  </r>
  <r>
    <s v="V0844"/>
    <s v="SMART"/>
    <x v="5"/>
    <m/>
    <s v="V0844"/>
    <s v="Tagbilaran-LTS Lodge-LTS lodge Bldg. CPG Avenue- Poblacion II- Tagbilaran City"/>
    <s v="Poblacion 2"/>
    <s v="Tagbilaran City"/>
    <s v="BOHOL"/>
    <s v="C.P.G. Ave.Poblacion II, Tagbilaran City"/>
    <n v="7"/>
    <s v="Vis"/>
    <s v="Bohol"/>
    <s v="TOC-VIS-EVIS-BOH/DUM"/>
    <s v="SMART"/>
    <n v="123.855"/>
    <n v="9.6440000000000001"/>
    <s v="Bldg"/>
    <x v="1"/>
    <x v="5"/>
    <s v="Last Mile"/>
    <s v="MW"/>
    <s v="Macro"/>
    <s v="Lowland"/>
    <s v="none"/>
    <s v="0800H-1800H"/>
    <s v="Bldg/House Roof Top"/>
    <s v="Gica, Frederick Hontanosas"/>
    <m/>
    <s v=""/>
  </r>
  <r>
    <s v="V0969"/>
    <s v="SMART"/>
    <x v="5"/>
    <m/>
    <s v="V0969"/>
    <s v="Booy- Tagbilaran"/>
    <s v="Booy"/>
    <s v="Tagbilaran City"/>
    <s v="BOHOL"/>
    <s v="Brgy. Booy,Tagbilaran City,Bohol"/>
    <n v="7"/>
    <s v="Vis"/>
    <s v="Bohol"/>
    <s v="TOC-VIS-EVIS-BOH/DUM"/>
    <s v="SMART"/>
    <n v="123.84786"/>
    <n v="9.6625800000000002"/>
    <s v="Lot"/>
    <x v="1"/>
    <x v="0"/>
    <s v="Last Mile"/>
    <s v="MW"/>
    <s v="Macro"/>
    <s v="Lowland"/>
    <s v="none"/>
    <s v="24 hrs."/>
    <s v="none"/>
    <s v="Galdo, Gerald Zapatos"/>
    <m/>
    <s v=""/>
  </r>
  <r>
    <s v="V0975"/>
    <s v="SMART"/>
    <x v="5"/>
    <m/>
    <s v="V0975"/>
    <s v="Bacong-Banilad"/>
    <m/>
    <s v="Bacong"/>
    <s v="NEGROS ORIENTAL"/>
    <s v="Bacong Valencia Road, Dumaguete City, Negros Oriental"/>
    <n v="7"/>
    <s v="Vis"/>
    <s v="Dumaguete"/>
    <s v="TOC-VIS-EVIS-BOH/DUM"/>
    <s v="SMART"/>
    <n v="123.254"/>
    <n v="9.2678499999999993"/>
    <s v="Lot"/>
    <x v="1"/>
    <x v="5"/>
    <s v="Last Mile"/>
    <s v="MW"/>
    <s v="Macro"/>
    <s v="Lowland"/>
    <s v="none"/>
    <s v="24 hrs."/>
    <s v="none"/>
    <s v="Ampong, Karl Vilmo Tangon"/>
    <m/>
    <s v=""/>
  </r>
  <r>
    <s v="V3384"/>
    <s v="SMART"/>
    <x v="5"/>
    <s v="ANT801"/>
    <s v="V3384"/>
    <s v="Antequera"/>
    <s v="Poblacion"/>
    <s v="Antequera"/>
    <s v="BOHOL"/>
    <s v="Brgy. Poblacion, Antequera, Bohol"/>
    <n v="7"/>
    <s v="Vis"/>
    <s v="Bohol"/>
    <s v="TOC-VIS-EVIS-BOH/DUM"/>
    <s v="SUN"/>
    <n v="123.89906999999999"/>
    <n v="9.78416"/>
    <s v="Lot"/>
    <x v="1"/>
    <x v="0"/>
    <s v="Last Mile"/>
    <s v="MW"/>
    <s v="Macro"/>
    <s v="Lowland"/>
    <s v="none"/>
    <s v="24 hrs."/>
    <s v="none"/>
    <s v="Romerde, Marino Rollorata"/>
    <m/>
    <s v=""/>
  </r>
  <r>
    <s v="V3419"/>
    <s v="SMART"/>
    <x v="5"/>
    <s v="BCN701"/>
    <s v="V3419"/>
    <s v="SUN-Baclayon-Poblacion"/>
    <s v="Poblacion"/>
    <s v="Baclayon"/>
    <s v="BOHOL"/>
    <s v="Poblacion, Baclayon, Bohol"/>
    <n v="7"/>
    <s v="Vis"/>
    <s v="Bohol"/>
    <s v="TOC-VIS-EVIS-BOH/DUM"/>
    <s v="SUN"/>
    <n v="123.91386"/>
    <n v="9.6229399999999998"/>
    <s v="Lot"/>
    <x v="1"/>
    <x v="0"/>
    <s v="Last Mile"/>
    <s v="MW"/>
    <s v="Macro"/>
    <s v="Lowland"/>
    <s v="none"/>
    <s v="24 hrs."/>
    <s v="none"/>
    <s v="Jaropojop, Roneil Sagadal"/>
    <m/>
    <s v=""/>
  </r>
  <r>
    <s v="V3424"/>
    <s v="SMART"/>
    <x v="5"/>
    <s v="DGY701"/>
    <s v="V3424"/>
    <s v="SUN-Dagohoy-Poblacion - BRGY POBLACION DAGOHOY BOHOL"/>
    <s v="Poblacion"/>
    <s v="Dagohoy"/>
    <s v="BOHOL"/>
    <s v="Poblacion Dagohoy, Bohol"/>
    <n v="7"/>
    <s v="Vis"/>
    <s v="Bohol"/>
    <s v="TOC-VIS-EVIS-BOH/DUM"/>
    <s v="SUN"/>
    <n v="124.27325"/>
    <n v="9.8945699999999999"/>
    <s v="Lot"/>
    <x v="1"/>
    <x v="1"/>
    <s v="Last Mile"/>
    <s v="MW"/>
    <s v="Macro"/>
    <s v="Lowland"/>
    <s v="none"/>
    <s v="24 hrs."/>
    <s v="Insurgent"/>
    <s v="Romerde, Marino Rollorata"/>
    <m/>
    <s v=""/>
  </r>
  <r>
    <s v="V3425"/>
    <s v="SMART"/>
    <x v="5"/>
    <s v="LIA701"/>
    <s v="V3425"/>
    <s v="SUN - LILA"/>
    <s v="San Antonio"/>
    <s v="Lila"/>
    <s v="BOHOL"/>
    <s v="Bgy.San Antonio , Lila Bohol"/>
    <n v="7"/>
    <s v="Vis"/>
    <s v="Bohol"/>
    <s v="TOC-VIS-EVIS-BOH/DUM"/>
    <s v="SUN"/>
    <n v="124.09841"/>
    <n v="9.5917499999999993"/>
    <s v="Lot"/>
    <x v="1"/>
    <x v="1"/>
    <s v="Last Mile"/>
    <s v="MW"/>
    <s v="Macro"/>
    <s v="Lowland"/>
    <s v="none"/>
    <s v="24 hrs."/>
    <s v="none"/>
    <s v="Jaropojop, Roneil Sagadal"/>
    <m/>
    <s v=""/>
  </r>
  <r>
    <s v="V3430"/>
    <s v="SMART"/>
    <x v="5"/>
    <s v="TIN821"/>
    <s v="V3430"/>
    <s v="SUN-TUBIGON-CABULIHAN"/>
    <s v="Macaas"/>
    <s v="Tubigon"/>
    <s v="BOHOL"/>
    <s v="Brgy. Macaas, Tubigon, Bohol"/>
    <n v="7"/>
    <s v="Vis"/>
    <s v="Bohol"/>
    <s v="TOC-VIS-EVIS-BOH/DUM"/>
    <s v="SUN"/>
    <n v="123.98548"/>
    <n v="9.9484100000000009"/>
    <s v="Lot"/>
    <x v="1"/>
    <x v="5"/>
    <s v="Last Mile"/>
    <s v="MW"/>
    <s v="Macro"/>
    <s v="Lowland"/>
    <s v="none"/>
    <s v="24 hrs."/>
    <s v="none"/>
    <s v="Gica, Frederick Hontanosas"/>
    <m/>
    <s v=""/>
  </r>
  <r>
    <s v="V3660"/>
    <s v="SMART"/>
    <x v="5"/>
    <s v="BAS821"/>
    <s v="V3660"/>
    <s v="SUN - BAIS821"/>
    <m/>
    <s v="Bais City"/>
    <s v="NEGROS ORIENTAL"/>
    <s v="Bais City, Negros Oriental"/>
    <n v="7"/>
    <s v="Vis"/>
    <s v="Dumaguete"/>
    <s v="TOC-VIS-EVIS-BOH/DUM"/>
    <s v="SUN"/>
    <n v="123.11511"/>
    <n v="9.5977999999999994"/>
    <s v="Lot"/>
    <x v="1"/>
    <x v="5"/>
    <s v="Last Mile"/>
    <s v="MW"/>
    <s v="Macro"/>
    <s v="Lowland"/>
    <s v="none"/>
    <s v="24 hrs."/>
    <s v="none"/>
    <s v="Cueco, Ralph Elmerson Dioresma"/>
    <m/>
    <s v=""/>
  </r>
  <r>
    <s v="V3661"/>
    <s v="SUN"/>
    <x v="5"/>
    <s v="BYW701"/>
    <s v="BYW701"/>
    <s v="SUN - BAYAWAN"/>
    <m/>
    <s v="Bayawan City (Tulong)"/>
    <s v="NEGROS ORIENTAL"/>
    <s v="Bayawan, Negros Oriental"/>
    <n v="7"/>
    <s v="Vis"/>
    <s v="Dumaguete"/>
    <s v="TOC-VIS-EVIS-BOH/DUM"/>
    <s v="SUN"/>
    <n v="122.80701999999999"/>
    <n v="9.36829"/>
    <s v="Lot"/>
    <x v="1"/>
    <x v="1"/>
    <s v="Last Mile"/>
    <s v="MW"/>
    <s v="Macro"/>
    <s v="Lowland"/>
    <s v="none"/>
    <s v="24 hrs."/>
    <s v="none"/>
    <s v="Ampong, Karl Vilmo Tangon"/>
    <m/>
    <s v=""/>
  </r>
  <r>
    <s v="V3662"/>
    <s v="SMART"/>
    <x v="5"/>
    <s v="BDY821"/>
    <s v="V3662"/>
    <s v="SUN - BINDOYPAYABON821"/>
    <m/>
    <s v="Bindoy (Payabon)"/>
    <s v="NEGROS ORIENTAL"/>
    <s v="Dumaguete , Negros Oriental"/>
    <n v="7"/>
    <s v="Vis"/>
    <s v="Dumaguete"/>
    <s v="TOC-VIS-EVIS-BOH/DUM"/>
    <s v="SUN"/>
    <n v="123.14284000000001"/>
    <n v="9.7677999999999994"/>
    <s v="Lot"/>
    <x v="1"/>
    <x v="1"/>
    <s v="Last Mile"/>
    <s v="MW"/>
    <s v="Macro"/>
    <s v="Lowland"/>
    <s v="none"/>
    <s v="24 hrs."/>
    <s v="none"/>
    <s v="Cueco, Ralph Elmerson Dioresma"/>
    <m/>
    <s v=""/>
  </r>
  <r>
    <s v="V3664"/>
    <s v="SMART"/>
    <x v="5"/>
    <s v="DGE824"/>
    <s v="V3664"/>
    <s v="SUN - Dumaguete_001SilimanAve"/>
    <m/>
    <s v="Dumaguete City"/>
    <s v="NEGROS ORIENTAL"/>
    <s v="Dumaguete, Negros Oriental"/>
    <n v="7"/>
    <s v="Vis"/>
    <s v="Dumaguete"/>
    <s v="TOC-VIS-EVIS-BOH/DUM"/>
    <s v="SUN"/>
    <n v="123.30423999999999"/>
    <n v="9.3162299999999991"/>
    <s v="Bldg"/>
    <x v="1"/>
    <x v="1"/>
    <s v="Last Mile"/>
    <s v="MW"/>
    <s v="Macro"/>
    <s v="Lowland"/>
    <e v="#N/A"/>
    <e v="#N/A"/>
    <e v="#N/A"/>
    <s v="Cal, Anthony Sherwin Longkines"/>
    <m/>
    <s v=""/>
  </r>
  <r>
    <s v="V3666"/>
    <s v="SUN"/>
    <x v="5"/>
    <s v="GHL821"/>
    <s v="GHL821"/>
    <s v="SUN - GUIHULNGAN821"/>
    <s v="Hilaitan"/>
    <s v="Guihulngan"/>
    <s v="NEGROS ORIENTAL"/>
    <s v="Barangay Hilaitan, Guihulngan, Negros Oriental"/>
    <n v="7"/>
    <s v="Vis"/>
    <s v="Dumaguete"/>
    <s v="TOC-VIS-EVIS-BOH/DUM"/>
    <s v="SUN"/>
    <n v="123.31964000000001"/>
    <n v="10.24526"/>
    <s v="Lot"/>
    <x v="1"/>
    <x v="5"/>
    <s v="Last Mile"/>
    <s v="MW"/>
    <s v="Macro"/>
    <s v="Lowland"/>
    <s v="none"/>
    <s v="24 hrs."/>
    <s v="none"/>
    <s v="Cueco, Ralph Elmerson Dioresma"/>
    <m/>
    <s v=""/>
  </r>
  <r>
    <s v="V3667"/>
    <s v="SMART"/>
    <x v="5"/>
    <s v="SJE601"/>
    <s v="V3667"/>
    <s v="SUN - SANJOSE"/>
    <s v="Cancawas"/>
    <s v="San Jose"/>
    <s v="NEGROS ORIENTAL"/>
    <s v="Brgy. Cancawas, San Jose Negros Oriental"/>
    <n v="7"/>
    <s v="Vis"/>
    <s v="Dumaguete"/>
    <s v="TOC-VIS-EVIS-BOH/DUM"/>
    <s v="SUN"/>
    <n v="123.23938"/>
    <n v="9.4101999999999997"/>
    <s v="Lot"/>
    <x v="1"/>
    <x v="1"/>
    <s v="Last Mile"/>
    <s v="MW"/>
    <s v="Macro"/>
    <s v="Lowland"/>
    <s v="none"/>
    <s v="24 hrs."/>
    <s v="none"/>
    <s v="Cueco, Ralph Elmerson Dioresma"/>
    <m/>
    <s v=""/>
  </r>
  <r>
    <s v="V3668"/>
    <s v="SMART"/>
    <x v="5"/>
    <s v="MJD821"/>
    <s v="V3668"/>
    <s v="SUN - URSUMCO"/>
    <s v="Alingilan"/>
    <s v="Bais City"/>
    <s v="NEGROS ORIENTAL"/>
    <s v="Brgy Alingilan, Manjuyod, Negros Oriental"/>
    <n v="7"/>
    <s v="Vis"/>
    <s v="Dumaguete"/>
    <s v="TOC-VIS-EVIS-BOH/DUM"/>
    <s v="SUN"/>
    <n v="123.0985"/>
    <n v="9.6401669999999999"/>
    <s v="Lot"/>
    <x v="1"/>
    <x v="5"/>
    <s v="Last Mile"/>
    <s v="MW"/>
    <s v="Macro"/>
    <s v="Lowland"/>
    <s v="none"/>
    <s v="0830-1730"/>
    <s v="none"/>
    <s v="Cueco, Ralph Elmerson Dioresma"/>
    <m/>
    <s v=""/>
  </r>
  <r>
    <s v="V3669"/>
    <s v="SMART"/>
    <x v="5"/>
    <s v="VLA601"/>
    <s v="VLA601"/>
    <s v="SUN - VALENCIAVS"/>
    <m/>
    <s v="Valencia (Luzurrizga)"/>
    <s v="NEGROS ORIENTAL"/>
    <s v="Paterna Init, Burgos St., Valencia Negros Oriental"/>
    <n v="7"/>
    <s v="Vis"/>
    <s v="Dumaguete"/>
    <s v="TOC-VIS-EVIS-BOH/DUM"/>
    <s v="SUN"/>
    <n v="123.24427"/>
    <n v="9.2771799999999995"/>
    <s v="Lot"/>
    <x v="1"/>
    <x v="0"/>
    <s v="Last Mile"/>
    <s v="MW"/>
    <s v="Macro"/>
    <s v="Lowland"/>
    <s v="none"/>
    <s v="24 hrs."/>
    <s v="none"/>
    <s v="Cal, Anthony Sherwin Longkines"/>
    <m/>
    <s v=""/>
  </r>
  <r>
    <s v="V3671"/>
    <s v="SMART"/>
    <x v="5"/>
    <s v="SQR821"/>
    <s v="V3671"/>
    <s v="SUN-Siquijor-Poblacion"/>
    <s v="Poblacion"/>
    <s v="Siquijor"/>
    <s v="SIQUIJOR"/>
    <s v="Poblacion, Siquijor, Siquijor"/>
    <n v="7"/>
    <s v="Vis"/>
    <s v="Dumaguete"/>
    <s v="TOC-VIS-EVIS-BOH/DUM"/>
    <s v="SUN"/>
    <n v="123.51291999999999"/>
    <n v="9.2144999999999992"/>
    <s v="Lot"/>
    <x v="1"/>
    <x v="5"/>
    <s v="Last Mile"/>
    <s v="MW"/>
    <s v="Macro"/>
    <s v="Extreme"/>
    <s v="none"/>
    <s v="24 hrs."/>
    <s v="none"/>
    <s v="Ampong, Karl Vilmo Tangon"/>
    <m/>
    <s v=""/>
  </r>
  <r>
    <s v="V3710"/>
    <s v="SMART"/>
    <x v="5"/>
    <s v="DIS821"/>
    <s v="V3710"/>
    <s v="SUN Davis Mayacabac"/>
    <s v="Mayacabac"/>
    <s v="Dauis"/>
    <s v="BOHOL"/>
    <s v="Brgy. Mayacabac, Dauis, Bohol"/>
    <n v="7"/>
    <s v="Vis"/>
    <s v="Bohol"/>
    <s v="TOC-VIS-EVIS-BOH/DUM"/>
    <s v="SUN"/>
    <n v="123.85704"/>
    <n v="9.61524"/>
    <s v="Lot"/>
    <x v="1"/>
    <x v="1"/>
    <s v="Last Mile"/>
    <s v="MW"/>
    <s v="Macro"/>
    <s v="Lowland"/>
    <s v="none"/>
    <s v="24 hrs."/>
    <s v="none"/>
    <s v="Romerde, Marino Rollorata"/>
    <m/>
    <s v=""/>
  </r>
  <r>
    <s v="V3711"/>
    <s v="SMART"/>
    <x v="5"/>
    <s v="TBL821"/>
    <s v="V3711"/>
    <s v="Sun Tagbilaran City - Cogon"/>
    <s v="Poblacion 1"/>
    <s v="Tagbilaran City"/>
    <s v="BOHOL"/>
    <s v="Poblacion I, Tagbilaran City, Bohol"/>
    <n v="7"/>
    <s v="Vis"/>
    <s v="Bohol"/>
    <s v="TOC-VIS-EVIS-BOH/DUM"/>
    <s v="SUN"/>
    <n v="123.85993999999999"/>
    <n v="9.6539800000000007"/>
    <s v="Bldg"/>
    <x v="1"/>
    <x v="1"/>
    <s v="Last Mile"/>
    <s v="MW"/>
    <s v="Macro"/>
    <s v="Lowland"/>
    <s v="none"/>
    <s v="0800H-1800H"/>
    <s v="Bldg/House Roof Top"/>
    <s v="Romerde, Marino Rollorata"/>
    <m/>
    <s v=""/>
  </r>
  <r>
    <s v="V3712"/>
    <s v="SMART"/>
    <x v="5"/>
    <s v="TBL824"/>
    <s v="V3712"/>
    <s v="SUN Tagbilaran City DAO2"/>
    <s v="Tatuto"/>
    <s v="Tagbilaran City"/>
    <s v="BOHOL"/>
    <s v="Brgy Tatuto District Tagbilaran "/>
    <n v="7"/>
    <s v="Vis"/>
    <s v="Bohol"/>
    <s v="TOC-VIS-EVIS-BOH/DUM"/>
    <s v="SUN"/>
    <n v="123.86087000000001"/>
    <n v="9.6644699999999997"/>
    <s v="Lot"/>
    <x v="1"/>
    <x v="0"/>
    <s v="Last Mile"/>
    <s v="MW"/>
    <s v="Macro"/>
    <s v="Lowland"/>
    <s v="none"/>
    <s v="24 hrs."/>
    <s v="none"/>
    <s v="Jaropojop, Roneil Sagadal"/>
    <m/>
    <s v=""/>
  </r>
  <r>
    <s v="V3744"/>
    <s v="SMART"/>
    <x v="5"/>
    <s v="DGE702"/>
    <s v="V3744"/>
    <s v="SUN - DGE_BRGY_3"/>
    <m/>
    <s v="Dumaguete City"/>
    <s v="NEGROS ORIENTAL"/>
    <s v="Dumaguete , Negros Oriental"/>
    <n v="7"/>
    <s v="Vis"/>
    <s v="Dumaguete"/>
    <s v="TOC-VIS-EVIS-BOH/DUM"/>
    <s v="SUN"/>
    <n v="123.30698"/>
    <n v="9.3042599999999993"/>
    <s v="Bldg"/>
    <x v="1"/>
    <x v="1"/>
    <s v="Last Mile"/>
    <s v="MW"/>
    <s v="Macro"/>
    <s v="Lowland"/>
    <s v="none"/>
    <s v="0830-1730"/>
    <s v="Bldg/House Roof Top"/>
    <s v="Cal, Anthony Sherwin Longkines"/>
    <m/>
    <s v=""/>
  </r>
  <r>
    <s v="V3746"/>
    <s v="SUN"/>
    <x v="5"/>
    <s v="DGE004"/>
    <s v="DGE004"/>
    <s v="SUN-Dumaguete City-Bantayan"/>
    <s v="Bantayan"/>
    <s v="Dumaguete City"/>
    <s v="NEGROS ORIENTAL"/>
    <s v="Jimenez Lot, Brgy. Bantayan, Dumaguete City, Negros oriental"/>
    <n v="7"/>
    <s v="Vis"/>
    <s v="Dumaguete"/>
    <s v="TOC-VIS-EVIS-BOH/DUM"/>
    <s v="SUN"/>
    <n v="123.305781"/>
    <n v="9.3297609999999995"/>
    <s v="Lot"/>
    <x v="1"/>
    <x v="1"/>
    <s v="Last Mile"/>
    <s v="MW"/>
    <s v="Macro"/>
    <s v="Lowland"/>
    <s v="none"/>
    <s v="24 hrs."/>
    <s v="none"/>
    <s v="Cal, Anthony Sherwin Longkines"/>
    <m/>
    <s v=""/>
  </r>
  <r>
    <s v="V3748"/>
    <s v="SMART"/>
    <x v="5"/>
    <s v="DGE822"/>
    <s v="V3748"/>
    <s v="SUN-Dumaguete City-Tabuctubig"/>
    <s v="Banilad"/>
    <s v="Dumaguete City"/>
    <s v="NEGROS ORIENTAL"/>
    <s v="Purok Bayanihan, Brgy. Banilad, Dumaguete City, Negros Oriental"/>
    <n v="7"/>
    <s v="Vis"/>
    <s v="Dumaguete"/>
    <s v="TOC-VIS-EVIS-BOH/DUM"/>
    <s v="SUN"/>
    <n v="123.29386100000001"/>
    <n v="9.290972"/>
    <s v="Lot"/>
    <x v="1"/>
    <x v="1"/>
    <s v="Last Mile"/>
    <s v="MW"/>
    <s v="Macro"/>
    <s v="Lowland"/>
    <s v="none"/>
    <s v="24 hrs."/>
    <s v="none"/>
    <s v="Cal, Anthony Sherwin Longkines"/>
    <m/>
    <s v=""/>
  </r>
  <r>
    <s v="V3749"/>
    <s v="SMART"/>
    <x v="5"/>
    <s v="DGE823"/>
    <s v="V3749"/>
    <s v="SUN-Dumaguete City-Poblacion No. 5 1 "/>
    <s v="Poblacion 1"/>
    <s v="Dumaguete City"/>
    <s v="NEGROS ORIENTAL"/>
    <s v="Poblacion No. 1 (Barangay 1), Dumaguete City, Negros Oriental"/>
    <n v="7"/>
    <s v="Vis"/>
    <s v="Dumaguete"/>
    <s v="TOC-VIS-EVIS-BOH/DUM"/>
    <s v="SUN"/>
    <n v="123.285476"/>
    <n v="9.3126999999999995"/>
    <s v="Lot"/>
    <x v="1"/>
    <x v="1"/>
    <s v="Last Mile"/>
    <s v="MW"/>
    <s v="Macro"/>
    <s v="Lowland"/>
    <s v="none"/>
    <s v="24 hrs."/>
    <s v="none"/>
    <s v="Cal, Anthony Sherwin Longkines"/>
    <m/>
    <s v=""/>
  </r>
  <r>
    <s v="V3750"/>
    <s v="SMART"/>
    <x v="5"/>
    <s v="DGE904"/>
    <s v="V3750"/>
    <s v="SUN-Dumaguete City-Poblacion No. 5 2"/>
    <m/>
    <s v="Dumaguete City"/>
    <s v="NEGROS ORIENTAL"/>
    <s v="Banderas BLDG Siliman Ave., Dumaguete City"/>
    <n v="7"/>
    <s v="Vis"/>
    <s v="Dumaguete"/>
    <s v="TOC-VIS-EVIS-BOH/DUM"/>
    <s v="SUN"/>
    <n v="123.30495000000001"/>
    <n v="9.3102479999999996"/>
    <s v="Bldg"/>
    <x v="1"/>
    <x v="1"/>
    <s v="Last Mile"/>
    <s v="MW"/>
    <s v="Macro"/>
    <s v="Lowland"/>
    <s v="none"/>
    <s v="0830-1730"/>
    <s v="Bldg/House Roof Top"/>
    <s v="Cal, Anthony Sherwin Longkines"/>
    <m/>
    <s v=""/>
  </r>
  <r>
    <s v="V4330"/>
    <s v="SMART"/>
    <x v="5"/>
    <s v="SBY821"/>
    <s v="V4330"/>
    <s v="Bohol Sagbayan"/>
    <s v="Poblacion"/>
    <s v="Sagbayan (Borja)"/>
    <s v="BOHOL"/>
    <s v="Sagbayan Municipal Hall, Barangay Poblacion, Sagbayan, Bohol"/>
    <n v="7"/>
    <s v="Vis"/>
    <s v="Bohol"/>
    <s v="TOC-VIS-EVIS-BOH/DUM"/>
    <s v="SUN"/>
    <n v="124.09307098388599"/>
    <n v="9.9124698638915998"/>
    <s v="Lot"/>
    <x v="1"/>
    <x v="0"/>
    <s v="Last Mile"/>
    <s v="MW"/>
    <s v="Macro"/>
    <s v="Lowland"/>
    <s v="none"/>
    <s v="24 hrs."/>
    <s v="Insurgent"/>
    <s v="Gica, Frederick Hontanosas"/>
    <m/>
    <s v=""/>
  </r>
  <r>
    <s v="V4386"/>
    <s v="SMART"/>
    <x v="5"/>
    <s v="AYU701"/>
    <s v="V4386"/>
    <s v="SUN - AYUNGON"/>
    <s v="Poblacion"/>
    <s v="Ayungon"/>
    <s v="NEGROS ORIENTAL"/>
    <s v="Poblacion, Ayungon, Negros Oriental"/>
    <n v="7"/>
    <s v="Vis"/>
    <s v="Dumaguete"/>
    <s v="TOC-VIS-EVIS-BOH/DUM"/>
    <s v="SUN"/>
    <n v="123.14019"/>
    <n v="9.859"/>
    <s v="Lot"/>
    <x v="1"/>
    <x v="1"/>
    <s v="Last Mile"/>
    <s v="MW"/>
    <s v="Macro"/>
    <s v="Lowland"/>
    <s v="none"/>
    <s v="24 hrs."/>
    <s v="none"/>
    <s v="Cueco, Ralph Elmerson Dioresma"/>
    <m/>
    <s v=""/>
  </r>
  <r>
    <s v="V4388"/>
    <s v="SMART"/>
    <x v="5"/>
    <s v="BSA821"/>
    <s v="V4388"/>
    <s v="SUN-Basay-Nagbo-alao"/>
    <m/>
    <s v="Basay"/>
    <s v="NEGROS ORIENTAL"/>
    <s v="Nagbo-alao, Basay, Negros Oriental"/>
    <n v="7"/>
    <s v="Vis"/>
    <s v="Dumaguete"/>
    <s v="TOC-VIS-EVIS-BOH/DUM"/>
    <s v="SUN"/>
    <n v="122.64149"/>
    <n v="9.4099500000000003"/>
    <s v="Lot"/>
    <x v="1"/>
    <x v="0"/>
    <s v="Last Mile"/>
    <s v="MW"/>
    <s v="Macro"/>
    <s v="Lowland"/>
    <s v="none"/>
    <s v="24 hrs."/>
    <s v="none"/>
    <s v="Ampong, Karl Vilmo Tangon"/>
    <m/>
    <s v=""/>
  </r>
  <r>
    <s v="V5079"/>
    <s v="SMART"/>
    <x v="5"/>
    <m/>
    <s v="V5079"/>
    <s v="Dauin-San Miguel"/>
    <s v="Bulak"/>
    <s v="Dauin"/>
    <s v="NEGROS ORIENTAL"/>
    <s v="Brgy. Bulak, Dauin, Negros Oriental"/>
    <n v="7"/>
    <s v="Vis"/>
    <s v="Dumaguete"/>
    <s v="TOC-VIS-EVIS-BOH/DUM"/>
    <s v="SMART"/>
    <n v="123.27865"/>
    <n v="9.2099416670000007"/>
    <s v="Lot"/>
    <x v="1"/>
    <x v="5"/>
    <s v="Last Mile"/>
    <s v="MW"/>
    <s v="Macro"/>
    <s v="Lowland"/>
    <s v="none"/>
    <s v="24 hrs."/>
    <s v="none"/>
    <s v="Ampong, Karl Vilmo Tangon"/>
    <m/>
    <s v=""/>
  </r>
  <r>
    <s v="V5092"/>
    <s v="SMART"/>
    <x v="5"/>
    <m/>
    <s v="V5092"/>
    <s v="Loboc-Upper Bonbon - Brgy Candabong- Loboc Bohol"/>
    <s v="Upper Bonbon"/>
    <s v="Loboc"/>
    <s v="BOHOL"/>
    <s v="Brgy. Upper Bonbon,Loboc,Bohol"/>
    <n v="7"/>
    <s v="Vis"/>
    <s v="Bohol"/>
    <s v="TOC-VIS-EVIS-BOH/DUM"/>
    <s v="SMART"/>
    <n v="124.07"/>
    <n v="9.6646388900000009"/>
    <s v="Lot"/>
    <x v="1"/>
    <x v="5"/>
    <s v="Last Mile"/>
    <s v="MW"/>
    <s v="Macro"/>
    <s v="Lowland"/>
    <s v="none"/>
    <s v="24 hrs."/>
    <s v="none"/>
    <s v="Gica, Frederick Hontanosas"/>
    <m/>
    <s v=""/>
  </r>
  <r>
    <s v="V5134"/>
    <s v="SMART"/>
    <x v="5"/>
    <m/>
    <s v="V5134"/>
    <s v="TAGBILARAN AIRPORT"/>
    <m/>
    <s v="Tagbilaran City"/>
    <s v="BOHOL"/>
    <s v="Airport Road,Cogon District,Tagbilaran City,Bohol"/>
    <n v="7"/>
    <s v="Vis"/>
    <s v="Bohol"/>
    <s v="TOC-VIS-EVIS-BOH/DUM"/>
    <s v="SMART"/>
    <n v="123.85313889"/>
    <n v="9.6529733699999998"/>
    <s v="Bldg"/>
    <x v="1"/>
    <x v="5"/>
    <s v="Last Mile"/>
    <s v="MW"/>
    <s v="Macro"/>
    <s v="Lowland"/>
    <s v="none"/>
    <s v="0800H-1800H"/>
    <s v="Bldg/House Roof Top"/>
    <s v="Galdo, Gerald Zapatos"/>
    <m/>
    <s v=""/>
  </r>
  <r>
    <s v="V5183"/>
    <s v="SMART"/>
    <x v="5"/>
    <m/>
    <s v="V5183"/>
    <s v="San Roque (Cabulao)- Mabini"/>
    <s v="San Roque"/>
    <s v="Mabini"/>
    <s v="BOHOL"/>
    <s v="Brgy San Roque,  Mabini, Bohol"/>
    <n v="7"/>
    <s v="Vis"/>
    <s v="Bohol"/>
    <s v="TOC-VIS-EVIS-BOH/DUM"/>
    <s v="SMART"/>
    <n v="124.523536682128"/>
    <n v="9.9064102172851491"/>
    <s v="Lot"/>
    <x v="1"/>
    <x v="5"/>
    <s v="Last Mile"/>
    <s v="MW"/>
    <s v="Macro"/>
    <s v="Lowland"/>
    <s v="none"/>
    <s v="24 hrs."/>
    <s v="none"/>
    <s v="Jaropojop, Roneil Sagadal"/>
    <m/>
    <s v=""/>
  </r>
  <r>
    <s v="V5184"/>
    <s v="SMART"/>
    <x v="5"/>
    <m/>
    <s v="V5184"/>
    <s v="Bagacay- Talibon"/>
    <s v="Bagacay"/>
    <s v="Talibon"/>
    <s v="BOHOL"/>
    <s v="Sitio Kauswagan, Brgy Bagacay Talibon Bohol"/>
    <n v="7"/>
    <s v="Vis"/>
    <s v="Bohol"/>
    <s v="TOC-VIS-EVIS-BOH/DUM"/>
    <s v="SMART"/>
    <n v="124.24617767333901"/>
    <n v="10.153920173645"/>
    <s v="Lot"/>
    <x v="1"/>
    <x v="5"/>
    <s v="Last Mile"/>
    <s v="MW"/>
    <s v="Macro"/>
    <s v="Lowland"/>
    <s v="none"/>
    <s v="24 hrs."/>
    <s v="Insurgent"/>
    <s v="Gica, Frederick Hontanosas"/>
    <m/>
    <s v=""/>
  </r>
  <r>
    <s v="V5248"/>
    <s v="SMART"/>
    <x v="5"/>
    <m/>
    <s v="V5248"/>
    <s v="Guihulngan-Hilaitan"/>
    <s v="Hilaitan"/>
    <s v="Guihulngan"/>
    <s v="NEGROS ORIENTAL"/>
    <s v="Brgy Hilaitan, Guihulingan, Negros Orriental"/>
    <n v="7"/>
    <s v="Vis"/>
    <s v="Dumaguete"/>
    <s v="TOC-VIS-EVIS-BOH/DUM"/>
    <s v="SMART"/>
    <n v="123.322303771972"/>
    <n v="10.251079559326101"/>
    <s v="Lot"/>
    <x v="1"/>
    <x v="5"/>
    <s v="Last Mile"/>
    <s v="MW"/>
    <s v="Macro"/>
    <s v="Highland"/>
    <s v="none"/>
    <s v="0830-1730"/>
    <s v="Insurgent"/>
    <s v="Cueco, Ralph Elmerson Dioresma"/>
    <m/>
    <s v=""/>
  </r>
  <r>
    <s v="V5252"/>
    <s v="SMART"/>
    <x v="5"/>
    <m/>
    <s v="V5252"/>
    <s v="Enrique Villanueva-Poblacion"/>
    <s v="Poblacion"/>
    <s v="Enrique Villanueva"/>
    <s v="SIQUIJOR"/>
    <s v="Poblacion, Enrique Villanueva, Siquijor"/>
    <n v="7"/>
    <s v="Vis"/>
    <s v="Dumaguete"/>
    <s v="TOC-VIS-EVIS-BOH/DUM"/>
    <s v="SMART"/>
    <n v="123.64209747314401"/>
    <n v="9.2754497528076101"/>
    <s v="Lot"/>
    <x v="1"/>
    <x v="5"/>
    <s v="Last Mile"/>
    <s v="MW"/>
    <s v="Macro"/>
    <s v="Extreme"/>
    <s v="none"/>
    <s v="24 hrs."/>
    <s v="none"/>
    <s v="Ampong, Karl Vilmo Tangon"/>
    <m/>
    <s v=""/>
  </r>
  <r>
    <s v="V5291"/>
    <s v="SMART"/>
    <x v="5"/>
    <m/>
    <s v="V5291"/>
    <s v="Mansasa- Tagbilaran"/>
    <s v="Bool"/>
    <s v="Tagbilaran City"/>
    <s v="BOHOL"/>
    <s v="Angalo St., Road Brgy Bool Tagbilaran City,Bohol"/>
    <n v="7"/>
    <s v="Vis"/>
    <s v="Bohol"/>
    <s v="TOC-VIS-EVIS-BOH/DUM"/>
    <s v="SMART"/>
    <n v="123.873092651367"/>
    <n v="9.6337099075317294"/>
    <s v="Lot"/>
    <x v="1"/>
    <x v="5"/>
    <s v="Last Mile"/>
    <s v="MW"/>
    <s v="Macro"/>
    <s v="Lowland"/>
    <s v="none"/>
    <s v="24 hrs."/>
    <s v="none"/>
    <s v="Galdo, Gerald Zapatos"/>
    <m/>
    <s v=""/>
  </r>
  <r>
    <s v="V5292"/>
    <s v="SMART"/>
    <x v="5"/>
    <m/>
    <s v="V5292"/>
    <s v="Biabas- Ubay"/>
    <m/>
    <s v="Ubay"/>
    <s v="BOHOL"/>
    <s v="San Vicente, Biabas, Ubay, Bohol"/>
    <n v="7"/>
    <s v="Vis"/>
    <s v="Bohol"/>
    <s v="TOC-VIS-EVIS-BOH/DUM"/>
    <s v="SMART"/>
    <n v="124.51457214355401"/>
    <n v="9.9898996353149396"/>
    <s v="Lot"/>
    <x v="1"/>
    <x v="0"/>
    <s v="Last Mile"/>
    <s v="MW"/>
    <s v="Macro"/>
    <s v="Highland"/>
    <s v="none"/>
    <s v="0830H-1700H"/>
    <s v="none"/>
    <s v="Jaropojop, Roneil Sagadal"/>
    <m/>
    <s v=""/>
  </r>
  <r>
    <s v="V5293"/>
    <s v="SMART"/>
    <x v="5"/>
    <s v="TON701"/>
    <s v="V5293"/>
    <s v="Sun Tubigon Pandan-Brgy Pandan Tubigon Bohol "/>
    <m/>
    <s v="Tubigon"/>
    <s v="BOHOL"/>
    <s v="Pandan, Tubigon, Bohol"/>
    <n v="7"/>
    <s v="Vis"/>
    <s v="Bohol"/>
    <s v="TOC-VIS-EVIS-BOH/DUM"/>
    <s v="SUN"/>
    <n v="123.9278"/>
    <n v="9.9209099999999992"/>
    <s v="Lot"/>
    <x v="1"/>
    <x v="1"/>
    <s v="Last Mile"/>
    <s v="MW"/>
    <s v="Macro"/>
    <s v="Lowland"/>
    <s v="none"/>
    <s v="24 hrs."/>
    <s v="none"/>
    <s v="Romerde, Marino Rollorata"/>
    <m/>
    <s v=""/>
  </r>
  <r>
    <s v="V5317"/>
    <s v="SMART"/>
    <x v="5"/>
    <m/>
    <s v="V5317"/>
    <s v="Candabong- Anda"/>
    <s v="Candabong"/>
    <s v="Anda"/>
    <s v="BOHOL"/>
    <s v="Brgy. Candabong, Anda, Bohol"/>
    <n v="7"/>
    <s v="Vis"/>
    <s v="Bohol"/>
    <s v="TOC-VIS-EVIS-BOH/DUM"/>
    <s v="SMART"/>
    <n v="124.52746999999999"/>
    <n v="9.7284199999999998"/>
    <s v="Lot"/>
    <x v="1"/>
    <x v="5"/>
    <s v="Last Mile"/>
    <s v="MW"/>
    <s v="Macro"/>
    <s v="Lowland"/>
    <s v="none"/>
    <s v="24 hrs."/>
    <s v="none"/>
    <s v="Galdo, Gerald Zapatos"/>
    <m/>
    <s v=""/>
  </r>
  <r>
    <s v="V5880"/>
    <s v="SMART"/>
    <x v="5"/>
    <s v="V0160"/>
    <s v="V5880"/>
    <s v="SUN - XROBDUMAGUETE"/>
    <s v="Banilad"/>
    <s v="Dumaguete City"/>
    <s v="NEGROS ORIENTAL"/>
    <s v="Banilad, Dumaguete City, Negros Oriental"/>
    <n v="7"/>
    <s v="Vis"/>
    <s v="Dumaguete"/>
    <s v="TOC-VIS-EVIS-BOH/DUM"/>
    <s v="SUN"/>
    <n v="123.30200000000001"/>
    <n v="9.2982499999999995"/>
    <s v="Bldg"/>
    <x v="1"/>
    <x v="1"/>
    <s v="Last Mile"/>
    <s v="MW"/>
    <s v="PICO"/>
    <s v="Lowland"/>
    <s v="none"/>
    <s v="0830-1730"/>
    <s v="Bldg/House Roof Top"/>
    <s v="Cal, Anthony Sherwin Longkines"/>
    <m/>
    <s v=""/>
  </r>
  <r>
    <s v="v6603"/>
    <s v="SMART"/>
    <x v="5"/>
    <m/>
    <m/>
    <s v="Alturas Mall IBS"/>
    <s v="Poblacion 1"/>
    <s v="Tagbilaran City"/>
    <s v="BOHOL"/>
    <s v="Alturas Mall Building, Tagbilaran City, Bohol"/>
    <n v="7"/>
    <s v="Vis"/>
    <s v="Bohol"/>
    <s v="TOC-VIS-EVIS-BOH/DUM"/>
    <s v="SMART"/>
    <s v="123.51.21.67"/>
    <s v="9.38.36.04"/>
    <s v="Bldg"/>
    <x v="1"/>
    <x v="1"/>
    <s v="Last Mile"/>
    <s v="MW"/>
    <s v="PICO"/>
    <s v="Lowland"/>
    <s v="none"/>
    <s v="none"/>
    <s v="Office Hours"/>
    <s v="Galdo, Gerald Zapatos"/>
    <m/>
    <s v=""/>
  </r>
  <r>
    <s v="Z82"/>
    <s v="SMART"/>
    <x v="5"/>
    <m/>
    <s v="Z82"/>
    <s v="Bohol Quality Mall Picosite"/>
    <m/>
    <s v="Tagbilaran City"/>
    <s v="BOHOL"/>
    <s v="Ingles Sst. Cor. Gallares St.,"/>
    <n v="7"/>
    <s v="Vis"/>
    <s v="Bohol"/>
    <s v="TOC-VIS-EVIS-BOH/DUM"/>
    <s v="SMART"/>
    <n v="123.85447692871"/>
    <n v="9.6419296264648402"/>
    <s v="Bldg"/>
    <x v="1"/>
    <x v="1"/>
    <s v="Last Mile"/>
    <s v="MW"/>
    <s v="PICO"/>
    <s v="Lowland"/>
    <s v="none"/>
    <s v="0800H-1800H"/>
    <s v="Bldg/House Roof Top"/>
    <s v="Gica, Frederick Hontanosas"/>
    <m/>
    <s v=""/>
  </r>
  <r>
    <n v="-2021"/>
    <s v="SUN"/>
    <x v="6"/>
    <s v="03NNG506TA"/>
    <s v="Relay"/>
    <s v="NAGA2X RS SUN"/>
    <s v="Brgy Nula-Tula"/>
    <s v="Tacloban City"/>
    <s v="LEYTE"/>
    <s v="basper nulatula, leyte"/>
    <n v="8"/>
    <s v="Vis"/>
    <s v="Tacloban"/>
    <s v="TOC-VIS-EVIS-LEYTE"/>
    <s v="SUN"/>
    <s v="124°57'58.69&quot;E"/>
    <s v=" 11°14'37.54&quot;N"/>
    <s v="Lot"/>
    <x v="0"/>
    <x v="2"/>
    <s v="Last Mile"/>
    <s v="MW"/>
    <s v="na"/>
    <s v="Extreme"/>
    <s v="none"/>
    <s v="none"/>
    <s v="none"/>
    <s v="Camillo, Julito Mendez"/>
    <m/>
    <s v=""/>
  </r>
  <r>
    <n v="800"/>
    <s v="SMART"/>
    <x v="6"/>
    <m/>
    <n v="800"/>
    <s v="Baybay 1"/>
    <s v="Poblacion Zone"/>
    <s v="Baybay"/>
    <s v="LEYTE"/>
    <s v="Poblacion Zone 23, Baybay City, Leyte"/>
    <n v="8"/>
    <s v="Vis"/>
    <s v="Ormoc"/>
    <s v="TOC-VIS-EVIS-LEYTE"/>
    <s v="SMART"/>
    <n v="124.807044"/>
    <n v="10.663599"/>
    <s v="Lot"/>
    <x v="1"/>
    <x v="0"/>
    <s v="Last Mile"/>
    <s v="MW"/>
    <s v="Macro"/>
    <s v="Lowland"/>
    <s v="none"/>
    <s v="24 Hrs "/>
    <s v="none"/>
    <s v="Cabrera, Arniel Pesalbon"/>
    <m/>
    <s v=""/>
  </r>
  <r>
    <n v="860"/>
    <s v="SMART"/>
    <x v="6"/>
    <m/>
    <n v="860"/>
    <s v="Tacloban 2"/>
    <s v="Poblacion"/>
    <s v="Tacloban City"/>
    <s v="LEYTE"/>
    <s v="M.H. Del Pilar St. near cor. Burgos St. Poblacion,Tacloban City,Leyte"/>
    <n v="8"/>
    <s v="Vis"/>
    <s v="Tacloban"/>
    <s v="TOC-VIS-EVIS-LEYTE"/>
    <s v="SMART"/>
    <n v="125.002708435058"/>
    <n v="11.2399501800537"/>
    <s v="Lot"/>
    <x v="1"/>
    <x v="0"/>
    <s v="Last Mile"/>
    <s v="MW"/>
    <s v="Macro"/>
    <s v="Lowland"/>
    <s v="none"/>
    <s v="none"/>
    <s v="none"/>
    <s v="Crisostomo, Regie Escuña"/>
    <m/>
    <s v=""/>
  </r>
  <r>
    <n v="882"/>
    <s v="SMART"/>
    <x v="6"/>
    <m/>
    <n v="882"/>
    <s v="Ormoc 3 (Alta Vista)"/>
    <s v="Alta Vista"/>
    <s v="Ormoc"/>
    <s v="LEYTE"/>
    <s v="Brgy. Alta Vista, Ormoc City"/>
    <n v="8"/>
    <s v="Vis"/>
    <s v="Ormoc"/>
    <s v="TOC-VIS-EVIS-LEYTE"/>
    <s v="SMART"/>
    <n v="124.6144333"/>
    <n v="11.00821972"/>
    <s v="Lot"/>
    <x v="1"/>
    <x v="0"/>
    <s v="Last Mile"/>
    <s v="MW"/>
    <s v="Macro"/>
    <s v="Lowland"/>
    <s v="None"/>
    <s v="24 Hrs"/>
    <s v="none"/>
    <s v="Pomarejo, Ramon Caguioa"/>
    <m/>
    <s v=""/>
  </r>
  <r>
    <n v="3325"/>
    <s v="SMART"/>
    <x v="6"/>
    <m/>
    <n v="3325"/>
    <s v="Pilar - Cebu  "/>
    <m/>
    <s v="Pilar"/>
    <s v="CEBU"/>
    <s v="Ambils Residence, Brgy. Upper Poblacion, Pilar, Cebu "/>
    <n v="8"/>
    <s v="Vis"/>
    <s v="Ormoc"/>
    <s v="TOC-VIS-EVIS-LEYTE"/>
    <s v="SMART"/>
    <n v="124.564147949218"/>
    <n v="10.8079299926757"/>
    <s v="Lot"/>
    <x v="1"/>
    <x v="0"/>
    <s v="Last Mile"/>
    <s v="MW"/>
    <s v="Macro"/>
    <s v="Extreme"/>
    <s v="Island/boat trip once a day "/>
    <s v="24 Hrs"/>
    <s v="island site/Boat Availability"/>
    <s v="Cabrera, Arniel Pesalbon"/>
    <m/>
    <s v=""/>
  </r>
  <r>
    <n v="3333"/>
    <s v="SMART"/>
    <x v="6"/>
    <m/>
    <n v="3333"/>
    <s v="Giporlos"/>
    <s v="Poblacion 3"/>
    <s v="Giporlos"/>
    <s v="EASTERN SAMAR"/>
    <s v="Brgy 3 Poblacion, Giporlos, Eastern Samar"/>
    <n v="8"/>
    <s v="Vis"/>
    <s v="Tacloban"/>
    <s v="TOC-VIS-EVIS-LEYTE"/>
    <s v="SMART"/>
    <n v="125.4480362"/>
    <n v="11.12077045"/>
    <s v="Lot"/>
    <x v="1"/>
    <x v="0"/>
    <s v="Last Mile"/>
    <s v="MW"/>
    <s v="Macro"/>
    <s v="Lowland"/>
    <s v="none"/>
    <s v="none"/>
    <s v="none"/>
    <s v="Crisostomo, Regie Escuña"/>
    <m/>
    <s v=""/>
  </r>
  <r>
    <n v="3334"/>
    <s v="SMART"/>
    <x v="6"/>
    <m/>
    <n v="3334"/>
    <s v="Lawaan"/>
    <s v="Poblacion 9"/>
    <s v="Lawaan"/>
    <s v="EASTERN SAMAR"/>
    <s v="Narra St. Barangay 9 Poblacion, Lawaan, Eastern Samar"/>
    <n v="8"/>
    <s v="Vis"/>
    <s v="Tacloban"/>
    <s v="TOC-VIS-EVIS-LEYTE"/>
    <s v="SMART"/>
    <n v="125.30193328857401"/>
    <n v="11.1413803100585"/>
    <s v="Lot"/>
    <x v="1"/>
    <x v="0"/>
    <s v="Last Mile"/>
    <s v="MW"/>
    <s v="Macro"/>
    <s v="Lowland"/>
    <s v="none"/>
    <s v="none"/>
    <s v="none"/>
    <s v="Camillo, Julito Mendez"/>
    <m/>
    <s v=""/>
  </r>
  <r>
    <n v="3343"/>
    <s v="SMART"/>
    <x v="6"/>
    <m/>
    <n v="3343"/>
    <s v="Pastrana"/>
    <s v="Arabunog"/>
    <s v="Pastrana"/>
    <s v="LEYTE"/>
    <s v="Brgy Arabunog, Pastrana, Leyte"/>
    <n v="8"/>
    <s v="Vis"/>
    <s v="Tacloban"/>
    <s v="TOC-VIS-EVIS-LEYTE"/>
    <s v="SMART"/>
    <n v="124.88678741455"/>
    <n v="11.132630348205501"/>
    <s v="Lot"/>
    <x v="1"/>
    <x v="0"/>
    <s v="Last Mile"/>
    <s v="MW"/>
    <s v="Macro"/>
    <s v="Lowland"/>
    <s v="none"/>
    <s v="none"/>
    <s v="none"/>
    <s v="Orceo, ian Philip Lim"/>
    <m/>
    <s v=""/>
  </r>
  <r>
    <n v="3344"/>
    <s v="SMART"/>
    <x v="6"/>
    <m/>
    <n v="3344"/>
    <s v="Tacloban 7"/>
    <s v="Kaibaan"/>
    <s v="Tacloban City"/>
    <s v="LEYTE"/>
    <s v="Barangay Kaibaan, Tacloban City, Leyte"/>
    <n v="8"/>
    <s v="Vis"/>
    <s v="Tacloban"/>
    <s v="TOC-VIS-EVIS-LEYTE"/>
    <s v="SMART"/>
    <n v="124.99049377441401"/>
    <n v="11.203310012817299"/>
    <s v="Lot"/>
    <x v="1"/>
    <x v="0"/>
    <s v="Last Mile"/>
    <s v="MW"/>
    <s v="Macro"/>
    <s v="Lowland"/>
    <s v="none"/>
    <s v="none"/>
    <s v="none"/>
    <s v="Crisostomo, Regie Escuña"/>
    <m/>
    <s v=""/>
  </r>
  <r>
    <n v="3345"/>
    <s v="SMART"/>
    <x v="6"/>
    <m/>
    <n v="3345"/>
    <s v="Tacloban 8"/>
    <n v="88"/>
    <s v="Tacloban City"/>
    <s v="LEYTE"/>
    <s v="Brgy. 88, San Jose, Tacloban City"/>
    <n v="8"/>
    <s v="Vis"/>
    <s v="Tacloban"/>
    <s v="TOC-VIS-EVIS-LEYTE"/>
    <s v="SMART"/>
    <n v="125.023712158203"/>
    <n v="11.2161798477172"/>
    <s v="Lot"/>
    <x v="1"/>
    <x v="0"/>
    <s v="Last Mile"/>
    <s v="MW"/>
    <s v="Macro"/>
    <s v="Lowland"/>
    <s v="none"/>
    <s v="none"/>
    <s v="none"/>
    <s v="Crisostomo, Regie Escuña"/>
    <m/>
    <s v=""/>
  </r>
  <r>
    <n v="3368"/>
    <s v="SMART"/>
    <x v="6"/>
    <m/>
    <n v="3368"/>
    <s v="Bontoc"/>
    <s v="Poblacion"/>
    <s v="Bontoc"/>
    <s v="SOUTHERN LEYTE"/>
    <s v="Brgy Poblacion, Bontoc, Southern Leyte"/>
    <n v="8"/>
    <s v="Vis"/>
    <s v="Maasin"/>
    <s v="TOC-VIS-EVIS-LEYTE"/>
    <s v="SMART"/>
    <n v="124.971961975097"/>
    <n v="10.3502101898193"/>
    <s v="Lot"/>
    <x v="1"/>
    <x v="0"/>
    <s v="Last Mile"/>
    <s v="MW"/>
    <s v="Macro"/>
    <s v="Lowland"/>
    <s v="none"/>
    <s v="none"/>
    <s v="none"/>
    <s v="Dacut, Felson U."/>
    <m/>
    <s v=""/>
  </r>
  <r>
    <n v="3369"/>
    <s v="SMART"/>
    <x v="6"/>
    <m/>
    <n v="3369"/>
    <s v="Macrohon"/>
    <s v="Poblacion"/>
    <s v="Macrohon"/>
    <s v="SOUTHERN LEYTE"/>
    <s v="National road, Brgy Poblacion, Macrohon Southern Leyte"/>
    <n v="8"/>
    <s v="Vis"/>
    <s v="Maasin"/>
    <s v="TOC-VIS-EVIS-LEYTE"/>
    <s v="SMART"/>
    <n v="124.94084167480401"/>
    <n v="10.078339576721101"/>
    <s v="Lot"/>
    <x v="1"/>
    <x v="0"/>
    <s v="Last Mile"/>
    <s v="MW"/>
    <s v="Macro"/>
    <s v="Lowland"/>
    <s v="none"/>
    <s v="none"/>
    <s v="none"/>
    <s v="Bedania, Darwin Cisneros"/>
    <m/>
    <s v=""/>
  </r>
  <r>
    <n v="3371"/>
    <s v="SMART"/>
    <x v="6"/>
    <m/>
    <n v="3371"/>
    <s v="Libagon"/>
    <s v="Hubas"/>
    <s v="Libagon"/>
    <s v="SOUTHERN LEYTE"/>
    <s v="Brgy hubas, libagon, southern leyte"/>
    <n v="8"/>
    <s v="Vis"/>
    <s v="Maasin"/>
    <s v="TOC-VIS-EVIS-LEYTE"/>
    <s v="SMART"/>
    <n v="125.054321289062"/>
    <n v="10.294460296630801"/>
    <s v="Lot"/>
    <x v="1"/>
    <x v="0"/>
    <s v="Last Mile"/>
    <s v="MW"/>
    <s v="Macro"/>
    <s v="Lowland"/>
    <s v="none"/>
    <s v="none"/>
    <s v="none"/>
    <s v="Bedania, Darwin Cisneros"/>
    <m/>
    <s v=""/>
  </r>
  <r>
    <n v="3375"/>
    <s v="SMART"/>
    <x v="6"/>
    <m/>
    <n v="3375"/>
    <s v="Palo 2"/>
    <s v="Libertad"/>
    <s v="Palo"/>
    <s v="LEYTE"/>
    <s v="Brgy. Libertad, Palo, Leyte"/>
    <n v="8"/>
    <s v="Vis"/>
    <s v="Tacloban"/>
    <s v="TOC-VIS-EVIS-LEYTE"/>
    <s v="SMART"/>
    <n v="124.972351074218"/>
    <n v="11.1635398864746"/>
    <s v="Lot"/>
    <x v="1"/>
    <x v="2"/>
    <s v="Last Mile"/>
    <s v="MW"/>
    <s v="Macro"/>
    <s v="Highland"/>
    <s v="none"/>
    <s v="none"/>
    <s v="none"/>
    <s v="Camillo, Julito Mendez"/>
    <m/>
    <s v=""/>
  </r>
  <r>
    <n v="3376"/>
    <s v="SMART"/>
    <x v="6"/>
    <m/>
    <n v="3376"/>
    <s v="San Francisco"/>
    <s v="Ubos"/>
    <s v="San Francisco"/>
    <s v="SOUTHERN LEYTE"/>
    <s v="Brgy Ubos, San Francisco, Southern Leyte"/>
    <n v="8"/>
    <s v="Vis"/>
    <s v="Maasin"/>
    <s v="TOC-VIS-EVIS-LEYTE"/>
    <s v="SMART"/>
    <n v="125.15582275390599"/>
    <n v="10.058839797973601"/>
    <s v="Lot"/>
    <x v="1"/>
    <x v="0"/>
    <s v="Last Mile"/>
    <s v="MW"/>
    <s v="Macro"/>
    <s v="Highland"/>
    <s v="none"/>
    <s v="none"/>
    <s v="none"/>
    <s v="Dacut, Felson U."/>
    <m/>
    <s v=""/>
  </r>
  <r>
    <n v="3377"/>
    <s v="SMART"/>
    <x v="6"/>
    <m/>
    <n v="3377"/>
    <s v="Sta. Rita"/>
    <s v="Poblacion"/>
    <s v="Sta. Rita"/>
    <s v="SAMAR (WESTERN SAMAR)"/>
    <s v="Brgy. Poblacion, Sta. Rita, Western Samar"/>
    <n v="8"/>
    <s v="Vis"/>
    <s v="Tacloban"/>
    <s v="TOC-VIS-EVIS-LEYTE"/>
    <s v="SMART"/>
    <n v="124.94654079999999"/>
    <n v="11.4512701"/>
    <s v="Lot"/>
    <x v="1"/>
    <x v="0"/>
    <s v="Last Mile"/>
    <s v="MW"/>
    <s v="Macro"/>
    <s v="Lowland"/>
    <s v="none"/>
    <s v="none"/>
    <s v="none"/>
    <s v="Camillo, Julito Mendez"/>
    <m/>
    <s v=""/>
  </r>
  <r>
    <n v="3395"/>
    <s v="SMART"/>
    <x v="6"/>
    <m/>
    <n v="3395"/>
    <s v="Silago"/>
    <s v="Poblacion"/>
    <s v="Silago"/>
    <s v="SOUTHERN LEYTE"/>
    <s v="Brgy Poblacion, District 1, Silago, Southern Leyte"/>
    <n v="8"/>
    <s v="Vis"/>
    <s v="Tacloban"/>
    <s v="TOC-VIS-EVIS-LEYTE"/>
    <s v="SMART"/>
    <n v="125.163681030273"/>
    <n v="10.5259799957275"/>
    <s v="Lot"/>
    <x v="1"/>
    <x v="0"/>
    <s v="Last Mile"/>
    <s v="MW"/>
    <s v="Macro"/>
    <s v="Lowland"/>
    <s v="none"/>
    <s v="none"/>
    <s v="none"/>
    <s v="Orceo, ian Philip Lim"/>
    <m/>
    <s v=""/>
  </r>
  <r>
    <n v="4203"/>
    <s v="SMART"/>
    <x v="6"/>
    <m/>
    <n v="4203"/>
    <s v="Tanauan"/>
    <s v="Poblacion"/>
    <s v="Tanauan"/>
    <s v="LEYTE"/>
    <s v="Sto. Niño st. Brgy. Poblacion, Tanauan, Leyte"/>
    <n v="8"/>
    <s v="Vis"/>
    <s v="Tacloban"/>
    <s v="TOC-VIS-EVIS-LEYTE"/>
    <s v="SMART"/>
    <n v="125.0186234"/>
    <n v="11.10501957"/>
    <s v="Lot"/>
    <x v="1"/>
    <x v="0"/>
    <s v="Last Mile"/>
    <s v="MW"/>
    <s v="Macro"/>
    <s v="Lowland"/>
    <s v="none"/>
    <s v="none"/>
    <s v="none"/>
    <s v="Crisostomo, Regie Escuña"/>
    <m/>
    <s v=""/>
  </r>
  <r>
    <n v="4204"/>
    <s v="SMART"/>
    <x v="6"/>
    <m/>
    <n v="4204"/>
    <s v="Babatngon"/>
    <s v="Poblacion"/>
    <s v="Babatngon"/>
    <s v="LEYTE"/>
    <s v="Sto Nino St. cor Celio St, Brgy Poblacion, Babatngon, Leyte"/>
    <n v="8"/>
    <s v="Vis"/>
    <s v="Tacloban"/>
    <s v="TOC-VIS-EVIS-LEYTE"/>
    <s v="SMART"/>
    <n v="124.845291137695"/>
    <n v="11.4245300292968"/>
    <s v="Lot"/>
    <x v="1"/>
    <x v="0"/>
    <s v="Last Mile"/>
    <s v="MW"/>
    <s v="Macro"/>
    <s v="Lowland"/>
    <s v="none"/>
    <s v="none"/>
    <s v="none"/>
    <s v="Camillo, Julito Mendez"/>
    <m/>
    <s v=""/>
  </r>
  <r>
    <n v="4205"/>
    <s v="SMART"/>
    <x v="6"/>
    <m/>
    <n v="4205"/>
    <s v="Basey"/>
    <s v="Poblacion"/>
    <s v="Basey"/>
    <s v="SAMAR (WESTERN SAMAR)"/>
    <s v="Lawa-an (Pob.), Basey, Samar (Western Samar)"/>
    <n v="8"/>
    <s v="Vis"/>
    <s v="Tacloban"/>
    <s v="TOC-VIS-EVIS-LEYTE"/>
    <s v="SMART"/>
    <n v="125.06597900390599"/>
    <n v="11.2801399230957"/>
    <s v="Lot"/>
    <x v="1"/>
    <x v="0"/>
    <s v="Last Mile"/>
    <s v="MW"/>
    <s v="Macro"/>
    <s v="Highland"/>
    <s v="none"/>
    <s v="none"/>
    <s v="none"/>
    <s v="Camillo, Julito Mendez"/>
    <m/>
    <s v=""/>
  </r>
  <r>
    <n v="4257"/>
    <s v="SMART"/>
    <x v="6"/>
    <m/>
    <n v="4257"/>
    <s v="MacArthur"/>
    <s v="Disctrict 2"/>
    <s v="MacArthur"/>
    <s v="LEYTE"/>
    <s v="Romualdez St. Brgy District 2, Mac Arthur, Leyte"/>
    <n v="8"/>
    <s v="Vis"/>
    <s v="Tacloban"/>
    <s v="TOC-VIS-EVIS-LEYTE"/>
    <s v="SMART"/>
    <n v="124.9977875"/>
    <n v="10.83689976"/>
    <s v="Lot"/>
    <x v="1"/>
    <x v="0"/>
    <s v="Last Mile"/>
    <s v="MW"/>
    <s v="Macro"/>
    <s v="Lowland"/>
    <s v="none"/>
    <s v="none"/>
    <s v="none"/>
    <s v="Orceo, Ian Philip Lim"/>
    <m/>
    <s v=""/>
  </r>
  <r>
    <n v="4264"/>
    <s v="SMART"/>
    <x v="6"/>
    <m/>
    <n v="4264"/>
    <s v="Alang - Alang"/>
    <s v="Poblacion"/>
    <s v="Alang - Alang"/>
    <s v="LEYTE"/>
    <s v="National Road, Brgy Poblacion, Alang Alang, Leyte"/>
    <n v="8"/>
    <s v="Vis"/>
    <s v="Tacloban"/>
    <s v="TOC-VIS-EVIS-LEYTE"/>
    <s v="SMART"/>
    <n v="124.841758728027"/>
    <n v="11.2087297439575"/>
    <s v="Lot"/>
    <x v="1"/>
    <x v="0"/>
    <s v="Last Mile"/>
    <s v="MW"/>
    <s v="Macro"/>
    <s v="Lowland"/>
    <s v="none"/>
    <s v="none"/>
    <s v="none"/>
    <s v="Camillo, Julito Mendez"/>
    <m/>
    <s v=""/>
  </r>
  <r>
    <n v="4268"/>
    <s v="SMART"/>
    <x v="6"/>
    <m/>
    <n v="4268"/>
    <s v="Tabango BTS"/>
    <s v="Poblacion"/>
    <s v="Tabango"/>
    <s v="LEYTE"/>
    <s v="Brgy Poblacion, Tabango, Leyte"/>
    <n v="8"/>
    <s v="Vis"/>
    <s v="Ormoc"/>
    <s v="TOC-VIS-EVIS-LEYTE"/>
    <s v="SMART"/>
    <n v="124.3736267"/>
    <n v="11.309809680000001"/>
    <s v="Lot"/>
    <x v="1"/>
    <x v="0"/>
    <s v="Last Mile"/>
    <s v="MW"/>
    <s v="Macro"/>
    <s v="Highland"/>
    <s v="None"/>
    <s v="24 Hrs"/>
    <s v="none"/>
    <s v="Pomarejo, Ramon Caguioa"/>
    <m/>
    <s v=""/>
  </r>
  <r>
    <n v="4269"/>
    <s v="SMART"/>
    <x v="6"/>
    <m/>
    <n v="4269"/>
    <s v="Sta. Fe"/>
    <s v="Poblacion Zone 1"/>
    <s v="Sta.Fe"/>
    <s v="LEYTE"/>
    <s v="Zone 1 (Pob.), Santa Fe, Leyte"/>
    <n v="8"/>
    <s v="Vis"/>
    <s v="Tacloban"/>
    <s v="TOC-VIS-EVIS-LEYTE"/>
    <s v="SMART"/>
    <n v="124.913566589355"/>
    <n v="11.182649612426699"/>
    <s v="Lot"/>
    <x v="1"/>
    <x v="0"/>
    <s v="Last Mile"/>
    <s v="MW"/>
    <s v="Macro"/>
    <s v="Lowland"/>
    <s v="none"/>
    <s v="none"/>
    <s v="none"/>
    <s v="Camillo, Julito Mendez"/>
    <m/>
    <s v=""/>
  </r>
  <r>
    <n v="4271"/>
    <s v="SMART"/>
    <x v="6"/>
    <m/>
    <n v="4271"/>
    <s v="San Isidro"/>
    <s v="Bawod"/>
    <s v="San Isidro"/>
    <s v="LEYTE"/>
    <s v="Brgy Bawod, San Isidro, Leyte"/>
    <n v="8"/>
    <s v="Vis"/>
    <s v="Ormoc"/>
    <s v="TOC-VIS-EVIS-LEYTE"/>
    <s v="SMART"/>
    <n v="124.35133399999999"/>
    <n v="11.394242"/>
    <s v="Lot"/>
    <x v="1"/>
    <x v="0"/>
    <s v="Last Mile"/>
    <s v="MW"/>
    <s v="Macro"/>
    <s v="Highland"/>
    <s v="Hard to reach during typhoon /Mountain"/>
    <s v="24 Hrs"/>
    <s v="none"/>
    <s v="Pomarejo, Ramon Caguioa"/>
    <m/>
    <s v=""/>
  </r>
  <r>
    <n v="4272"/>
    <s v="SMART"/>
    <x v="6"/>
    <m/>
    <n v="4272"/>
    <s v="Merida"/>
    <s v="Poblacion"/>
    <s v="Merida"/>
    <s v="LEYTE"/>
    <s v="Sitio Tinago, Brgy Poblacion, Merida, Leyte"/>
    <n v="8"/>
    <s v="Vis"/>
    <s v="Ormoc"/>
    <s v="TOC-VIS-EVIS-LEYTE"/>
    <s v="SMART"/>
    <n v="124.534851074218"/>
    <n v="10.907010078430099"/>
    <s v="Lot"/>
    <x v="1"/>
    <x v="0"/>
    <s v="Last Mile"/>
    <s v="MW"/>
    <s v="Macro"/>
    <s v="Highland"/>
    <s v="None"/>
    <s v="24 Hrs"/>
    <s v="none"/>
    <s v="Pomarejo, Ramon Caguioa"/>
    <m/>
    <s v=""/>
  </r>
  <r>
    <n v="4273"/>
    <s v="SMART"/>
    <x v="6"/>
    <m/>
    <n v="4273"/>
    <s v="St. Bernard"/>
    <s v="Poblacion"/>
    <s v="St. Bernard"/>
    <s v="SOUTHERN LEYTE"/>
    <s v="Brgy Poblacion, Saint Bernard, Southern Leyte"/>
    <n v="8"/>
    <s v="Vis"/>
    <s v="Maasin"/>
    <s v="TOC-VIS-EVIS-LEYTE"/>
    <s v="SMART"/>
    <n v="125.139343261718"/>
    <n v="10.279939651489199"/>
    <s v="Lot"/>
    <x v="1"/>
    <x v="0"/>
    <s v="Last Mile"/>
    <s v="MW"/>
    <s v="Macro"/>
    <s v="Lowland"/>
    <s v="none"/>
    <s v="none"/>
    <s v="none"/>
    <s v="Bedania, Darwin Cisneros"/>
    <m/>
    <s v=""/>
  </r>
  <r>
    <n v="4274"/>
    <s v="SMART"/>
    <x v="6"/>
    <m/>
    <n v="4274"/>
    <s v="Liloan"/>
    <s v="Poblacion"/>
    <s v="Liloan"/>
    <s v="SOUTHERN LEYTE"/>
    <s v="Mabini St. Brgy Poblacion, Liloan, Southern Leyte"/>
    <n v="8"/>
    <s v="Vis"/>
    <s v="Maasin"/>
    <s v="TOC-VIS-EVIS-LEYTE"/>
    <s v="SMART"/>
    <n v="125.11695098876901"/>
    <n v="10.1573896408081"/>
    <s v="Lot"/>
    <x v="1"/>
    <x v="0"/>
    <s v="Last Mile"/>
    <s v="MW"/>
    <s v="Macro"/>
    <s v="Highland"/>
    <s v="none"/>
    <s v="none"/>
    <s v="none"/>
    <s v="Dacut, Felson U."/>
    <m/>
    <s v=""/>
  </r>
  <r>
    <n v="4320"/>
    <s v="SMART"/>
    <x v="6"/>
    <m/>
    <n v="4320"/>
    <s v="Culaba"/>
    <s v="Poblacioin"/>
    <s v="Culaba"/>
    <s v="BILIRAN"/>
    <s v="Brgy Poblacion, Culaba, Biliran"/>
    <n v="8"/>
    <s v="Vis"/>
    <s v="Ormoc"/>
    <s v="TOC-VIS-EVIS-LEYTE"/>
    <s v="SMART"/>
    <n v="124.539680480957"/>
    <n v="11.6542301177978"/>
    <s v="Lot"/>
    <x v="1"/>
    <x v="0"/>
    <s v="Last Mile"/>
    <s v="MW"/>
    <s v="Macro"/>
    <s v="Highland"/>
    <s v="Hard to reach during typhoon  "/>
    <s v="24 Hrs"/>
    <s v="none"/>
    <s v="Cabrera, Arniel Pesalbon"/>
    <m/>
    <s v=""/>
  </r>
  <r>
    <n v="4322"/>
    <s v="SMART"/>
    <x v="6"/>
    <m/>
    <n v="4322"/>
    <s v="Cabucgayan"/>
    <s v="Libertad"/>
    <s v="Cabucgayan"/>
    <s v="BILIRAN"/>
    <s v="Brgy Libertad, Cabucgayan, Biliran"/>
    <n v="8"/>
    <s v="Vis"/>
    <s v="Ormoc"/>
    <s v="TOC-VIS-EVIS-LEYTE"/>
    <s v="SMART"/>
    <n v="124.57820890000001"/>
    <n v="11.47675037"/>
    <s v="Lot"/>
    <x v="1"/>
    <x v="0"/>
    <s v="Last Mile"/>
    <s v="MW"/>
    <s v="Macro"/>
    <s v="Lowland"/>
    <s v="Hard to reach during typhoon  "/>
    <s v="24 Hrs "/>
    <s v="none"/>
    <s v="Cabrera, Arniel Pesalbon"/>
    <m/>
    <s v=""/>
  </r>
  <r>
    <n v="4323"/>
    <s v="SMART"/>
    <x v="6"/>
    <m/>
    <n v="4323"/>
    <s v="Caibiran"/>
    <s v="Manlabang"/>
    <s v="Caibiran"/>
    <s v="BILIRAN"/>
    <s v="Brgy Manlabang, Sitio Paraiso, Caibiran, Biliran"/>
    <n v="8"/>
    <s v="Vis"/>
    <s v="Ormoc"/>
    <s v="TOC-VIS-EVIS-LEYTE"/>
    <s v="SMART"/>
    <n v="124.57731628417901"/>
    <n v="11.5595703125"/>
    <s v="Lot"/>
    <x v="1"/>
    <x v="0"/>
    <s v="Last Mile"/>
    <s v="MW"/>
    <s v="Macro"/>
    <s v="Highland"/>
    <s v="Hard to reach during typhoon  "/>
    <s v="24 Hrs "/>
    <s v="none"/>
    <s v="Cabrera, Arniel Pesalbon"/>
    <m/>
    <s v=""/>
  </r>
  <r>
    <n v="4345"/>
    <s v="SMART"/>
    <x v="6"/>
    <m/>
    <n v="4345"/>
    <s v="Balangiga"/>
    <s v="Poblacion 3"/>
    <s v="Balangiga"/>
    <s v="EASTERN SAMAR"/>
    <s v="Brgy. 3 Poblacion, Balingiga, Eastern Samar"/>
    <n v="8"/>
    <s v="Vis"/>
    <s v="Tacloban"/>
    <s v="TOC-VIS-EVIS-LEYTE"/>
    <s v="SMART"/>
    <n v="125.389762878417"/>
    <n v="11.1085395812988"/>
    <s v="Lot"/>
    <x v="1"/>
    <x v="0"/>
    <s v="Last Mile"/>
    <s v="MW"/>
    <s v="Macro"/>
    <s v="Lowland"/>
    <s v="none"/>
    <s v="none"/>
    <s v="none"/>
    <s v="Orceo, ian Philip Lim"/>
    <m/>
    <s v=""/>
  </r>
  <r>
    <n v="4359"/>
    <s v="SMART"/>
    <x v="6"/>
    <m/>
    <n v="4359"/>
    <s v="Barugo"/>
    <s v="Poblacion"/>
    <s v="Barugo"/>
    <s v="LEYTE"/>
    <s v="Peñaranda St. Brgy Poblacion District 4, Barugo, Leyte"/>
    <n v="8"/>
    <s v="Vis"/>
    <s v="Tacloban"/>
    <s v="TOC-VIS-EVIS-LEYTE"/>
    <s v="SMART"/>
    <n v="124.7392578125"/>
    <n v="11.3213701248168"/>
    <s v="Lot"/>
    <x v="1"/>
    <x v="1"/>
    <s v="Last Mile"/>
    <s v="MW"/>
    <s v="Macro"/>
    <s v="Lowland"/>
    <s v="none"/>
    <s v="none"/>
    <s v="none"/>
    <s v="Crisostomo, Regie Escuña"/>
    <m/>
    <s v=""/>
  </r>
  <r>
    <n v="4360"/>
    <s v="SMART"/>
    <x v="6"/>
    <m/>
    <n v="4360"/>
    <s v="Dagami"/>
    <s v="Cabariwan"/>
    <s v="Dagami"/>
    <s v="LEYTE"/>
    <s v="Brgy. Cabariwan, Dagami, Leyte"/>
    <n v="8"/>
    <s v="Vis"/>
    <s v="Tacloban"/>
    <s v="TOC-VIS-EVIS-LEYTE"/>
    <s v="SMART"/>
    <n v="124.90464780000001"/>
    <n v="11.064080239999999"/>
    <s v="Lot"/>
    <x v="1"/>
    <x v="0"/>
    <s v="Last Mile"/>
    <s v="MW"/>
    <s v="Macro"/>
    <s v="Lowland"/>
    <s v="none"/>
    <s v="none"/>
    <s v="none"/>
    <s v="Camillo, Julito Mendez"/>
    <m/>
    <s v=""/>
  </r>
  <r>
    <n v="4363"/>
    <s v="SMART"/>
    <x v="6"/>
    <m/>
    <n v="4363"/>
    <s v="Julita"/>
    <m/>
    <s v="Julita"/>
    <s v="LEYTE"/>
    <s v="National road, District IV, Julita, Leyte"/>
    <n v="8"/>
    <s v="Vis"/>
    <s v="Tacloban"/>
    <s v="TOC-VIS-EVIS-LEYTE"/>
    <s v="SMART"/>
    <n v="124.9672394"/>
    <n v="10.97245026"/>
    <s v="Lot"/>
    <x v="1"/>
    <x v="0"/>
    <s v="Last Mile"/>
    <s v="MW"/>
    <s v="Macro"/>
    <s v="Lowland"/>
    <s v="none"/>
    <s v="none"/>
    <s v="none"/>
    <s v="Camillo, Julito Mendez"/>
    <m/>
    <s v=""/>
  </r>
  <r>
    <n v="4364"/>
    <s v="SMART"/>
    <x v="6"/>
    <m/>
    <n v="4364"/>
    <s v="Mahaplag"/>
    <s v="Poblacion"/>
    <s v="Mahaplag"/>
    <s v="LEYTE"/>
    <s v="Rizal St. Brgy Poblacion, Mahaplag, Leyte"/>
    <n v="8"/>
    <s v="Vis"/>
    <s v="Tacloban"/>
    <s v="TOC-VIS-EVIS-LEYTE"/>
    <s v="SMART"/>
    <n v="124.9637604"/>
    <n v="10.60472012"/>
    <s v="Lot"/>
    <x v="1"/>
    <x v="0"/>
    <s v="Last Mile"/>
    <s v="MW"/>
    <s v="Macro"/>
    <s v="Lowland"/>
    <s v="none"/>
    <s v="none"/>
    <s v="none"/>
    <s v="Orceo, Ian Philip Lim"/>
    <m/>
    <s v=""/>
  </r>
  <r>
    <n v="4365"/>
    <s v="SMART"/>
    <x v="6"/>
    <m/>
    <n v="4365"/>
    <s v="Matag-ob"/>
    <s v="San Guillermo"/>
    <s v="Matag-ob"/>
    <s v="LEYTE"/>
    <s v="Brgy San Guillermo, Matag-ob, Leyte"/>
    <n v="8"/>
    <s v="Vis"/>
    <s v="Ormoc"/>
    <s v="TOC-VIS-EVIS-LEYTE"/>
    <s v="SMART"/>
    <n v="124.4691162"/>
    <n v="11.14945984"/>
    <s v="Lot"/>
    <x v="1"/>
    <x v="0"/>
    <s v="Last Mile"/>
    <s v="MW"/>
    <s v="Macro"/>
    <s v="Lowland"/>
    <s v="None"/>
    <s v="24 Hrs "/>
    <s v="none"/>
    <s v="Cabrera, Arniel Pesalbon"/>
    <m/>
    <s v=""/>
  </r>
  <r>
    <n v="4366"/>
    <s v="SMART"/>
    <x v="6"/>
    <m/>
    <n v="4366"/>
    <s v="Matalom"/>
    <s v="Poblacion"/>
    <s v="Matalom"/>
    <s v="LEYTE"/>
    <s v="Brgy Poblacion, Matalom, Leyte"/>
    <n v="8"/>
    <s v="Vis"/>
    <s v="Maasin"/>
    <s v="TOC-VIS-EVIS-LEYTE"/>
    <s v="SMART"/>
    <n v="124.785232543945"/>
    <n v="10.276989936828601"/>
    <s v="Lot"/>
    <x v="1"/>
    <x v="0"/>
    <s v="Last Mile"/>
    <s v="MW"/>
    <s v="Macro"/>
    <s v="Lowland"/>
    <s v="none"/>
    <s v="none"/>
    <s v="none"/>
    <s v="Bedania, Darwin Cisneros"/>
    <m/>
    <s v=""/>
  </r>
  <r>
    <n v="4367"/>
    <s v="SMART"/>
    <x v="6"/>
    <m/>
    <n v="4367"/>
    <s v="Mayorga"/>
    <s v="Poblacion"/>
    <s v="Mayorga"/>
    <s v="LEYTE"/>
    <s v="Brgy Poblacion, Mayorga, Leyte"/>
    <n v="8"/>
    <s v="Vis"/>
    <s v="Tacloban"/>
    <s v="TOC-VIS-EVIS-LEYTE"/>
    <s v="SMART"/>
    <n v="125.00692749023401"/>
    <n v="10.9030303955078"/>
    <s v="Lot"/>
    <x v="1"/>
    <x v="0"/>
    <s v="Last Mile"/>
    <s v="MW"/>
    <s v="Macro"/>
    <s v="Lowland"/>
    <s v="none"/>
    <s v="none"/>
    <s v="none"/>
    <s v="Orceo, ian Philip Lim"/>
    <m/>
    <s v=""/>
  </r>
  <r>
    <n v="4368"/>
    <s v="SMART"/>
    <x v="6"/>
    <m/>
    <s v="TACLOBAN "/>
    <s v="San Miguel"/>
    <s v="Libtong"/>
    <s v="San Miguel"/>
    <s v="LEYTE"/>
    <s v="Real St., Brgy. Libtong, San Miguel, Leyte"/>
    <n v="8"/>
    <s v="Vis"/>
    <s v="Tacloban"/>
    <s v="TOC-VIS-EVIS-LEYTE"/>
    <s v="SMART"/>
    <s v="124°49'55.96&quot;E"/>
    <s v=" 11°17'29.70&quot;N"/>
    <s v="Lot"/>
    <x v="1"/>
    <x v="0"/>
    <s v="Last Mile"/>
    <s v="MW"/>
    <s v="Macro"/>
    <s v="Lowland"/>
    <s v="none"/>
    <s v="none"/>
    <s v="none"/>
    <s v="Camillo, Julito Mendez"/>
    <m/>
    <s v=""/>
  </r>
  <r>
    <n v="4371"/>
    <s v="SMART"/>
    <x v="6"/>
    <m/>
    <n v="4371"/>
    <s v="Tunga"/>
    <s v="San Roque"/>
    <s v="Tunga"/>
    <s v="LEYTE"/>
    <s v="Brgy San Roque, Tunga, Leyte"/>
    <n v="8"/>
    <s v="Vis"/>
    <s v="Tacloban"/>
    <s v="TOC-VIS-EVIS-LEYTE"/>
    <s v="SMART"/>
    <n v="124.74923706054599"/>
    <n v="11.250069618225"/>
    <s v="Lot"/>
    <x v="1"/>
    <x v="1"/>
    <s v="Last Mile"/>
    <s v="MW"/>
    <s v="Macro"/>
    <s v="Lowland"/>
    <s v="none"/>
    <s v="none"/>
    <s v="none"/>
    <s v="Crisostomo, Regie Escuña"/>
    <m/>
    <s v=""/>
  </r>
  <r>
    <n v="5413"/>
    <s v="SMART"/>
    <x v="6"/>
    <m/>
    <n v="5413"/>
    <s v="Almeria"/>
    <s v="Poblacion"/>
    <s v="Almeria"/>
    <s v="BILIRAN"/>
    <s v="Del Bano St., Brgy. Poblacion, Almeria, Biliran"/>
    <n v="8"/>
    <s v="Vis"/>
    <s v="Ormoc"/>
    <s v="TOC-VIS-EVIS-LEYTE"/>
    <s v="SMART"/>
    <n v="124.38146209999999"/>
    <n v="11.619859699999999"/>
    <s v="Lot"/>
    <x v="1"/>
    <x v="0"/>
    <s v="Last Mile"/>
    <s v="MW"/>
    <s v="Macro"/>
    <s v="Lowland"/>
    <s v="Hard to reach during typhoon  "/>
    <s v="24 Hrs"/>
    <s v="none"/>
    <s v="Pomarejo, Ramon Caguioa"/>
    <m/>
    <s v=""/>
  </r>
  <r>
    <n v="5839"/>
    <s v="SMART"/>
    <x v="6"/>
    <m/>
    <n v="5839"/>
    <s v="Tacloban Downtown"/>
    <m/>
    <s v="Tacloban City"/>
    <s v="LEYTE"/>
    <s v="6th floor Rovic Bldg. Zamora St., Tacloban City"/>
    <n v="8"/>
    <s v="Vis"/>
    <s v="Tacloban"/>
    <s v="TOC-VIS-EVIS-LEYTE"/>
    <s v="SMART"/>
    <n v="125.00286869999999"/>
    <n v="11.244250299999999"/>
    <s v="Bldg"/>
    <x v="1"/>
    <x v="5"/>
    <s v="Last Mile"/>
    <s v="MW"/>
    <s v="Macro"/>
    <s v="Lowland"/>
    <s v="Mall hours"/>
    <s v="6PM-9AM"/>
    <s v="Bldg/House Roof Top"/>
    <s v="Orceo, Ian Philip Lim"/>
    <m/>
    <s v=""/>
  </r>
  <r>
    <n v="5870"/>
    <s v="SMART"/>
    <x v="6"/>
    <m/>
    <n v="5839"/>
    <s v="Baybay 2 - Lito Quirong"/>
    <s v="Lahug"/>
    <s v="Baybay"/>
    <s v="LEYTE"/>
    <s v="6th floor Rovic Bldg. Zamora St., Tacloban City"/>
    <n v="8"/>
    <s v="Vis"/>
    <s v="Ormoc"/>
    <s v="TOC-VIS-EVIS-LEYTE"/>
    <s v="SMART"/>
    <n v="125.00286869999999"/>
    <n v="11.244250299999999"/>
    <s v="Bldg"/>
    <x v="1"/>
    <x v="0"/>
    <s v="Last Mile"/>
    <s v="MW"/>
    <s v="Macro"/>
    <s v="Lowland"/>
    <s v="None"/>
    <s v="24 Hrs "/>
    <s v="none"/>
    <s v="Cabrera, Arniel Pesalbon"/>
    <m/>
    <s v=""/>
  </r>
  <r>
    <n v="5882"/>
    <s v="SMART"/>
    <x v="6"/>
    <m/>
    <n v="5882"/>
    <s v="Marabut RS"/>
    <s v="Amambucale"/>
    <s v="Marabut"/>
    <s v="SAMAR (WESTERN SAMAR)"/>
    <s v="Brgy. Amambucale, Marabut, Western Samar"/>
    <n v="8"/>
    <s v="Vis"/>
    <s v="Tacloban"/>
    <s v="TOC-VIS-EVIS-LEYTE"/>
    <s v="SMART"/>
    <n v="125.23036956787099"/>
    <n v="11.1024103164672"/>
    <s v="Lot"/>
    <x v="1"/>
    <x v="2"/>
    <s v="Last Mile"/>
    <s v="MW"/>
    <s v="Macro"/>
    <s v="Highland"/>
    <s v="none"/>
    <s v="none"/>
    <s v="none"/>
    <s v="Camillo, Julito Mendez"/>
    <m/>
    <s v=""/>
  </r>
  <r>
    <n v="5887"/>
    <s v="SMART"/>
    <x v="6"/>
    <m/>
    <n v="5887"/>
    <s v="Tacloban VnG"/>
    <s v="Brgy. 109"/>
    <s v="Tacloban City"/>
    <s v="LEYTE"/>
    <s v="V&amp;G Subdivision, Tacloban City, Leyte"/>
    <n v="8"/>
    <s v="Vis"/>
    <s v="Tacloban"/>
    <s v="TOC-VIS-EVIS-LEYTE"/>
    <s v="SMART"/>
    <n v="124.9993973"/>
    <n v="11.20493031"/>
    <s v="Lot"/>
    <x v="1"/>
    <x v="2"/>
    <s v="Last Mile"/>
    <s v="MW"/>
    <s v="Macro"/>
    <s v="Lowland"/>
    <s v="none"/>
    <s v="none"/>
    <s v="none"/>
    <s v="Camillo, Julito Mendez"/>
    <m/>
    <s v=""/>
  </r>
  <r>
    <s v="F15"/>
    <s v="SMART"/>
    <x v="6"/>
    <m/>
    <s v="F15"/>
    <s v="Leyte, Leyte"/>
    <s v="Pobalcion"/>
    <s v="Leyte"/>
    <s v="LEYTE"/>
    <s v="Brgy. Poblacion Leyte, Leyte"/>
    <n v="8"/>
    <s v="Vis"/>
    <s v="Tacloban"/>
    <s v="TOC-VIS-EVIS-LEYTE"/>
    <s v="SMART"/>
    <n v="124.4884567"/>
    <n v="11.37763977"/>
    <s v="Lot"/>
    <x v="1"/>
    <x v="0"/>
    <s v="Last Mile"/>
    <s v="MW"/>
    <s v="Macro"/>
    <s v="Highland"/>
    <s v="None"/>
    <s v="24 Hrs "/>
    <s v="none"/>
    <s v="Cabrera, Arniel Pesalbon"/>
    <m/>
    <s v=""/>
  </r>
  <r>
    <s v="F19"/>
    <s v="SMART"/>
    <x v="6"/>
    <m/>
    <s v="F19"/>
    <s v="Albuera - Tinag-an"/>
    <s v="Mahayag"/>
    <s v="Albuera"/>
    <s v="LEYTE"/>
    <s v="Beside Lutherans Church, Brgy. Mahayag, Albuera, Leyte"/>
    <n v="8"/>
    <s v="Vis"/>
    <s v="Ormoc"/>
    <s v="TOC-VIS-EVIS-LEYTE"/>
    <s v="SMART"/>
    <n v="124.7421799"/>
    <n v="10.851039889999999"/>
    <s v="Lot"/>
    <x v="1"/>
    <x v="0"/>
    <s v="Last Mile"/>
    <s v="MW"/>
    <s v="Macro"/>
    <s v="Lowland"/>
    <s v="none"/>
    <s v="24 Hrs "/>
    <s v="none"/>
    <s v="Cabrera, Arniel Pesalbon"/>
    <m/>
    <s v=""/>
  </r>
  <r>
    <s v="F42"/>
    <s v="SMART"/>
    <x v="6"/>
    <m/>
    <s v="F42"/>
    <s v="Villaba"/>
    <s v="Poblacion"/>
    <s v="Villaba"/>
    <s v="LEYTE"/>
    <s v="National road, Brgy Poblacion, Villaba, Leyte"/>
    <n v="8"/>
    <s v="Vis"/>
    <s v="Ormoc"/>
    <s v="TOC-VIS-EVIS-LEYTE"/>
    <s v="SMART"/>
    <n v="124.390874"/>
    <n v="11.214292"/>
    <s v="Lot"/>
    <x v="1"/>
    <x v="0"/>
    <s v="Last Mile"/>
    <s v="MW"/>
    <s v="Macro"/>
    <s v="Highland"/>
    <s v="Hard to reach during typhoon  "/>
    <s v="24 Hrs "/>
    <s v="none"/>
    <s v="Cabrera, Arniel Pesalbon"/>
    <m/>
    <s v=""/>
  </r>
  <r>
    <s v="F43"/>
    <s v="SMART"/>
    <x v="6"/>
    <m/>
    <s v="F43"/>
    <s v="Abuyog"/>
    <s v="Poblacion"/>
    <s v="Abuyog"/>
    <s v="LEYTE"/>
    <s v="Avenida Rizal St. Brgy Poblacion, Abuyog, Leyte"/>
    <n v="8"/>
    <s v="Vis"/>
    <s v="Tacloban"/>
    <s v="TOC-VIS-EVIS-LEYTE"/>
    <s v="SMART"/>
    <n v="125.01226043701099"/>
    <n v="10.747460365295399"/>
    <s v="Lot"/>
    <x v="1"/>
    <x v="0"/>
    <s v="Last Mile"/>
    <s v="MW"/>
    <s v="Macro"/>
    <s v="Lowland"/>
    <s v="none"/>
    <s v="none"/>
    <s v="none"/>
    <s v="Orceo, ian Philip Lim"/>
    <m/>
    <s v=""/>
  </r>
  <r>
    <s v="F57"/>
    <s v="SMART"/>
    <x v="6"/>
    <m/>
    <s v="F57"/>
    <s v="Maasin 2"/>
    <s v="Asuncion"/>
    <s v="Maasin"/>
    <s v="SOUTHERN LEYTE"/>
    <s v="Brgy Asuncion, Maasin City, Southern Leyte"/>
    <n v="8"/>
    <s v="Vis"/>
    <s v="Maasin"/>
    <s v="TOC-VIS-EVIS-LEYTE"/>
    <s v="SMART"/>
    <n v="124.862426757812"/>
    <n v="10.129920005798301"/>
    <s v="Lot"/>
    <x v="1"/>
    <x v="0"/>
    <s v="Last Mile"/>
    <s v="MW"/>
    <s v="Macro"/>
    <s v="Lowland"/>
    <s v="none"/>
    <s v="none"/>
    <s v="none"/>
    <s v="Dacut, Felson U."/>
    <m/>
    <s v=""/>
  </r>
  <r>
    <s v="F80"/>
    <s v="SMART"/>
    <x v="6"/>
    <m/>
    <s v="F80"/>
    <s v="Albuera"/>
    <s v="Poblacion"/>
    <s v="Albuera"/>
    <s v="LEYTE"/>
    <s v="National road, Brgy Poblacion, Albuera, Leyte"/>
    <n v="8"/>
    <s v="Vis"/>
    <s v="Ormoc"/>
    <s v="TOC-VIS-EVIS-LEYTE"/>
    <s v="SMART"/>
    <n v="124.6927872"/>
    <n v="10.922809600000001"/>
    <s v="Lot"/>
    <x v="1"/>
    <x v="0"/>
    <s v="Last Mile"/>
    <s v="MW"/>
    <s v="Macro"/>
    <s v="Lowland"/>
    <s v="None"/>
    <s v="24 Hrs"/>
    <s v="none"/>
    <s v="Pomarejo, Ramon Caguioa"/>
    <m/>
    <s v=""/>
  </r>
  <r>
    <s v="F82"/>
    <s v="SMART"/>
    <x v="6"/>
    <m/>
    <s v="F82"/>
    <s v="Kananga"/>
    <m/>
    <s v="Kananga"/>
    <s v="LEYTE"/>
    <s v="Sitio Derek, Kananga, Leyte"/>
    <n v="8"/>
    <s v="Vis"/>
    <s v="Tacloban"/>
    <s v="TOC-VIS-EVIS-LEYTE"/>
    <s v="SMART"/>
    <n v="124.547790527343"/>
    <n v="11.1931495666503"/>
    <s v="Lot"/>
    <x v="1"/>
    <x v="0"/>
    <s v="Last Mile"/>
    <s v="MW"/>
    <s v="Macro"/>
    <s v="Highland"/>
    <s v="Hard to reach during typhoon /Mountain"/>
    <s v="24 Hrs"/>
    <s v="none"/>
    <s v="Pomarejo, Ramon Caguioa"/>
    <m/>
    <s v=""/>
  </r>
  <r>
    <s v="F84"/>
    <s v="SMART"/>
    <x v="6"/>
    <m/>
    <s v="F84"/>
    <s v="Tacloban 5"/>
    <m/>
    <s v="Tacloban City"/>
    <s v="LEYTE"/>
    <s v="Dr Banez St., Fatima Village, Brgy 77Beñezville, Tacloban City"/>
    <n v="8"/>
    <s v="Vis"/>
    <s v="Tacloban"/>
    <s v="TOC-VIS-EVIS-LEYTE"/>
    <s v="SMART"/>
    <n v="125.01039886474599"/>
    <n v="11.2075996398925"/>
    <s v="Lot"/>
    <x v="1"/>
    <x v="0"/>
    <s v="Last Mile"/>
    <s v="MW"/>
    <s v="Macro"/>
    <s v="Lowland"/>
    <s v="none"/>
    <s v="none"/>
    <s v="none"/>
    <s v="Orceo, ian Philip Lim"/>
    <m/>
    <s v=""/>
  </r>
  <r>
    <s v="F86"/>
    <s v="SMART"/>
    <x v="6"/>
    <m/>
    <s v="F86"/>
    <s v="Tacloban 4"/>
    <s v="Manlurip"/>
    <s v="Tacloban City"/>
    <s v="LEYTE"/>
    <s v="Brgy. Manlurip, San Jose, Tacloban City"/>
    <n v="8"/>
    <s v="Vis"/>
    <s v="Tacloban"/>
    <s v="TOC-VIS-EVIS-LEYTE"/>
    <s v="SMART"/>
    <n v="125.01367950439401"/>
    <n v="11.1939897537231"/>
    <s v="Lot"/>
    <x v="1"/>
    <x v="0"/>
    <s v="Last Mile"/>
    <s v="MW"/>
    <s v="Macro"/>
    <s v="Highland"/>
    <s v="none"/>
    <s v="none"/>
    <s v="none"/>
    <s v="Crisostomo, Regie Escuña"/>
    <m/>
    <s v=""/>
  </r>
  <r>
    <s v="I25"/>
    <s v="SMART"/>
    <x v="6"/>
    <m/>
    <s v="I25"/>
    <s v="SLSU Tomas Oppus"/>
    <s v="San Isidro"/>
    <s v="Tomas Oppus"/>
    <s v="SOUTHERN LEYTE"/>
    <s v="SLSU Compound, Brgy. San Isidro, Tomas Oppus, Southern Leyte"/>
    <n v="8"/>
    <s v="Vis"/>
    <s v="Maasin"/>
    <s v="TOC-VIS-EVIS-LEYTE"/>
    <s v="SMART"/>
    <n v="124.98503875732401"/>
    <n v="10.247249603271401"/>
    <s v="Lot"/>
    <x v="1"/>
    <x v="0"/>
    <s v="Last Mile"/>
    <s v="MW"/>
    <s v="Macro"/>
    <s v="Lowland"/>
    <s v="none"/>
    <s v="none"/>
    <s v="none"/>
    <s v="Dacut, Felson U."/>
    <m/>
    <s v=""/>
  </r>
  <r>
    <s v="J33"/>
    <s v="SMART"/>
    <x v="6"/>
    <m/>
    <s v="J33"/>
    <s v="Palompon - San Isidro"/>
    <s v="San Isidro"/>
    <s v="Palompon"/>
    <s v="LEYTE"/>
    <s v="Brgy San Isidro, Palompon Leyte"/>
    <n v="8"/>
    <s v="Vis"/>
    <s v="Ormoc"/>
    <s v="TOC-VIS-EVIS-LEYTE"/>
    <s v="SMART"/>
    <n v="124.387962341308"/>
    <n v="11.060299873351999"/>
    <s v="Lot"/>
    <x v="1"/>
    <x v="0"/>
    <s v="Last Mile"/>
    <s v="MW"/>
    <s v="Macro"/>
    <s v="Highland"/>
    <s v="None"/>
    <s v="24 Hrs"/>
    <s v="none"/>
    <s v="Pomarejo, Ramon Caguioa"/>
    <m/>
    <s v=""/>
  </r>
  <r>
    <s v="J36"/>
    <s v="SMART"/>
    <x v="6"/>
    <m/>
    <s v="J36"/>
    <s v="Cabulihan"/>
    <s v="Cabulihan"/>
    <s v="Maasin"/>
    <s v="SOUTHERN LEYTE"/>
    <s v="Mt. Bulod Bulod Brgy. Cabulihan, Maasin City"/>
    <n v="8"/>
    <s v="Vis"/>
    <s v="Maasin"/>
    <s v="TOC-VIS-EVIS-LEYTE"/>
    <s v="SMART"/>
    <n v="124.771476745605"/>
    <n v="10.156109809875399"/>
    <s v="Lot"/>
    <x v="1"/>
    <x v="0"/>
    <s v="Last Mile"/>
    <s v="MW"/>
    <s v="Macro"/>
    <s v="Highland"/>
    <s v="none"/>
    <s v="none"/>
    <s v="none"/>
    <s v="Dacut, Felson U."/>
    <m/>
    <s v=""/>
  </r>
  <r>
    <s v="J58"/>
    <s v="SMART"/>
    <x v="6"/>
    <m/>
    <s v="J58"/>
    <s v="Sta. Rita - Tominamos"/>
    <s v="Tominamos"/>
    <s v="Sta. Rita"/>
    <s v="SAMAR (WESTERN SAMAR)"/>
    <s v="Brgy Tominamos, Santa Rita, Western Samar"/>
    <n v="8"/>
    <s v="Vis"/>
    <s v="Tacloban"/>
    <s v="TOC-VIS-EVIS-LEYTE"/>
    <s v="SMART"/>
    <n v="125.020011901855"/>
    <n v="11.4492998123168"/>
    <s v="Lot"/>
    <x v="1"/>
    <x v="0"/>
    <s v="Last Mile"/>
    <s v="MW"/>
    <s v="Macro"/>
    <s v="Highland"/>
    <s v="none"/>
    <s v="none"/>
    <s v="none"/>
    <s v="Crisostomo, Regie Escuña"/>
    <m/>
    <s v=""/>
  </r>
  <r>
    <s v="J90"/>
    <s v="SMART"/>
    <x v="6"/>
    <m/>
    <s v="J90"/>
    <s v="Ormoc Telecenter Insite"/>
    <m/>
    <s v="Ormoc"/>
    <s v="LEYTE"/>
    <s v="Sixto Pongos Bldg., Aviles St., Ormoc City, Leyte"/>
    <n v="8"/>
    <s v="Vis"/>
    <s v="Ormoc"/>
    <s v="TOC-VIS-EVIS-LEYTE"/>
    <s v="SMART"/>
    <n v="124.608428955078"/>
    <n v="11.005550384521401"/>
    <s v="Lot"/>
    <x v="1"/>
    <x v="0"/>
    <s v="Last Mile"/>
    <s v="MW"/>
    <s v="PICO"/>
    <s v="Lowland "/>
    <s v="Smart Store "/>
    <s v="9:00-18:00"/>
    <s v="Bldg/House Roof Top"/>
    <s v="Pomarejo, Ramon Caguioa"/>
    <m/>
    <s v=""/>
  </r>
  <r>
    <s v="L26"/>
    <s v="SMART"/>
    <x v="6"/>
    <m/>
    <s v="L26"/>
    <s v="Gaisano Ormoc Picosite"/>
    <m/>
    <s v="Ormoc"/>
    <s v="LEYTE"/>
    <s v="Gaisano Ormoc, Ormoc City, Leyte"/>
    <n v="8"/>
    <s v="Vis"/>
    <s v="Ormoc"/>
    <s v="TOC-VIS-EVIS-LEYTE"/>
    <s v="SMART"/>
    <n v="124.60768127441401"/>
    <n v="11.007329940795801"/>
    <s v="Bldg"/>
    <x v="1"/>
    <x v="1"/>
    <s v="Last Mile"/>
    <s v="MW"/>
    <s v="PICO"/>
    <s v="Lowland "/>
    <s v="Inside Mall with requires work permit and access pass"/>
    <s v="Mall Hour "/>
    <s v="Bldg/House Roof Top"/>
    <s v="Cabrera, Arniel Pesalbon"/>
    <m/>
    <s v=""/>
  </r>
  <r>
    <s v="U60"/>
    <s v="SMART"/>
    <x v="6"/>
    <m/>
    <s v="U60"/>
    <s v="Babatngon - Rizal"/>
    <s v="Tagasan"/>
    <s v="Babatngon"/>
    <s v="LEYTE"/>
    <s v="Brgy Tagasan (Nursery), Babatngon, Leyte"/>
    <n v="8"/>
    <s v="Vis"/>
    <s v="Tacloban"/>
    <s v="TOC-VIS-EVIS-LEYTE"/>
    <s v="SMART"/>
    <n v="124.924743652343"/>
    <n v="11.3864698410034"/>
    <s v="Lot"/>
    <x v="1"/>
    <x v="2"/>
    <s v="Last Mile"/>
    <s v="MW"/>
    <s v="Macro"/>
    <s v="Highland"/>
    <s v="none"/>
    <s v="none"/>
    <s v="none"/>
    <s v="Camillo, Julito Mendez"/>
    <m/>
    <s v=""/>
  </r>
  <r>
    <s v="V0019"/>
    <s v="SMART"/>
    <x v="6"/>
    <m/>
    <s v="V0019"/>
    <s v="Tabon - Tabon"/>
    <s v="McArthur"/>
    <s v="Tabon - Tabon"/>
    <s v="LEYTE"/>
    <s v="Brgy. McArthur, Tabontabon, Leyte"/>
    <n v="8"/>
    <s v="Vis"/>
    <s v="Tacloban"/>
    <s v="TOC-VIS-EVIS-LEYTE"/>
    <s v="SMART"/>
    <n v="124.9662933"/>
    <n v="11.042360309999999"/>
    <s v="Lot"/>
    <x v="1"/>
    <x v="0"/>
    <s v="Last Mile"/>
    <s v="MW"/>
    <s v="Macro"/>
    <s v="Lowland"/>
    <s v="none"/>
    <s v="none"/>
    <s v="none"/>
    <s v="Crisostomo, Regie Escuña"/>
    <m/>
    <s v=""/>
  </r>
  <r>
    <s v="V0033"/>
    <s v="SMART"/>
    <x v="6"/>
    <m/>
    <s v="V0033"/>
    <s v="Pintuyan"/>
    <s v="Sta Cruz"/>
    <s v="Pintuyan"/>
    <s v="SOUTHERN LEYTE"/>
    <s v="Brgy. Sta Cruz, Pintuyan, Southern Leyte"/>
    <n v="8"/>
    <s v="Vis"/>
    <s v="Maasin"/>
    <s v="TOC-VIS-EVIS-LEYTE"/>
    <s v="SMART"/>
    <n v="125.253448486328"/>
    <n v="9.9469900131225497"/>
    <s v="Lot"/>
    <x v="1"/>
    <x v="0"/>
    <s v="Last Mile"/>
    <s v="MW"/>
    <s v="Macro"/>
    <s v="Lowland"/>
    <s v="none"/>
    <s v="none"/>
    <s v="none"/>
    <s v="Bedania, Darwin Cisneros"/>
    <m/>
    <s v=""/>
  </r>
  <r>
    <s v="V0070"/>
    <s v="SMART"/>
    <x v="6"/>
    <m/>
    <s v="V0070"/>
    <s v="Maripipi"/>
    <m/>
    <s v="Maripipi"/>
    <s v="BILIRAN"/>
    <s v="Biliran-Maripipi"/>
    <n v="8"/>
    <s v="Vis"/>
    <s v="Ormoc"/>
    <s v="TOC-VIS-EVIS-LEYTE"/>
    <s v="SMART"/>
    <n v="124.34738159179599"/>
    <n v="11.776249885559"/>
    <s v="Lot"/>
    <x v="1"/>
    <x v="2"/>
    <s v="Last Mile"/>
    <s v="MW"/>
    <s v="Macro"/>
    <s v="Extreme"/>
    <s v="Island/by boat "/>
    <s v="24 Hrs"/>
    <s v="island site/Boat Availability"/>
    <s v="Pomarejo, Ramon Caguioa"/>
    <m/>
    <s v=""/>
  </r>
  <r>
    <s v="V1541"/>
    <s v="SMART"/>
    <x v="6"/>
    <s v="CRG701"/>
    <s v="V1541"/>
    <s v="Carigara - Ponong"/>
    <s v="Ponong"/>
    <s v="Carigara"/>
    <s v="LEYTE"/>
    <s v="Brgy. Ponong,Carigara,Leyte"/>
    <n v="8"/>
    <s v="Vis"/>
    <s v="Tacloban"/>
    <s v="TOC-VIS-EVIS-LEYTE"/>
    <s v="SUN"/>
    <n v="124.68513"/>
    <n v="11.302630000000001"/>
    <s v="Lot"/>
    <x v="1"/>
    <x v="0"/>
    <s v="Last Mile"/>
    <s v="MW"/>
    <s v="Macro"/>
    <s v="Lowland"/>
    <s v="none"/>
    <s v="none"/>
    <s v="none"/>
    <s v="Orceo, ian Philip Lim"/>
    <m/>
    <s v=""/>
  </r>
  <r>
    <s v="V1583"/>
    <s v="SUN"/>
    <x v="6"/>
    <n v="-1399"/>
    <s v="F83"/>
    <s v="Jaro"/>
    <s v="Poblacion"/>
    <s v="Jaro"/>
    <s v="LEYTE"/>
    <s v="District I (Pob.), Jaro, Leyte"/>
    <n v="8"/>
    <s v="Vis"/>
    <s v="Tacloban"/>
    <s v="TOC-VIS-EVIS-LEYTE"/>
    <s v="SMART"/>
    <n v="124.781837463378"/>
    <n v="11.187310218811"/>
    <s v="Lot"/>
    <x v="1"/>
    <x v="0"/>
    <s v="Last Mile"/>
    <s v="MW"/>
    <s v="Macro"/>
    <s v="Lowland"/>
    <s v="none"/>
    <s v="none"/>
    <s v="none"/>
    <s v="Camillo, Julito Mendez"/>
    <m/>
    <s v=""/>
  </r>
  <r>
    <s v="V1976"/>
    <s v="SMART"/>
    <x v="6"/>
    <m/>
    <s v="V1976"/>
    <s v="Tacloban Airport"/>
    <m/>
    <s v="Tacloban City"/>
    <s v="LEYTE"/>
    <s v="PNP Prov HQ,Tacloban Airport,Leyte"/>
    <n v="8"/>
    <s v="Vis"/>
    <s v="Tacloban"/>
    <s v="TOC-VIS-EVIS-LEYTE"/>
    <s v="SMART"/>
    <n v="125.02519226074"/>
    <n v="11.227299690245999"/>
    <s v="Lot"/>
    <x v="1"/>
    <x v="0"/>
    <s v="Last Mile"/>
    <s v="MW"/>
    <s v="Macro"/>
    <s v="Lowland"/>
    <s v="none"/>
    <s v="none"/>
    <s v="none"/>
    <s v="Crisostomo, Regie Escuña"/>
    <m/>
    <s v=""/>
  </r>
  <r>
    <s v="v3342"/>
    <s v="SUN"/>
    <x v="6"/>
    <s v="OMC704"/>
    <s v="OMC704"/>
    <s v="Ormoc 5, IPIL "/>
    <s v="Ipil"/>
    <s v="Ormoc"/>
    <m/>
    <s v="Brgy Ipil, Ormoc City, Leyte"/>
    <n v="8"/>
    <s v="Vis"/>
    <s v="Ormoc"/>
    <s v="TOC-VIS-EVIS-LEYTE"/>
    <s v="SUN"/>
    <n v="124.63214000000001"/>
    <n v="10.97814"/>
    <s v="Lot"/>
    <x v="1"/>
    <x v="0"/>
    <s v="Last Mile"/>
    <s v="MW"/>
    <s v="Macro"/>
    <s v="Lowland"/>
    <s v="None"/>
    <s v="24 Hrs "/>
    <s v="none"/>
    <s v="Cabrera, Arniel Pesalbon"/>
    <m/>
    <s v=""/>
  </r>
  <r>
    <s v="V3346"/>
    <s v="SMART"/>
    <x v="6"/>
    <s v="TLS821"/>
    <s v="V3346"/>
    <s v="Tolosa"/>
    <s v="Olot"/>
    <s v="Tolosa"/>
    <s v="LEYTE"/>
    <s v="Brgy. Olot, Tolosa, Leyte"/>
    <n v="8"/>
    <s v="Vis"/>
    <s v="Tacloban"/>
    <s v="TOC-VIS-EVIS-LEYTE"/>
    <s v="SUN"/>
    <n v="125.03425"/>
    <n v="11.067083"/>
    <s v="Lot"/>
    <x v="1"/>
    <x v="0"/>
    <s v="Last Mile"/>
    <s v="MW"/>
    <s v="Macro"/>
    <s v="Lowland"/>
    <s v="none"/>
    <s v="none"/>
    <s v="none"/>
    <s v="Crisostomo, Regie Escuña"/>
    <m/>
    <s v=""/>
  </r>
  <r>
    <s v="V3566"/>
    <s v="SMART"/>
    <x v="6"/>
    <m/>
    <s v="V3566"/>
    <s v="Baybay 1 - VISCA"/>
    <s v="Guadalupe"/>
    <s v="Baybay"/>
    <s v="LEYTE"/>
    <s v="Brgy. Guadalupe, VISCA, Baybay City"/>
    <n v="8"/>
    <s v="Vis"/>
    <s v="Ormoc"/>
    <s v="TOC-VIS-EVIS-LEYTE"/>
    <s v="SMART"/>
    <m/>
    <m/>
    <s v="Lot"/>
    <x v="1"/>
    <x v="0"/>
    <s v="Last Mile"/>
    <s v="MW"/>
    <s v="Macro"/>
    <s v="Highland"/>
    <s v="Inside School Campus "/>
    <s v="Day time "/>
    <s v="Depressed Area"/>
    <s v="Cabrera, Arniel Pesalbon"/>
    <m/>
    <s v=""/>
  </r>
  <r>
    <s v="V3598"/>
    <s v="SMART"/>
    <x v="6"/>
    <s v="TAC821"/>
    <s v="V3598"/>
    <s v="SUN Tacloban - Brgy. 56 Real"/>
    <n v="56"/>
    <s v="Tacloban City"/>
    <s v="LEYTE"/>
    <s v="Brgy. 56, Pirecohon St., Cor. Real St., Tacloban City"/>
    <n v="8"/>
    <s v="Vis"/>
    <s v="Tacloban"/>
    <s v="TOC-VIS-EVIS-LEYTE"/>
    <s v="SUN"/>
    <n v="125.00203"/>
    <n v="11.23188"/>
    <s v="Bldg"/>
    <x v="1"/>
    <x v="1"/>
    <s v="Last Mile"/>
    <s v="MW"/>
    <s v="Macro"/>
    <s v="Highland"/>
    <s v="none"/>
    <s v="6PM-6AM"/>
    <s v="Bldg/House Roof Top"/>
    <s v="Orceo, ian Philip Lim"/>
    <m/>
    <s v=""/>
  </r>
  <r>
    <s v="v3600"/>
    <s v="SMART"/>
    <x v="6"/>
    <m/>
    <s v="V3600"/>
    <s v="Calubian SUN "/>
    <s v="Poblacion"/>
    <s v="Calubian"/>
    <s v="LEYTE"/>
    <s v="Brgy Poblacion, Calubian, Leyte"/>
    <n v="8"/>
    <s v="Vis"/>
    <s v="Ormoc"/>
    <s v="TOC-VIS-EVIS-LEYTE"/>
    <s v="SMART"/>
    <n v="124.42768100000001"/>
    <n v="11.446439740000001"/>
    <s v="Lot"/>
    <x v="1"/>
    <x v="0"/>
    <s v="Last Mile"/>
    <s v="MW"/>
    <s v="Macro"/>
    <s v="Lowland"/>
    <s v="Hard to reach during typhoon  "/>
    <s v="24 Hrs"/>
    <s v="none"/>
    <s v="Pomarejo, Ramon Caguioa"/>
    <m/>
    <s v=""/>
  </r>
  <r>
    <s v="V3601"/>
    <s v="SMART"/>
    <x v="6"/>
    <s v="HIL821"/>
    <s v="V3601"/>
    <s v="Sun Hilongos"/>
    <m/>
    <s v="Hilongos"/>
    <s v="LEYTE"/>
    <s v="RV Fulache St., Hilongos, Leyte"/>
    <n v="8"/>
    <s v="Vis"/>
    <s v="Maasin"/>
    <s v="TOC-VIS-EVIS-LEYTE"/>
    <s v="SUN"/>
    <n v="124.74691"/>
    <n v="10.37928"/>
    <s v="Lot"/>
    <x v="1"/>
    <x v="1"/>
    <s v="Last Mile"/>
    <s v="MW"/>
    <s v="Macro"/>
    <s v="Lowland"/>
    <s v="none"/>
    <s v="none"/>
    <s v="none"/>
    <s v="Bedania, Darwin Cisneros"/>
    <m/>
    <s v=""/>
  </r>
  <r>
    <s v="V3603"/>
    <s v="SUN"/>
    <x v="6"/>
    <s v="LYT821"/>
    <s v="LYT821"/>
    <s v="Sun Leyte Poblacion"/>
    <s v="Poblacion"/>
    <s v="Leyte "/>
    <m/>
    <s v="Poblacion, Leyte"/>
    <n v="8"/>
    <s v="Vis"/>
    <s v="Tacloban"/>
    <s v="TOC-VIS-EVIS-LEYTE"/>
    <s v="SUN"/>
    <n v="124.48853"/>
    <n v="11.3697"/>
    <s v="Lot"/>
    <x v="1"/>
    <x v="1"/>
    <s v="Last Mile"/>
    <s v="MW"/>
    <s v="Macro"/>
    <s v="Lowland"/>
    <s v="None"/>
    <s v="24 Hrs"/>
    <s v="none"/>
    <s v="Cabrera, Arniel Pesalbon"/>
    <m/>
    <s v=""/>
  </r>
  <r>
    <s v="v3606"/>
    <s v="SMART"/>
    <x v="6"/>
    <s v="OMC001"/>
    <s v="V3606"/>
    <s v="Ormoc 1 Yap Property "/>
    <s v="Algeria"/>
    <s v="Ormoc"/>
    <s v="LEYTE"/>
    <s v="Brgy. Algeria, Rizal St. Extn. Ormoc City, Leyte"/>
    <n v="8"/>
    <s v="Vis"/>
    <s v="Ormoc"/>
    <s v="TOC-VIS-EVIS-LEYTE"/>
    <s v="SUN"/>
    <n v="124.607822"/>
    <n v="11.013833999999999"/>
    <s v="Lot"/>
    <x v="1"/>
    <x v="0"/>
    <s v="Last Mile"/>
    <s v="MW"/>
    <s v="Macro"/>
    <s v="Lowland"/>
    <s v="None"/>
    <s v="24 Hrs"/>
    <s v="none"/>
    <s v="Pomarejo, Ramon Caguioa"/>
    <m/>
    <s v=""/>
  </r>
  <r>
    <s v="V3607"/>
    <s v="SUN"/>
    <x v="6"/>
    <s v="OMC701 "/>
    <m/>
    <s v="Sun Ormoc San Pablo"/>
    <m/>
    <s v="Ormoc"/>
    <m/>
    <m/>
    <n v="8"/>
    <s v="Vis"/>
    <s v="Ormoc"/>
    <s v="TOC-VIS-EVIS-LEYTE"/>
    <s v="SUN"/>
    <m/>
    <m/>
    <s v="Lot"/>
    <x v="1"/>
    <x v="1"/>
    <s v="Last Mile"/>
    <s v="MW"/>
    <s v="Macro"/>
    <s v="Lowland"/>
    <s v="None"/>
    <s v="24 Hrs"/>
    <s v="none"/>
    <s v="Pomarejo, Ramon Caguioa"/>
    <m/>
    <s v=""/>
  </r>
  <r>
    <s v="V3608"/>
    <s v="SMART"/>
    <x v="6"/>
    <s v="OMC702"/>
    <s v="V3608"/>
    <s v="Ormoc 4-Can adieng "/>
    <s v="Can-adieng"/>
    <s v="Ormoc"/>
    <s v="LEYTE"/>
    <s v="Brgy. Can-adieng, Ormoc, Leyte"/>
    <n v="8"/>
    <s v="Vis"/>
    <s v="Ormoc"/>
    <s v="TOC-VIS-EVIS-LEYTE"/>
    <s v="SUN"/>
    <n v="124.61893999999999"/>
    <n v="11.004799999999999"/>
    <s v="Lot"/>
    <x v="1"/>
    <x v="1"/>
    <s v="Last Mile"/>
    <s v="MW"/>
    <s v="Macro"/>
    <s v="Lowland"/>
    <s v="None"/>
    <s v="24 Hrs"/>
    <s v="none"/>
    <s v="Pomarejo, Ramon Caguioa"/>
    <m/>
    <s v=""/>
  </r>
  <r>
    <s v="V3610"/>
    <s v="SMART"/>
    <x v="6"/>
    <s v="TAC001"/>
    <s v="V3610"/>
    <s v="SUN Tacloban - Brgy. 84 Manlurip"/>
    <s v="San Jose 84"/>
    <s v="Tacloban City"/>
    <s v="LEYTE"/>
    <s v="Carlobos Property, Manlurip Highway, Brgy 84 San Jose, Tacloban"/>
    <n v="8"/>
    <s v="Vis"/>
    <s v="Tacloban"/>
    <s v="TOC-VIS-EVIS-LEYTE"/>
    <s v="SUN"/>
    <n v="125.01957299999999"/>
    <n v="11.200426999999999"/>
    <s v="Lot"/>
    <x v="1"/>
    <x v="0"/>
    <s v="Last Mile"/>
    <s v="MW"/>
    <s v="Macro"/>
    <s v="Lowland"/>
    <s v="none"/>
    <s v="none"/>
    <s v="none"/>
    <s v="Orceo, ian Philip Lim"/>
    <m/>
    <s v=""/>
  </r>
  <r>
    <s v="V3611"/>
    <s v="SMART"/>
    <x v="6"/>
    <s v="TAC002"/>
    <s v="V3611"/>
    <s v="SUN Tacloban - Brgy. 96 Calanipawan"/>
    <s v="Calanipawan 96"/>
    <s v="Tacloban City"/>
    <s v="LEYTE"/>
    <s v="Barangay 96 (Calanipawan), Tacloban City, Leyte"/>
    <n v="8"/>
    <s v="Vis"/>
    <s v="Tacloban"/>
    <s v="TOC-VIS-EVIS-LEYTE"/>
    <s v="SUN"/>
    <n v="125.00046"/>
    <n v="11.212847999999999"/>
    <s v="Lot"/>
    <x v="1"/>
    <x v="1"/>
    <s v="Last Mile"/>
    <s v="MW"/>
    <s v="Macro"/>
    <s v="Lowland"/>
    <s v="none"/>
    <s v="none"/>
    <s v="none"/>
    <s v="Crisostomo, Regie Escuña"/>
    <m/>
    <s v=""/>
  </r>
  <r>
    <s v="V3613"/>
    <s v="SMART"/>
    <x v="6"/>
    <s v="TAC822"/>
    <s v="V3613"/>
    <s v="SUN Tacloban - Brgy. 74 Nulatula"/>
    <m/>
    <m/>
    <s v="LEYTE"/>
    <m/>
    <n v="8"/>
    <s v="Vis"/>
    <s v="Tacloban"/>
    <s v="TOC-VIS-EVIS-LEYTE"/>
    <m/>
    <m/>
    <m/>
    <s v="Lot"/>
    <x v="1"/>
    <x v="5"/>
    <s v="Last Mile"/>
    <s v="MW"/>
    <s v="Macro"/>
    <s v="Lowland"/>
    <e v="#N/A"/>
    <e v="#N/A"/>
    <e v="#N/A"/>
    <s v="Camillo, Julito Mendez"/>
    <m/>
    <s v=""/>
  </r>
  <r>
    <s v="V3614"/>
    <s v="SMART"/>
    <x v="6"/>
    <s v="TAC823"/>
    <s v="V3614"/>
    <s v="SUN Tacloban - Brgy. 59-A Sampaguita"/>
    <s v="Poblacion"/>
    <s v="Tacloban City"/>
    <s v="LEYTE"/>
    <s v="Poblacion, Leyte, Leyte"/>
    <n v="8"/>
    <s v="Vis"/>
    <s v="Tacloban"/>
    <s v="TOC-VIS-EVIS-LEYTE"/>
    <s v="SUN"/>
    <n v="124.99963"/>
    <n v="11.224320000000001"/>
    <s v="Lot"/>
    <x v="1"/>
    <x v="0"/>
    <s v="Last Mile"/>
    <s v="MW"/>
    <s v="Macro"/>
    <s v="Lowland"/>
    <s v="none"/>
    <s v="none"/>
    <s v="none"/>
    <s v="Orceo, ian Philip Lim"/>
    <m/>
    <s v=""/>
  </r>
  <r>
    <s v="V3615"/>
    <s v="SMART"/>
    <x v="6"/>
    <s v="TAC824"/>
    <s v="V3615"/>
    <s v="SUN Tacloban - Brgy. 82 Marasbaras"/>
    <n v="82"/>
    <s v="Tacloban City"/>
    <s v="LEYTE"/>
    <s v="Ramon Laohoo Fernandez Lot, Brgy 82, Marasbaras, Tacloban City, Leyte"/>
    <n v="8"/>
    <s v="Vis"/>
    <s v="Tacloban"/>
    <s v="TOC-VIS-EVIS-LEYTE"/>
    <s v="SUN"/>
    <n v="125.00561"/>
    <n v="11.19333"/>
    <s v="Lot"/>
    <x v="1"/>
    <x v="2"/>
    <s v="Last Mile"/>
    <s v="MW"/>
    <s v="Macro"/>
    <s v="Highland"/>
    <s v="none"/>
    <s v="none"/>
    <s v="none"/>
    <s v="Camillo, Julito Mendez"/>
    <m/>
    <s v=""/>
  </r>
  <r>
    <s v="V3617"/>
    <s v="SMART"/>
    <x v="6"/>
    <s v="TAC829"/>
    <s v="V3617"/>
    <s v="SUN Tacloban - UP"/>
    <n v="59"/>
    <s v="Tacloban City"/>
    <s v="LEYTE"/>
    <s v="Barangay 59, Tacloban City, Leyte"/>
    <n v="8"/>
    <s v="Vis"/>
    <s v="Tacloban"/>
    <s v="TOC-VIS-EVIS-LEYTE"/>
    <s v="SUN"/>
    <n v="121.00958"/>
    <n v="11.247170000000001"/>
    <s v="Lot"/>
    <x v="1"/>
    <x v="1"/>
    <s v="Last Mile"/>
    <s v="MW"/>
    <s v="Macro"/>
    <s v="Lowland"/>
    <n v="0"/>
    <n v="0"/>
    <n v="0"/>
    <s v="Orceo, ian Philip Lim"/>
    <m/>
    <s v=""/>
  </r>
  <r>
    <s v="V3670"/>
    <s v="SMART"/>
    <x v="6"/>
    <s v="LBN821"/>
    <s v="V3670"/>
    <s v="Sun Libagon"/>
    <s v="Talisay"/>
    <s v="Libagon"/>
    <s v="SOUTHERN LEYTE"/>
    <s v="Brgy. Talisay, Libagon, Southern Leyte"/>
    <n v="8"/>
    <s v="Vis"/>
    <s v="Maasin"/>
    <s v="TOC-VIS-EVIS-LEYTE"/>
    <s v="SUN"/>
    <n v="125.05016000000001"/>
    <n v="10.299429999999999"/>
    <s v="Lot"/>
    <x v="1"/>
    <x v="0"/>
    <s v="Last Mile"/>
    <s v="MW"/>
    <s v="Macro"/>
    <s v="Lowland"/>
    <s v="none"/>
    <s v="none"/>
    <s v="none"/>
    <s v="Bedania, Darwin Cisneros"/>
    <m/>
    <s v=""/>
  </r>
  <r>
    <s v="V3673"/>
    <s v="SMART"/>
    <x v="6"/>
    <s v="LIS821"/>
    <s v="V3673"/>
    <s v="Sun Liloan"/>
    <m/>
    <m/>
    <s v="SOUTHERN LEYTE"/>
    <s v="Brgy. San Roque, Liloan, Leyte"/>
    <n v="8"/>
    <s v="Vis"/>
    <s v="Maasin"/>
    <s v="TOC-VIS-EVIS-LEYTE"/>
    <m/>
    <n v="125.00197199999999"/>
    <n v="10.161167000000001"/>
    <s v="Lot"/>
    <x v="1"/>
    <x v="0"/>
    <s v="Last Mile"/>
    <s v="MW"/>
    <s v="Macro"/>
    <s v="Lowland"/>
    <s v="none"/>
    <s v="none"/>
    <s v="none"/>
    <s v="Dacut, Felson U."/>
    <m/>
    <s v=""/>
  </r>
  <r>
    <s v="V3674"/>
    <s v="SMART"/>
    <x v="6"/>
    <s v="MLT821"/>
    <s v="V3674"/>
    <s v="Sun Malitbog"/>
    <s v="San Antonio"/>
    <s v="Malitbog"/>
    <s v="SOUTHERN LEYTE"/>
    <s v="Brgy San Antoni, Malitbog, Southern Leyte"/>
    <n v="8"/>
    <s v="Vis"/>
    <s v="Maasin"/>
    <s v="TOC-VIS-EVIS-LEYTE"/>
    <s v="SUN"/>
    <n v="125.00197199999999"/>
    <n v="10.161167000000001"/>
    <s v="Lot"/>
    <x v="1"/>
    <x v="0"/>
    <s v="Last Mile"/>
    <s v="MW"/>
    <s v="Macro"/>
    <s v="Lowland"/>
    <s v="none"/>
    <s v="none"/>
    <s v="none"/>
    <s v="Dacut, Felson U."/>
    <m/>
    <s v=""/>
  </r>
  <r>
    <s v="V3705"/>
    <s v="SUN"/>
    <x v="6"/>
    <s v="OMC822"/>
    <s v="OMC822"/>
    <s v="Ormoc Sun Combado"/>
    <m/>
    <s v="Ormoc"/>
    <m/>
    <m/>
    <n v="8"/>
    <s v="Vis"/>
    <s v="Ormoc"/>
    <s v="TOC-VIS-EVIS-LEYTE"/>
    <s v="SUN"/>
    <n v="124.59910000000001"/>
    <n v="11.025399999999999"/>
    <s v="Lot"/>
    <x v="1"/>
    <x v="1"/>
    <s v="Last Mile"/>
    <s v="MW"/>
    <s v="Macro"/>
    <s v="Lowland"/>
    <s v="None"/>
    <s v="24 Hrs"/>
    <s v="none"/>
    <s v="Cabrera, Arniel Pesalbon"/>
    <m/>
    <s v=""/>
  </r>
  <r>
    <s v="V4265"/>
    <s v="SMART"/>
    <x v="6"/>
    <s v="Yes"/>
    <s v="V4265"/>
    <s v="Tacloban 6"/>
    <s v="Diit 99"/>
    <s v="Tacloban City"/>
    <s v="LEYTE"/>
    <s v="Barangay 99 (Diit), Tacloban City, Leyte"/>
    <n v="8"/>
    <s v="Vis"/>
    <s v="Tacloban"/>
    <s v="TOC-VIS-EVIS-LEYTE"/>
    <s v="SMART"/>
    <n v="124.96756739999999"/>
    <n v="11.26309013"/>
    <s v="Lot"/>
    <x v="1"/>
    <x v="0"/>
    <s v="Last Mile"/>
    <s v="MW"/>
    <s v="Macro"/>
    <s v="Lowland"/>
    <s v="none"/>
    <s v="none"/>
    <s v="none"/>
    <s v="Orceo, ian Philip Lim"/>
    <m/>
    <s v=""/>
  </r>
  <r>
    <s v="V5180"/>
    <s v="SMART"/>
    <x v="6"/>
    <m/>
    <s v="V5180"/>
    <s v="Tucdao"/>
    <s v="Tucdao"/>
    <s v="Kawayan"/>
    <s v="BILIRAN"/>
    <s v="National Highway, Brgy Tucdao, Kawayan, Biliran"/>
    <n v="8"/>
    <s v="Vis"/>
    <s v="Ormoc"/>
    <s v="TOC-VIS-EVIS-LEYTE"/>
    <s v="SMART"/>
    <n v="124.467849731445"/>
    <n v="11.701729774475"/>
    <s v="Lot"/>
    <x v="1"/>
    <x v="5"/>
    <s v="Last Mile"/>
    <s v="MW"/>
    <s v="Macro"/>
    <s v="Lowland"/>
    <s v="Hard to reach during typhoon  "/>
    <s v="24 Hrs"/>
    <s v="none"/>
    <s v="Cabrera, Arniel Pesalbon"/>
    <m/>
    <s v=""/>
  </r>
  <r>
    <s v="V5218"/>
    <s v="SMART"/>
    <x v="6"/>
    <m/>
    <s v="V5218"/>
    <s v="Plaridel "/>
    <s v="Plaridel"/>
    <s v="Baybay"/>
    <s v="LEYTE"/>
    <s v="Baragay Plaridel, baybay City"/>
    <n v="8"/>
    <s v="Vis"/>
    <s v="Ormoc"/>
    <s v="TOC-VIS-EVIS-LEYTE"/>
    <s v="SMART"/>
    <n v="124.7644272"/>
    <n v="10.56338978"/>
    <s v="Lot"/>
    <x v="1"/>
    <x v="0"/>
    <s v="Last Mile"/>
    <s v="MW"/>
    <s v="Macro"/>
    <s v="Lowland"/>
    <s v="None"/>
    <s v="24 Hrs"/>
    <s v="none"/>
    <s v="Cabrera, Arniel Pesalbon"/>
    <m/>
    <s v=""/>
  </r>
  <r>
    <s v="V5219"/>
    <s v="SMART"/>
    <x v="6"/>
    <m/>
    <s v="V5219"/>
    <s v="Puertobello"/>
    <s v="Puerto Bello"/>
    <s v="Merida"/>
    <s v="LEYTE"/>
    <s v="Brgy. Puerto Bello, Merida, Leyte"/>
    <n v="8"/>
    <s v="Vis"/>
    <s v="Ormoc"/>
    <s v="TOC-VIS-EVIS-LEYTE"/>
    <s v="SMART"/>
    <n v="124.5314331"/>
    <n v="10.986419679999999"/>
    <s v="Lot"/>
    <x v="1"/>
    <x v="0"/>
    <s v="Last Mile"/>
    <s v="MW"/>
    <s v="Macro"/>
    <s v="Lowland"/>
    <s v="None"/>
    <s v="24 Hrs"/>
    <s v="none"/>
    <s v="Pomarejo, Ramon Caguioa"/>
    <m/>
    <s v=""/>
  </r>
  <r>
    <s v="V5220"/>
    <s v="SMART"/>
    <x v="6"/>
    <m/>
    <s v="V5220"/>
    <s v="Tolosa San - Roque"/>
    <s v="San Roque"/>
    <s v="Tolosa"/>
    <s v="LEYTE"/>
    <s v="Zone 7, Brgy San Roque, Tolosa, Leyte"/>
    <n v="8"/>
    <s v="Vis"/>
    <s v="Tacloban"/>
    <s v="TOC-VIS-EVIS-LEYTE"/>
    <s v="SMART"/>
    <n v="125.03526309999999"/>
    <n v="11.008890149999999"/>
    <s v="Lot"/>
    <x v="1"/>
    <x v="5"/>
    <s v="Last Mile"/>
    <s v="MW"/>
    <s v="Macro"/>
    <s v="Lowland"/>
    <s v="none"/>
    <s v="none"/>
    <s v="none"/>
    <s v="Camillo, Julito Mendez"/>
    <m/>
    <s v=""/>
  </r>
  <r>
    <s v="v5221"/>
    <s v="SMART"/>
    <x v="6"/>
    <s v="ISB822"/>
    <s v="V5221"/>
    <s v="Matlang"/>
    <s v="Matlang"/>
    <s v="Isabel"/>
    <s v="LEYTE"/>
    <s v="Brgy. Matlang,Isabel,Leyte"/>
    <n v="8"/>
    <s v="Vis"/>
    <s v="Ormoc"/>
    <s v="TOC-VIS-EVIS-LEYTE"/>
    <s v="SUN"/>
    <n v="124.4572778"/>
    <n v="10.888666669999999"/>
    <s v="Lot"/>
    <x v="1"/>
    <x v="0"/>
    <s v="Last Mile"/>
    <s v="MW"/>
    <s v="Macro"/>
    <s v="Lowland"/>
    <s v="None"/>
    <s v="24 Hrs"/>
    <s v="none"/>
    <s v="Pomarejo, Ramon Caguioa"/>
    <m/>
    <s v=""/>
  </r>
  <r>
    <s v="V5222"/>
    <s v="SMART"/>
    <x v="6"/>
    <m/>
    <s v="V5222"/>
    <s v="Benolho"/>
    <s v="Benolco"/>
    <s v="Ormoc"/>
    <s v="LEYTE"/>
    <s v="Brgy Benolco, Albuerra Leyte"/>
    <n v="8"/>
    <s v="Vis"/>
    <s v="Ormoc"/>
    <s v="TOC-VIS-EVIS-LEYTE"/>
    <s v="SMART"/>
    <n v="124.6656189"/>
    <n v="10.95044994"/>
    <s v="Lot"/>
    <x v="1"/>
    <x v="0"/>
    <s v="Last Mile"/>
    <s v="MW"/>
    <s v="Macro"/>
    <s v="Lowland"/>
    <s v="None"/>
    <s v="24 Hrs"/>
    <s v="none"/>
    <s v="Pomarejo, Ramon Caguioa"/>
    <m/>
    <s v=""/>
  </r>
  <r>
    <s v="V5223"/>
    <s v="SMART"/>
    <x v="6"/>
    <m/>
    <s v="V5223"/>
    <s v="MacArthur - Palale"/>
    <s v="Palale"/>
    <s v="MacArthur"/>
    <s v="LEYTE"/>
    <s v="Brgy  Palale, Mac Arthur, Leyte"/>
    <n v="8"/>
    <s v="Vis"/>
    <s v="Tacloban"/>
    <s v="TOC-VIS-EVIS-LEYTE"/>
    <s v="SMART"/>
    <n v="124.935897827148"/>
    <n v="10.823040008544901"/>
    <s v="Lot"/>
    <x v="1"/>
    <x v="5"/>
    <s v="Last Mile"/>
    <s v="MW"/>
    <s v="Macro"/>
    <s v="Lowland"/>
    <s v="none"/>
    <s v="none"/>
    <s v="none"/>
    <s v="Camillo, Julito Mendez"/>
    <m/>
    <s v=""/>
  </r>
  <r>
    <s v="v5224"/>
    <s v="SMART"/>
    <x v="6"/>
    <m/>
    <s v="V5224"/>
    <s v="Sto.Rosario"/>
    <m/>
    <s v="Matag-ob"/>
    <s v="LEYTE"/>
    <s v="Libungan-Matag-ob-Palompon Road, Matag-ob,Leyte "/>
    <n v="8"/>
    <s v="Vis"/>
    <s v="Ormoc"/>
    <s v="TOC-VIS-EVIS-LEYTE"/>
    <s v="SMART"/>
    <n v="124.4956284"/>
    <n v="11.170319559999999"/>
    <s v="Lot"/>
    <x v="1"/>
    <x v="5"/>
    <s v="Last Mile"/>
    <s v="MW"/>
    <s v="Macro"/>
    <s v="Lowland"/>
    <s v="Remote area"/>
    <s v="24 Hrs"/>
    <s v="none"/>
    <s v="Cabrera, Arniel Pesalbon"/>
    <m/>
    <s v=""/>
  </r>
  <r>
    <s v="V5225"/>
    <s v="SMART"/>
    <x v="6"/>
    <m/>
    <s v="V5225"/>
    <s v="San Miguel - Sta. Cruz"/>
    <s v="Sta Cruz"/>
    <s v="San Miguel"/>
    <s v="LEYTE"/>
    <s v="Brgy. Sta Cruz, San Miguel, Leyte"/>
    <n v="8"/>
    <s v="Vis"/>
    <s v="Tacloban"/>
    <s v="TOC-VIS-EVIS-LEYTE"/>
    <s v="SMART"/>
    <n v="124.8037109"/>
    <n v="11.38037014"/>
    <s v="Lot"/>
    <x v="1"/>
    <x v="5"/>
    <s v="Last Mile"/>
    <s v="MW"/>
    <s v="Macro"/>
    <s v="Lowland"/>
    <s v="none"/>
    <s v="none"/>
    <s v="none"/>
    <s v="Crisostomo, Regie Escuña"/>
    <m/>
    <s v=""/>
  </r>
  <r>
    <s v="V5226"/>
    <s v="SMART"/>
    <x v="6"/>
    <m/>
    <s v="V5226"/>
    <s v="Milagro"/>
    <s v="Milagro"/>
    <s v="Ormoc"/>
    <s v="LEYTE"/>
    <s v="Purok III Brgy. Milagro, Ormoc City"/>
    <n v="8"/>
    <s v="Vis"/>
    <s v="Ormoc"/>
    <s v="TOC-VIS-EVIS-LEYTE"/>
    <s v="SMART"/>
    <n v="124.65282000000001"/>
    <n v="11.092300399999999"/>
    <s v="Lot"/>
    <x v="1"/>
    <x v="5"/>
    <s v="Last Mile"/>
    <s v="MW"/>
    <s v="Macro"/>
    <s v="Lowland"/>
    <s v="none"/>
    <s v="24 Hrs"/>
    <s v="none"/>
    <s v="Cabrera, Arniel Pesalbon"/>
    <m/>
    <s v=""/>
  </r>
  <r>
    <s v="V5227"/>
    <s v="SMART"/>
    <x v="6"/>
    <m/>
    <s v="V5227"/>
    <s v="Concepcion"/>
    <s v="Concepcion"/>
    <s v="Ormoc"/>
    <s v="LEYTE"/>
    <s v="Brgy Concepcion, Ormoc City"/>
    <n v="8"/>
    <s v="Vis"/>
    <s v="Ormoc"/>
    <s v="TOC-VIS-EVIS-LEYTE"/>
    <s v="SMART"/>
    <n v="124.589477539062"/>
    <n v="11.088910102844199"/>
    <s v="Lot"/>
    <x v="1"/>
    <x v="5"/>
    <s v="Last Mile"/>
    <s v="MW"/>
    <s v="Macro"/>
    <s v="Lowland"/>
    <s v="None"/>
    <s v="24 Hrs"/>
    <s v="none"/>
    <s v="Pomarejo, Ramon Caguioa"/>
    <m/>
    <s v=""/>
  </r>
  <r>
    <s v="V5228"/>
    <s v="SMART"/>
    <x v="6"/>
    <m/>
    <s v="V5228"/>
    <s v="Baybay Pob "/>
    <s v="Poblacion"/>
    <s v="Baybay"/>
    <s v="LEYTE"/>
    <s v="A. Bonifacio St.,Brgy. Poblacion,Baybay City,Leyte"/>
    <n v="8"/>
    <s v="Vis"/>
    <s v="Ormoc"/>
    <s v="TOC-VIS-EVIS-LEYTE"/>
    <s v="SMART"/>
    <n v="124.79961111"/>
    <n v="10.677055559999999"/>
    <s v="Bldg"/>
    <x v="1"/>
    <x v="1"/>
    <s v="Last Mile"/>
    <s v="MW"/>
    <s v="Macro"/>
    <s v="Lowland"/>
    <s v="Private Bldg with owner's CT "/>
    <s v="Day time "/>
    <s v="Bldg/House Roof Top"/>
    <s v="Cabrera, Arniel Pesalbon"/>
    <m/>
    <s v=""/>
  </r>
  <r>
    <s v="V5229"/>
    <s v="SMART"/>
    <x v="6"/>
    <m/>
    <s v="V5229"/>
    <s v="Kilim "/>
    <s v="Killim"/>
    <s v="Kilim"/>
    <s v="LEYTE"/>
    <s v="Brgy,. Killim, Baybay City"/>
    <n v="8"/>
    <s v="Vis"/>
    <s v="Ormoc"/>
    <s v="TOC-VIS-EVIS-LEYTE"/>
    <s v="SMART"/>
    <n v="124.79756930000001"/>
    <n v="10.67838001"/>
    <s v="Lot"/>
    <x v="1"/>
    <x v="5"/>
    <s v="Last Mile"/>
    <s v="MW"/>
    <s v="Macro"/>
    <s v="Lowland"/>
    <s v="Private compound "/>
    <s v="Day time "/>
    <s v="Depressed Area"/>
    <s v="Cabrera, Arniel Pesalbon"/>
    <m/>
    <s v=""/>
  </r>
  <r>
    <s v="V5230"/>
    <s v="SMART"/>
    <x v="6"/>
    <m/>
    <s v="V5230"/>
    <s v="Libertad "/>
    <s v="Libertad"/>
    <s v="Ormoc"/>
    <s v="LEYTE"/>
    <s v="Brgy. Libertad, Ormoc City"/>
    <n v="8"/>
    <s v="Vis"/>
    <s v="Ormoc"/>
    <s v="TOC-VIS-EVIS-LEYTE"/>
    <s v="SMART"/>
    <n v="124.56812286376901"/>
    <n v="11.0366401672363"/>
    <s v="Lot"/>
    <x v="1"/>
    <x v="5"/>
    <s v="Last Mile"/>
    <s v="MW"/>
    <s v="Macro"/>
    <s v="Lowland"/>
    <s v="None"/>
    <s v="24 Hrs"/>
    <s v="none"/>
    <s v="Pomarejo, Ramon Caguioa"/>
    <m/>
    <s v=""/>
  </r>
  <r>
    <s v="V5231"/>
    <s v="SMART"/>
    <x v="6"/>
    <m/>
    <s v="V5231"/>
    <s v="Hindang Doos"/>
    <m/>
    <s v="Hindang"/>
    <s v="LEYTE"/>
    <s v="Doos Del Norte, Hindang, Leyte"/>
    <n v="8"/>
    <s v="Vis"/>
    <s v="Maasin"/>
    <s v="TOC-VIS-EVIS-LEYTE"/>
    <s v="SMART"/>
    <n v="124.7329788"/>
    <n v="10.45398045"/>
    <s v="Lot"/>
    <x v="1"/>
    <x v="0"/>
    <s v="Last Mile"/>
    <s v="MW"/>
    <s v="Macro"/>
    <s v="Lowland"/>
    <s v="none"/>
    <s v="none"/>
    <s v="none"/>
    <s v="Dacut, Felson U."/>
    <m/>
    <s v=""/>
  </r>
  <r>
    <s v="V5253"/>
    <s v="SMART"/>
    <x v="6"/>
    <m/>
    <s v="V5253"/>
    <s v="San Ricardo"/>
    <s v="Poblacion"/>
    <s v="San Ricardo"/>
    <s v="SOUTHERN LEYTE"/>
    <s v="Poblacion, San Ricardo, Southern Leyte"/>
    <n v="8"/>
    <s v="Vis"/>
    <s v="Maasin"/>
    <s v="TOC-VIS-EVIS-LEYTE"/>
    <s v="SMART"/>
    <n v="125.27587"/>
    <n v="9.9136799999999994"/>
    <s v="Lot"/>
    <x v="1"/>
    <x v="0"/>
    <s v="Last Mile"/>
    <s v="MW"/>
    <s v="Macro"/>
    <s v="Lowland"/>
    <s v="none"/>
    <s v="none"/>
    <s v="none"/>
    <s v="Bedania, Darwin Cisneros"/>
    <m/>
    <s v=""/>
  </r>
  <r>
    <s v="V5254"/>
    <s v="SMART"/>
    <x v="6"/>
    <m/>
    <s v="V5254"/>
    <s v="Silago - Hinatungan"/>
    <s v="Hingatungan"/>
    <s v="Silago"/>
    <s v="SOUTHERN LEYTE"/>
    <s v="Brgy. Hingatungan, Silago, Southern Leyte"/>
    <n v="8"/>
    <s v="Vis"/>
    <s v="Tacloban"/>
    <s v="TOC-VIS-EVIS-LEYTE"/>
    <s v="SMART"/>
    <n v="125.18846130371"/>
    <n v="10.5781097412109"/>
    <s v="Lot"/>
    <x v="1"/>
    <x v="0"/>
    <s v="Last Mile"/>
    <s v="MW"/>
    <s v="Macro"/>
    <s v="Lowland"/>
    <s v="none"/>
    <s v="none"/>
    <s v="none"/>
    <s v="Crisostomo, Regie Escuña"/>
    <m/>
    <s v=""/>
  </r>
  <r>
    <s v="V5255"/>
    <s v="SMART"/>
    <x v="6"/>
    <m/>
    <s v="V5255"/>
    <s v="Lower Villa"/>
    <s v="Lower Villa Jacinta"/>
    <s v="Macrohon"/>
    <s v="SOUTHERN LEYTE"/>
    <s v="Brgy. Lower Villa Jacinta, Macrohon, Southern Leyte"/>
    <n v="8"/>
    <s v="Vis"/>
    <s v="Maasin"/>
    <s v="TOC-VIS-EVIS-LEYTE"/>
    <s v="SMART"/>
    <n v="124.978828430175"/>
    <n v="10.042039871215801"/>
    <s v="Lot"/>
    <x v="1"/>
    <x v="0"/>
    <s v="Last Mile"/>
    <s v="MW"/>
    <s v="Macro"/>
    <s v="Lowland"/>
    <s v="none"/>
    <s v="none"/>
    <s v="none"/>
    <s v="Dacut, Felson U."/>
    <m/>
    <s v=""/>
  </r>
  <r>
    <s v="V5257"/>
    <s v="SMART"/>
    <x v="6"/>
    <m/>
    <s v="V5257"/>
    <s v="Cahagnaan"/>
    <s v="Matalom"/>
    <s v="Matalom"/>
    <s v="LEYTE"/>
    <s v="Brgy Matalom, Cahagnaan, Leyte"/>
    <n v="8"/>
    <s v="Vis"/>
    <s v="Maasin"/>
    <s v="TOC-VIS-EVIS-LEYTE"/>
    <s v="SMART"/>
    <n v="124.77043151855401"/>
    <n v="10.206560134887599"/>
    <s v="Lot"/>
    <x v="1"/>
    <x v="0"/>
    <s v="Last Mile"/>
    <s v="MW"/>
    <s v="Macro"/>
    <s v="Lowland"/>
    <s v="none"/>
    <s v="none"/>
    <s v="none"/>
    <s v="Dacut, Felson U."/>
    <m/>
    <s v=""/>
  </r>
  <r>
    <s v="V5258"/>
    <s v="SMART"/>
    <x v="6"/>
    <m/>
    <s v="V5258"/>
    <s v="Consolacion"/>
    <s v="Consolacion"/>
    <s v="Sogod"/>
    <s v="SOUTHERN LEYTE"/>
    <s v="Brgy. Consolacion, Sogod, Southern Leyte"/>
    <n v="8"/>
    <s v="Vis"/>
    <s v="Maasin"/>
    <s v="TOC-VIS-EVIS-LEYTE"/>
    <s v="SMART"/>
    <n v="125.007843017578"/>
    <n v="10.384090423583901"/>
    <s v="Lot"/>
    <x v="1"/>
    <x v="0"/>
    <s v="Last Mile"/>
    <s v="MW"/>
    <s v="Macro"/>
    <s v="Lowland"/>
    <s v="none"/>
    <s v="none"/>
    <s v="none"/>
    <s v="Dacut, Felson U."/>
    <m/>
    <s v=""/>
  </r>
  <r>
    <s v="V5290"/>
    <s v="SMART"/>
    <x v="6"/>
    <m/>
    <s v="V5290"/>
    <s v="Balaquid"/>
    <s v="Balaquid"/>
    <s v="Cabucgayan"/>
    <s v="BILIRAN"/>
    <s v="Brgy Balaquid, Cabugcayan"/>
    <n v="8"/>
    <s v="Vis"/>
    <s v="Ormoc"/>
    <s v="TOC-VIS-EVIS-LEYTE"/>
    <s v="SMART"/>
    <n v="124.5286636"/>
    <n v="11.477660180000001"/>
    <s v="Lot"/>
    <x v="1"/>
    <x v="5"/>
    <s v="Last Mile"/>
    <s v="MW"/>
    <s v="Macro"/>
    <s v="Lowland"/>
    <s v="Hard to reach during typhoon"/>
    <s v="24 Hrs"/>
    <s v="none"/>
    <s v="Pomarejo, Ramon Caguioa"/>
    <m/>
    <s v=""/>
  </r>
  <r>
    <s v="V5294"/>
    <s v="SMART"/>
    <x v="6"/>
    <m/>
    <s v="V5294"/>
    <s v="Ichon"/>
    <s v="Ichon"/>
    <s v="Macrohon"/>
    <s v="SOUTHERN LEYTE"/>
    <s v="Brgy. Ichon, Macrohon, Southern Leyte"/>
    <n v="8"/>
    <s v="Vis"/>
    <s v="Maasin"/>
    <s v="TOC-VIS-EVIS-LEYTE"/>
    <s v="SMART"/>
    <n v="124.89810180664"/>
    <n v="10.111029624938899"/>
    <s v="Lot"/>
    <x v="1"/>
    <x v="5"/>
    <s v="Last Mile"/>
    <s v="MW"/>
    <s v="Macro"/>
    <s v="Lowland"/>
    <s v="none"/>
    <s v="none"/>
    <s v="none"/>
    <s v="Dacut, Felson U."/>
    <m/>
    <s v=""/>
  </r>
  <r>
    <s v="V5356"/>
    <s v="SMART"/>
    <x v="6"/>
    <m/>
    <s v="V5356"/>
    <s v="Tacloban  Cabalawan"/>
    <s v="Cabalawan"/>
    <s v="Tacloban City"/>
    <s v="LEYTE"/>
    <s v="San Juanico Bridge, Brgy. Cabalawan, Tacloban City"/>
    <n v="8"/>
    <s v="Vis"/>
    <s v="Tacloban"/>
    <s v="TOC-VIS-EVIS-LEYTE"/>
    <s v="SMART"/>
    <n v="124.95690500000001"/>
    <n v="11.293308"/>
    <s v="Lot"/>
    <x v="1"/>
    <x v="0"/>
    <s v="Last Mile"/>
    <s v="MW"/>
    <s v="Macro"/>
    <s v="Lowland"/>
    <s v="none"/>
    <s v="none"/>
    <s v="none"/>
    <s v="Orceo, ian Philip Lim"/>
    <m/>
    <s v=""/>
  </r>
  <r>
    <s v="V5380"/>
    <s v="SMART"/>
    <x v="6"/>
    <m/>
    <s v="V5380"/>
    <s v="SM SAVEMORE"/>
    <m/>
    <s v="Tacloban City"/>
    <s v="LEYTE"/>
    <s v="Justice Romualdez St., Tacloban City, Leyte"/>
    <n v="8"/>
    <s v="Vis"/>
    <s v="Tacloban"/>
    <s v="TOC-VIS-EVIS-LEYTE"/>
    <s v="SMART"/>
    <m/>
    <m/>
    <s v="Bldg"/>
    <x v="1"/>
    <x v="5"/>
    <s v="Last Mile"/>
    <s v="MW"/>
    <s v="PICO"/>
    <s v="Highland"/>
    <s v="none"/>
    <s v="6PM-10AM"/>
    <s v="Bldg/House Roof Top"/>
    <s v="Orceo, ian Philip Lim"/>
    <m/>
    <s v=""/>
  </r>
  <r>
    <s v="V5401"/>
    <s v="SMART"/>
    <x v="6"/>
    <m/>
    <s v="V5401"/>
    <s v="Palo Guindapunan"/>
    <s v="Brgy. Guindapunan"/>
    <s v="Palo"/>
    <s v="LEYTE"/>
    <s v="Brgy. Guindapunan, Palo, Leyte"/>
    <n v="8"/>
    <s v="Vis"/>
    <s v="Tacloban"/>
    <s v="TOC-VIS-EVIS-LEYTE"/>
    <s v="SMART"/>
    <s v="124°59'46.18&quot;E"/>
    <s v=" 11°10'0.70&quot;N"/>
    <s v="Lot"/>
    <x v="0"/>
    <x v="2"/>
    <s v="Last Mile"/>
    <s v="MW"/>
    <s v="Macro"/>
    <s v="Lowland"/>
    <e v="#N/A"/>
    <e v="#N/A"/>
    <e v="#N/A"/>
    <s v="Crisostomo, Regie Escuña"/>
    <m/>
    <s v=""/>
  </r>
  <r>
    <s v="W0039"/>
    <s v="SMART"/>
    <x v="6"/>
    <m/>
    <s v="W0039"/>
    <s v="NL-MEOW-UUI232"/>
    <s v="Brgy Pawing"/>
    <s v="Palo"/>
    <s v="LEYTE"/>
    <s v="Shell Station, Brgy. Pawing, Palo, Leyte"/>
    <n v="8"/>
    <s v="Vis"/>
    <s v="Tacloban"/>
    <s v="TOC-VIS-EVIS-LEYTE"/>
    <s v="SMART"/>
    <s v="125° 0'4.68&quot;E"/>
    <s v=" 11°10'42.99&quot;N"/>
    <s v="Lot"/>
    <x v="1"/>
    <x v="2"/>
    <s v="Last Mile"/>
    <s v="MW"/>
    <s v="Macro"/>
    <s v="Lowland"/>
    <e v="#N/A"/>
    <e v="#N/A"/>
    <e v="#N/A"/>
    <s v="Orceo, ian Philip Lim"/>
    <m/>
    <s v=""/>
  </r>
  <r>
    <s v="W26"/>
    <s v="SMART"/>
    <x v="6"/>
    <m/>
    <s v="W26"/>
    <s v="Maasin Sorosoro"/>
    <s v="Nasaog"/>
    <s v="Maasin"/>
    <s v="SOUTHERN LEYTE"/>
    <s v="Brgy. Nasaog, Maasin, Leyte"/>
    <n v="8"/>
    <s v="Vis"/>
    <s v="Maasin"/>
    <s v="TOC-VIS-EVIS-LEYTE"/>
    <s v="SMART"/>
    <n v="124.85173034667901"/>
    <n v="10.138480186462401"/>
    <s v="Lot"/>
    <x v="1"/>
    <x v="0"/>
    <s v="Last Mile"/>
    <s v="MW"/>
    <s v="Macro"/>
    <s v="Highland"/>
    <s v="none"/>
    <s v="none"/>
    <s v="none"/>
    <s v="Bedania, Darwin Cisneros"/>
    <m/>
    <s v=""/>
  </r>
  <r>
    <s v="Z91"/>
    <s v="SMART"/>
    <x v="6"/>
    <m/>
    <s v="Z91"/>
    <s v="Tacloban Gaisano"/>
    <m/>
    <s v="Tacloban City"/>
    <s v="LEYTE"/>
    <s v="Gaisano Mall, cor. Salazar St. and Justice Romualdez St., Tacloban City"/>
    <n v="8"/>
    <s v="Vis"/>
    <s v="Tacloban"/>
    <s v="TOC-VIS-EVIS-LEYTE"/>
    <s v="SMART"/>
    <n v="125.001007080078"/>
    <n v="11.246700286865201"/>
    <s v="Bldg"/>
    <x v="0"/>
    <x v="3"/>
    <s v="Last Mile"/>
    <s v="MW"/>
    <s v="na"/>
    <s v="Highland"/>
    <s v="none"/>
    <s v="none"/>
    <s v="none"/>
    <s v="Crisostomo, Regie Escuña"/>
    <m/>
    <s v=""/>
  </r>
  <r>
    <n v="790"/>
    <s v="SMART"/>
    <x v="7"/>
    <m/>
    <n v="790"/>
    <s v="Maulong"/>
    <s v="Maulong"/>
    <s v="Catbalogan City"/>
    <s v="SAMAR (WESTERN SAMAR)"/>
    <s v="Brgy. Maulong, Catbalogan, Western Samar"/>
    <n v="8"/>
    <s v="Vis"/>
    <s v="Catbalogan"/>
    <s v="TOC-VIS-EVIS-SAMAR"/>
    <s v="SMART"/>
    <n v="124.86794279999999"/>
    <n v="11.797780039999999"/>
    <s v="Lot"/>
    <x v="1"/>
    <x v="0"/>
    <s v="Last Mile"/>
    <s v="MW"/>
    <s v="Macro"/>
    <s v="Highland"/>
    <s v="NPA Infested"/>
    <s v="1800H-0500H"/>
    <s v="Insurgent"/>
    <s v="Leones, Jordan Salamat"/>
    <d v="2016-06-06T00:00:00"/>
    <s v=""/>
  </r>
  <r>
    <n v="792"/>
    <s v="SMART"/>
    <x v="7"/>
    <m/>
    <n v="792"/>
    <s v="Gandara"/>
    <s v="Minda Poblacion"/>
    <s v="Gandara"/>
    <s v="SAMAR (WESTERN SAMAR)"/>
    <s v="Adelfa Diaz Heights, Brgy, Minda Poblacion, Gandara, Western Samar"/>
    <n v="8"/>
    <s v="Vis"/>
    <s v="Catbalogan"/>
    <s v="TOC-VIS-EVIS-SAMAR"/>
    <s v="SMART"/>
    <n v="124.8105164"/>
    <n v="12.0157299"/>
    <s v="Lot"/>
    <x v="1"/>
    <x v="0"/>
    <s v="Last Mile"/>
    <s v="MW"/>
    <s v="Macro"/>
    <s v="Highland"/>
    <s v="NPA Infested along the route"/>
    <s v="1800H-0500H"/>
    <s v="Insurgent"/>
    <s v="Leones, Jordan Salamat"/>
    <d v="2016-05-31T00:00:00"/>
    <s v=""/>
  </r>
  <r>
    <n v="831"/>
    <s v="SMART"/>
    <x v="7"/>
    <m/>
    <n v="831"/>
    <s v="BORONGAN "/>
    <s v="Poblacion"/>
    <s v="Borongan"/>
    <s v="EASTERN SAMAR"/>
    <s v="near DOTC Tower, Poblacion, Borongan, Eastern Samar"/>
    <n v="8"/>
    <s v="Vis"/>
    <s v="Borongan"/>
    <s v="TOC-VIS-EVIS-SAMAR"/>
    <s v="SMART"/>
    <n v="125.43589780000001"/>
    <n v="11.602410320000001"/>
    <s v="Lot"/>
    <x v="1"/>
    <x v="0"/>
    <s v="Last Mile"/>
    <s v="MW"/>
    <s v="Macro"/>
    <s v="Lowland"/>
    <s v="none"/>
    <s v="none"/>
    <s v="none"/>
    <s v="Mabini, Eroll Meramonte "/>
    <d v="2016-09-01T00:00:00"/>
    <s v=""/>
  </r>
  <r>
    <n v="3332"/>
    <s v="SMART"/>
    <x v="7"/>
    <m/>
    <n v="3332"/>
    <s v="GENERAL MC ARTHUR "/>
    <s v="Poblacion 5"/>
    <s v="Gen MacArthur"/>
    <s v="EASTERN SAMAR"/>
    <s v="At the back of municipal hall, Barangay 5, Poblacion, General Mac Arthur, Eastern Samar"/>
    <n v="8"/>
    <s v="Vis"/>
    <s v="Borongan"/>
    <s v="TOC-VIS-EVIS-SAMAR"/>
    <s v="SMART"/>
    <n v="125.5393677"/>
    <n v="11.24598026"/>
    <s v="Lot"/>
    <x v="1"/>
    <x v="0"/>
    <s v="Last Mile"/>
    <s v="MW"/>
    <s v="Macro"/>
    <s v="Lowland"/>
    <s v="NPA Infested"/>
    <s v="1800H-0500H"/>
    <s v="Insurgent"/>
    <s v="Pantin, Chester Ray Quijano"/>
    <d v="2016-08-25T00:00:00"/>
    <s v=""/>
  </r>
  <r>
    <n v="3359"/>
    <s v="SMART"/>
    <x v="7"/>
    <m/>
    <n v="3359"/>
    <s v="Palapag"/>
    <s v="Tinampo"/>
    <s v="Palapag"/>
    <s v="NORTHERN SAMAR"/>
    <s v="Sumuroy Agro Industrial School, Brgy. Timpo, Palapag, Northern Samar"/>
    <n v="8"/>
    <s v="Vis"/>
    <s v="Catarman"/>
    <s v="TOC-VIS-EVIS-SAMAR"/>
    <s v="SMART"/>
    <n v="125.1141281"/>
    <n v="12.5490303"/>
    <s v="Lot"/>
    <x v="1"/>
    <x v="0"/>
    <s v="Last Mile"/>
    <s v="MW"/>
    <s v="Macro"/>
    <s v="Extreme"/>
    <s v="NPA Infested"/>
    <s v="1800H-0500H"/>
    <s v="Insurgent"/>
    <s v="Pantin, Chester Ray Quijano"/>
    <n v="42614"/>
    <s v=""/>
  </r>
  <r>
    <n v="3361"/>
    <s v="SMART"/>
    <x v="7"/>
    <s v="no"/>
    <n v="3361"/>
    <s v="San Roque"/>
    <s v="Poblacion"/>
    <s v="San Roque"/>
    <s v="NORTHERN SAMAR"/>
    <s v="Barangay Zone I, Poblacion, San Roque, Northern Samar"/>
    <n v="8"/>
    <s v="Vis"/>
    <s v="Catarman"/>
    <s v="TOC-VIS-EVIS-SAMAR"/>
    <s v="SMART"/>
    <n v="124.8752136"/>
    <n v="12.53777981"/>
    <s v="Lot"/>
    <x v="1"/>
    <x v="0"/>
    <s v="Last Mile"/>
    <s v="MW"/>
    <s v="Macro"/>
    <s v="Lowland"/>
    <s v="NPA Infested"/>
    <s v="1800H-0500H"/>
    <s v="Insurgent"/>
    <s v="Roluna, Carl Anthony T."/>
    <n v="42703"/>
    <s v=""/>
  </r>
  <r>
    <n v="3363"/>
    <s v="SMART"/>
    <x v="7"/>
    <m/>
    <n v="3363"/>
    <s v="Catubig"/>
    <s v="Poblacion 1"/>
    <s v="Catubig"/>
    <s v="NORTHERN SAMAR"/>
    <s v="Poblacion 1, Catubig, Northern Samar"/>
    <n v="8"/>
    <s v="Vis"/>
    <s v="Catarman"/>
    <s v="TOC-VIS-EVIS-SAMAR"/>
    <s v="SMART"/>
    <n v="125.05413059999999"/>
    <n v="12.407540320000001"/>
    <s v="Lot"/>
    <x v="1"/>
    <x v="0"/>
    <s v="Last Mile"/>
    <s v="MW"/>
    <s v="Macro"/>
    <s v="Highland"/>
    <s v="NPA Infested"/>
    <s v="1800H-0500H"/>
    <s v="Insurgent"/>
    <s v="Roluna, Carl Anthony T."/>
    <d v="2016-09-01T00:00:00"/>
    <s v=""/>
  </r>
  <r>
    <n v="3382"/>
    <s v="SMART"/>
    <x v="7"/>
    <m/>
    <n v="3382"/>
    <s v="Zumarraga"/>
    <s v="Buntay"/>
    <s v="Zumarraga"/>
    <s v="SAMAR (WESTERN SAMAR)"/>
    <s v="Faura St. Brgy. Buntay, Zumarraga, Western Samar"/>
    <n v="8"/>
    <s v="Vis"/>
    <s v="Catbalogan"/>
    <s v="TOC-VIS-EVIS-SAMAR"/>
    <s v="SMART"/>
    <n v="124.8386536"/>
    <n v="11.632679939999999"/>
    <s v="Lot"/>
    <x v="1"/>
    <x v="0"/>
    <s v="Last Mile"/>
    <s v="MW"/>
    <s v="Macro"/>
    <s v="Extreme"/>
    <s v="NPA Infested"/>
    <s v="1800H-0500H"/>
    <s v="Insurgent"/>
    <s v="Leones, Jordan Salamat"/>
    <n v="42615"/>
    <s v=""/>
  </r>
  <r>
    <n v="4276"/>
    <s v="SMART"/>
    <x v="7"/>
    <m/>
    <n v="4276"/>
    <s v="ORAS, EASTERN SAMAR "/>
    <s v="Tiguib Oras"/>
    <s v="Oras"/>
    <s v="EASTERN SAMAR"/>
    <s v="Brgy. Tiguib Oras, Eastern Samar"/>
    <n v="8"/>
    <s v="Vis"/>
    <s v="Borongan"/>
    <s v="TOC-VIS-EVIS-SAMAR"/>
    <s v="SMART"/>
    <n v="125.44390110000001"/>
    <n v="12.13391972"/>
    <s v="Lot"/>
    <x v="1"/>
    <x v="0"/>
    <s v="Last Mile"/>
    <s v="MW"/>
    <s v="Macro"/>
    <s v="Highland"/>
    <s v="NPA Infested"/>
    <s v="1800H-0500H"/>
    <s v="Insurgent"/>
    <s v="Pantin, Chester Ray Quijano"/>
    <n v="42614"/>
    <s v=""/>
  </r>
  <r>
    <n v="4340"/>
    <s v="SMART"/>
    <x v="7"/>
    <m/>
    <n v="4340"/>
    <s v="SALCEDO, EASTERN SAMAR "/>
    <s v="Poblacion 12"/>
    <s v="Salcedo"/>
    <s v="EASTERN SAMAR"/>
    <s v="Brgy. 12 Poblacion, Salcedo, Eastern Samar"/>
    <n v="8"/>
    <s v="Vis"/>
    <s v="Borongan"/>
    <s v="TOC-VIS-EVIS-SAMAR"/>
    <s v="SMART"/>
    <n v="125.6635132"/>
    <n v="11.149680139999999"/>
    <s v="Lot"/>
    <x v="1"/>
    <x v="0"/>
    <s v="Last Mile"/>
    <s v="MW"/>
    <s v="Macro"/>
    <s v="Highland"/>
    <s v="NPA Infested"/>
    <s v="1800H-0500H"/>
    <s v="Insurgent"/>
    <s v="Pantin, Chester Ray Quijano"/>
    <n v="42614"/>
    <s v=""/>
  </r>
  <r>
    <n v="4341"/>
    <s v="SMART"/>
    <x v="7"/>
    <m/>
    <n v="4341"/>
    <s v="LLORENTE "/>
    <s v="Tabok"/>
    <s v="Llorente"/>
    <s v="EASTERN SAMAR"/>
    <s v="Brgy. Tabok, Llorente, Eastern Samar"/>
    <n v="8"/>
    <s v="Vis"/>
    <s v="Borongan"/>
    <s v="TOC-VIS-EVIS-SAMAR"/>
    <s v="SMART"/>
    <n v="125.54412840000001"/>
    <n v="11.41707993"/>
    <s v="Lot"/>
    <x v="1"/>
    <x v="0"/>
    <s v="Last Mile"/>
    <s v="MW"/>
    <s v="Macro"/>
    <s v="Highland"/>
    <s v="NPA Infested"/>
    <s v="1800H-0500H"/>
    <s v="Insurgent"/>
    <s v="Mabini, Eroll Meramonte "/>
    <n v="42614"/>
    <s v=""/>
  </r>
  <r>
    <n v="4346"/>
    <s v="SMART"/>
    <x v="7"/>
    <m/>
    <n v="4346"/>
    <s v="QUINAPUNDAN "/>
    <s v="Poblacion 1"/>
    <s v="Quinapondan"/>
    <s v="EASTERN SAMAR"/>
    <s v="Brgy. 1 Poblacion, Quipundan, Eastern Samar"/>
    <n v="8"/>
    <s v="Vis"/>
    <s v="Borongan"/>
    <s v="TOC-VIS-EVIS-SAMAR"/>
    <s v="SMART"/>
    <n v="125.52082059999999"/>
    <n v="11.159119609999999"/>
    <s v="Lot"/>
    <x v="1"/>
    <x v="0"/>
    <s v="Last Mile"/>
    <s v="MW"/>
    <s v="Macro"/>
    <s v="Lowland"/>
    <s v="NPA Infested"/>
    <s v="1800H-0500H"/>
    <s v="Insurgent"/>
    <s v="Mabini, Eroll Meramonte "/>
    <n v="42614"/>
    <s v=""/>
  </r>
  <r>
    <n v="4369"/>
    <s v="SMART"/>
    <x v="7"/>
    <m/>
    <n v="4369"/>
    <s v="Yakal-Catarman"/>
    <s v="Yakal"/>
    <s v="Catarman"/>
    <s v="NORTHERN SAMAR"/>
    <s v="Brgy Yakal, Catarman, Northern Samar"/>
    <n v="8"/>
    <s v="Vis"/>
    <s v="Catarman"/>
    <s v="TOC-VIS-EVIS-SAMAR"/>
    <s v="SMART"/>
    <n v="124.6374893"/>
    <n v="12.49658966"/>
    <s v="Lot"/>
    <x v="1"/>
    <x v="0"/>
    <s v="Last Mile"/>
    <s v="MW"/>
    <s v="Macro"/>
    <s v="Lowland"/>
    <s v="None"/>
    <s v="None"/>
    <s v="none"/>
    <s v="Briso, Antonio Llaris  Jr."/>
    <n v="42614"/>
    <s v=""/>
  </r>
  <r>
    <n v="5415"/>
    <s v="SMART"/>
    <x v="7"/>
    <m/>
    <n v="5415"/>
    <s v="UEP-Catarman"/>
    <m/>
    <s v="Catarman"/>
    <s v="NORTHERN SAMAR"/>
    <s v="Hillside Drive, Western Divide St., UEP, Catarman, Northern Samar"/>
    <n v="8"/>
    <s v="Vis"/>
    <s v="Catarman"/>
    <s v="TOC-VIS-EVIS-SAMAR"/>
    <s v="SMART"/>
    <n v="124.6629868"/>
    <n v="12.508339879999999"/>
    <s v="Lot"/>
    <x v="1"/>
    <x v="0"/>
    <s v="Last Mile"/>
    <s v="MW"/>
    <s v="Macro"/>
    <s v="Lowland"/>
    <s v="none"/>
    <s v="Insurgent"/>
    <s v="Night Time"/>
    <s v="Briso, Antonio Llarinas  Jr."/>
    <n v="42667"/>
    <s v=""/>
  </r>
  <r>
    <n v="5846"/>
    <s v="SMART"/>
    <x v="7"/>
    <m/>
    <n v="5846"/>
    <s v="SAN JULIAN "/>
    <s v="Poblacion 1"/>
    <s v="San Julian"/>
    <s v="EASTERN SAMAR"/>
    <s v="Brgy. Uno Poblacion, San Julian, Eastern Samar"/>
    <n v="8"/>
    <s v="Vis"/>
    <s v="Borongan"/>
    <s v="TOC-VIS-EVIS-SAMAR"/>
    <s v="SMART"/>
    <n v="125.4568787"/>
    <n v="11.75430012"/>
    <s v="Lot"/>
    <x v="1"/>
    <x v="0"/>
    <s v="Last Mile"/>
    <s v="MW"/>
    <s v="Macro"/>
    <s v="Lowland"/>
    <s v="NPA Infested"/>
    <s v="1800H-0500H"/>
    <s v="Insurgent"/>
    <s v="Mabini, Eroll Meramonte "/>
    <n v="42513"/>
    <s v=""/>
  </r>
  <r>
    <s v="v0017"/>
    <s v="SMART"/>
    <x v="7"/>
    <m/>
    <s v="V0017"/>
    <s v="MAYDOLONG "/>
    <s v="Poblacion"/>
    <s v="Maydolong"/>
    <s v="EASTERN SAMAR"/>
    <s v="Brgy Poblacion, Maydolong, Eastern Samar"/>
    <n v="8"/>
    <s v="Vis"/>
    <m/>
    <s v="TOC-VIS-EVIS-SAMAR"/>
    <s v="SMART"/>
    <n v="125.5073166"/>
    <n v="11.500989909999999"/>
    <s v="Lot"/>
    <x v="1"/>
    <x v="0"/>
    <s v="Last Mile"/>
    <s v="MW"/>
    <s v="Macro"/>
    <s v="Lowland"/>
    <s v="NPA Infested"/>
    <s v="1800H-0500H"/>
    <s v="Insurgent"/>
    <s v="Mabini, Eroll Meramonte "/>
    <n v="42614"/>
    <s v=""/>
  </r>
  <r>
    <s v="v0022"/>
    <s v="SMART"/>
    <x v="7"/>
    <m/>
    <s v="V0022"/>
    <s v="San Isidro"/>
    <s v="Poblacion"/>
    <s v="San Isidro"/>
    <s v="NORTHERN SAMAR"/>
    <s v="Ilo Hill Brgy. Poblacion, San Isidro, Northern Samar"/>
    <n v="8"/>
    <s v="Vis"/>
    <m/>
    <s v="TOC-VIS-EVIS-SAMAR"/>
    <s v="SMART"/>
    <n v="124.331665"/>
    <n v="12.38516712"/>
    <s v="Lot"/>
    <x v="1"/>
    <x v="1"/>
    <s v="Last Mile"/>
    <s v="MW"/>
    <s v="Macro"/>
    <s v="Highland"/>
    <s v="NPA Infested"/>
    <s v="1800H-0500H"/>
    <s v="Insurgent"/>
    <s v="Briso, Antonio Llaris  Jr."/>
    <n v="42599"/>
    <s v=""/>
  </r>
  <r>
    <s v="V0024"/>
    <s v="SMART"/>
    <x v="7"/>
    <m/>
    <s v="V0024"/>
    <s v="Mapanas"/>
    <s v="Poblacion"/>
    <s v="Mapanas"/>
    <s v="NORTHERN SAMAR"/>
    <s v="Brgy. Poblacion, Mapas, Northern Samar"/>
    <n v="8"/>
    <s v="Vis"/>
    <m/>
    <s v="TOC-VIS-EVIS-SAMAR"/>
    <s v="SMART"/>
    <n v="125.25469207763599"/>
    <n v="12.471030235290501"/>
    <s v="Lot"/>
    <x v="1"/>
    <x v="2"/>
    <s v="Last Mile"/>
    <s v="MW"/>
    <s v="Macro"/>
    <s v="Extreme"/>
    <s v="NPA Infested"/>
    <s v="1800H-0500H"/>
    <s v="Insurgent"/>
    <s v="Pantin, Chester Ray Quijano"/>
    <m/>
    <s v=""/>
  </r>
  <r>
    <s v="v0027"/>
    <s v="SMART"/>
    <x v="7"/>
    <m/>
    <s v="V0027"/>
    <s v="Lope de Vega"/>
    <s v="Poblacion"/>
    <s v="Lope de Vega"/>
    <s v="NORTHERN SAMAR"/>
    <s v="Brgy. Poblacion, Lope de Vega, Northern Samar"/>
    <n v="8"/>
    <s v="Vis"/>
    <s v="Catarman"/>
    <s v="TOC-VIS-EVIS-SAMAR"/>
    <s v="SMART"/>
    <n v="124.6420517"/>
    <n v="12.28149033"/>
    <s v="Lot"/>
    <x v="1"/>
    <x v="0"/>
    <s v="Last Mile"/>
    <s v="MW"/>
    <s v="Macro"/>
    <s v="Extreme"/>
    <s v="NPA Infested"/>
    <s v="1800H-0500H"/>
    <s v="Insurgent"/>
    <s v="Briso, Antonio Llaris  Jr."/>
    <d v="2016-08-31T00:00:00"/>
    <s v=""/>
  </r>
  <r>
    <s v="v0029"/>
    <s v="SMART"/>
    <x v="7"/>
    <m/>
    <s v="V0029"/>
    <s v="Rosario"/>
    <s v="Alcero 1"/>
    <s v="Rosario"/>
    <s v="NORTHERN SAMAR"/>
    <s v="Brgy.1 Alcero, Rosario, Northern Samar"/>
    <n v="8"/>
    <s v="Vis"/>
    <s v="Catarman"/>
    <s v="TOC-VIS-EVIS-SAMAR"/>
    <s v="SMART"/>
    <n v="124.42759700000001"/>
    <n v="12.52387047"/>
    <s v="Lot"/>
    <x v="1"/>
    <x v="1"/>
    <s v="Last Mile"/>
    <s v="MW"/>
    <s v="Macro"/>
    <s v="Highland"/>
    <s v="NPA Infested"/>
    <s v="1800H-0500H"/>
    <s v="Insurgent"/>
    <s v="Briso, Antonio Llaris  Jr."/>
    <n v="42598"/>
    <s v=""/>
  </r>
  <r>
    <s v="V0036"/>
    <s v="SMART"/>
    <x v="7"/>
    <m/>
    <s v="V0036"/>
    <s v="Motiong"/>
    <s v="Poblacion 1"/>
    <s v="Motiong"/>
    <s v="SAMAR (WESTERN SAMAR)"/>
    <s v="Brgy. Poblacion 1, Motiong, Western Samar"/>
    <n v="8"/>
    <s v="Vis"/>
    <m/>
    <s v="TOC-VIS-EVIS-SAMAR"/>
    <s v="SMART"/>
    <n v="125.001708984375"/>
    <n v="11.777580261230399"/>
    <s v="Lot"/>
    <x v="1"/>
    <x v="5"/>
    <s v="Last Mile"/>
    <s v="MW"/>
    <s v="Macro"/>
    <s v="Highland"/>
    <s v="NPA Infested"/>
    <s v="1800H-0500H"/>
    <s v="Insurgent"/>
    <s v="Nuevo, Ranilo Domayan "/>
    <m/>
    <s v=""/>
  </r>
  <r>
    <s v="V0037"/>
    <s v="SMART"/>
    <x v="7"/>
    <m/>
    <s v="V0037"/>
    <s v="San Jorge"/>
    <s v="Poblacion"/>
    <s v="San Jorge"/>
    <s v="SAMAR (WESTERN SAMAR)"/>
    <s v="Valderama's Lot, Poblacion, San Jorge, Western Samar"/>
    <n v="8"/>
    <s v="Vis"/>
    <m/>
    <s v="TOC-VIS-EVIS-SAMAR"/>
    <s v="SMART"/>
    <n v="124.829132080078"/>
    <n v="11.980210304260201"/>
    <s v="Lot"/>
    <x v="1"/>
    <x v="1"/>
    <s v="Last Mile"/>
    <s v="MW"/>
    <s v="Macro"/>
    <s v="Lowland"/>
    <s v="NPA Infested along the route"/>
    <s v="1800H-0500H"/>
    <s v="Insurgent"/>
    <s v="Nuevo, Ranilo Domayan "/>
    <m/>
    <s v=""/>
  </r>
  <r>
    <s v="V0038"/>
    <s v="SMART"/>
    <x v="7"/>
    <m/>
    <s v="V0038"/>
    <s v="Pinabacdao"/>
    <s v="Poblacion"/>
    <s v="Pinabacdao"/>
    <s v="SAMAR (WESTERN SAMAR)"/>
    <s v="Barangay Poblacion, Pibacdao, Western Samar"/>
    <n v="8"/>
    <s v="Vis"/>
    <m/>
    <s v="TOC-VIS-EVIS-SAMAR"/>
    <s v="SMART"/>
    <n v="124.984817504882"/>
    <n v="11.609709739685"/>
    <s v="Lot"/>
    <x v="1"/>
    <x v="0"/>
    <s v="Last Mile"/>
    <s v="MW"/>
    <s v="Macro"/>
    <s v="Lowland"/>
    <s v="NPA Infested"/>
    <s v="1800H-0500H"/>
    <s v="Insurgent"/>
    <s v="Leones, Jordan Salamat"/>
    <m/>
    <s v=""/>
  </r>
  <r>
    <s v="V0045"/>
    <s v="SMART"/>
    <x v="7"/>
    <m/>
    <s v="V0045"/>
    <s v="Matuguinao"/>
    <s v="Manduruto"/>
    <s v="Matuguinao"/>
    <s v="SAMAR (WESTERN SAMAR)"/>
    <s v="Military Detachment, Barangay Manduruto, Matuguio, Western Samar"/>
    <n v="8"/>
    <s v="Vis"/>
    <m/>
    <s v="TOC-VIS-EVIS-SAMAR"/>
    <s v="SMART"/>
    <n v="124.884956359863"/>
    <n v="12.1459503173828"/>
    <s v="Lot"/>
    <x v="1"/>
    <x v="0"/>
    <s v="Last Mile"/>
    <s v="MW"/>
    <s v="Macro"/>
    <s v="Extreme"/>
    <s v="NPA Infested"/>
    <s v="1800H-0500H"/>
    <s v="Insurgent"/>
    <s v="Nuevo, Ranilo Domayan "/>
    <m/>
    <s v=""/>
  </r>
  <r>
    <s v="V0047"/>
    <s v="SMART"/>
    <x v="7"/>
    <m/>
    <s v="V0047"/>
    <s v="Hinabangan"/>
    <s v="Poblacion"/>
    <s v="Hinabangan"/>
    <s v="SAMAR (WESTERN SAMAR)"/>
    <s v="Gaselo's lot, Barangay Poblacion, Hibangan, Western Samar"/>
    <n v="8"/>
    <s v="Vis"/>
    <m/>
    <s v="TOC-VIS-EVIS-SAMAR"/>
    <s v="SMART"/>
    <n v="125.06182098388599"/>
    <n v="11.7005596160888"/>
    <s v="Lot"/>
    <x v="1"/>
    <x v="0"/>
    <s v="Last Mile"/>
    <s v="MW"/>
    <s v="Macro"/>
    <s v="Highland"/>
    <s v="NPA Infested"/>
    <s v="1800H-0500H"/>
    <s v="Insurgent"/>
    <s v="Nuevo, Ranilo Domayan "/>
    <m/>
    <s v=""/>
  </r>
  <r>
    <s v="v0062"/>
    <s v="SMART"/>
    <x v="7"/>
    <m/>
    <s v="V0062"/>
    <s v="GUIUAN - CALICOAN "/>
    <s v="Ngolos"/>
    <s v="Guiuan "/>
    <s v="EASTERN SAMAR"/>
    <s v="Brgy. Ngolos, Calicoan, Eastern Samar"/>
    <n v="8"/>
    <s v="Vis"/>
    <s v="Borongan"/>
    <s v="TOC-VIS-EVIS-SAMAR"/>
    <s v="SMART"/>
    <n v="125.819816589355"/>
    <n v="10.960049629211399"/>
    <s v="Lot"/>
    <x v="1"/>
    <x v="0"/>
    <s v="Last Mile"/>
    <s v="MW"/>
    <s v="Macro"/>
    <s v="Lowland"/>
    <s v="NPA Infested"/>
    <s v="1800H-0500H"/>
    <s v="Insurgent"/>
    <s v="Pantin, Chester Ray Quijano"/>
    <n v="42643"/>
    <s v=""/>
  </r>
  <r>
    <s v="V4227"/>
    <s v="SMART"/>
    <x v="4"/>
    <m/>
    <n v="4227"/>
    <s v="Sun Pandan TP"/>
    <s v="Poblacion"/>
    <s v="Pandan"/>
    <s v="ANTIQUE"/>
    <s v="Barangay Poblacion, Pandan, Antique"/>
    <n v="6"/>
    <s v="Vis"/>
    <s v="Kalibo"/>
    <s v="TOC-VIS-WVIS-ROX/KAL"/>
    <s v="SMART"/>
    <n v="122.095802307128"/>
    <n v="11.719459533691399"/>
    <s v="Lot"/>
    <x v="1"/>
    <x v="0"/>
    <s v="Last Mile"/>
    <s v="MW"/>
    <s v="Macro"/>
    <s v="Lowland"/>
    <e v="#N/A"/>
    <e v="#N/A"/>
    <e v="#N/A"/>
    <s v="Abapo, Bryan Ian Gayadao"/>
    <m/>
    <s v=""/>
  </r>
  <r>
    <n v="748"/>
    <s v="SMART"/>
    <x v="4"/>
    <m/>
    <n v="748"/>
    <s v="Nabas RS"/>
    <m/>
    <s v="Nabas"/>
    <s v="AKLAN"/>
    <s v="PLDT - Aklan Relay, Mt. Tinagtacan, Nabas, Aklan"/>
    <n v="6"/>
    <s v="Vis"/>
    <s v="Kalibo"/>
    <s v="TOC-VIS-WVIS-ROX/KAL"/>
    <s v="SMART"/>
    <n v="122.017707824707"/>
    <n v="11.863699913024901"/>
    <s v="Lot"/>
    <x v="1"/>
    <x v="0"/>
    <s v="Last Mile"/>
    <s v="VSAT"/>
    <s v="Macro"/>
    <s v="Highland"/>
    <s v="Critical area"/>
    <s v="6pm-6am"/>
    <s v="Insurgent"/>
    <s v="Barrera, Roel Sumaguio"/>
    <m/>
    <s v=""/>
  </r>
  <r>
    <s v="V5268"/>
    <s v="SMART"/>
    <x v="5"/>
    <s v="TBL903"/>
    <s v="V5268"/>
    <s v="SUN-Tagbilaran City-Tagbilaran Ramiro Hospital - Tagbilaran City"/>
    <s v="Poblacion II"/>
    <s v="Tagbilaran City"/>
    <s v="BOHOL"/>
    <s v="Poblacion II, Tagbilaran City, Bohol"/>
    <n v="7"/>
    <s v="Vis"/>
    <s v="Bohol"/>
    <s v="TOC-VIS-EVIS-BOH/DUM"/>
    <s v="SUN"/>
    <n v="123.853167"/>
    <n v="9.6446170000000002"/>
    <s v="Bldg"/>
    <x v="1"/>
    <x v="1"/>
    <s v="Last Mile"/>
    <s v="VSAT"/>
    <s v="Macro"/>
    <s v="Lowland"/>
    <s v="none"/>
    <s v="0800H-1800H"/>
    <s v="Bldg/House Roof Top"/>
    <s v="Gica, Frederick Hontanosas"/>
    <m/>
    <s v=""/>
  </r>
  <r>
    <n v="4278"/>
    <s v="SMART"/>
    <x v="7"/>
    <m/>
    <n v="4278"/>
    <s v="Calbiga"/>
    <s v="Malabal"/>
    <s v="Calbiga"/>
    <s v="SAMAR (WESTERN SAMAR)"/>
    <s v="Brgy. Malabal, Calbiga, Western Samar"/>
    <n v="8"/>
    <s v="Vis"/>
    <s v="Catbalogan"/>
    <s v="TOC-VIS-EVIS-SAMAR"/>
    <s v="SMART"/>
    <n v="125.01444239999999"/>
    <n v="11.63344955"/>
    <s v="Lot"/>
    <x v="1"/>
    <x v="0"/>
    <s v="Last Mile"/>
    <s v="VSAT"/>
    <s v="Macro"/>
    <s v="Lowland"/>
    <s v="NPA Infested"/>
    <s v="1800H-0500H"/>
    <s v="Insurgent"/>
    <s v="Nuevo, Ranilo Domayan "/>
    <n v="42596"/>
    <s v=""/>
  </r>
  <r>
    <n v="5899"/>
    <s v="SMART"/>
    <x v="7"/>
    <m/>
    <n v="5899"/>
    <s v="San Jose de Buan"/>
    <s v="Poblacion"/>
    <s v="San Jose de Buan"/>
    <s v="SAMAR (WESTERN SAMAR)"/>
    <s v="Brgy. Poblacion, San Jose de Buan, Western Samar"/>
    <n v="8"/>
    <s v="Vis"/>
    <s v="Catbalogan"/>
    <s v="TOC-VIS-EVIS-SAMAR"/>
    <s v="SMART"/>
    <n v="125.0246506"/>
    <n v="12.053730010000001"/>
    <s v="Lot"/>
    <x v="1"/>
    <x v="0"/>
    <s v="Last Mile"/>
    <s v="VSAT"/>
    <s v="Macro"/>
    <s v="Lowland"/>
    <s v="NPA Infested"/>
    <s v="1800H-0500H"/>
    <s v="Insurgent"/>
    <s v="Leones, Jordan Salamat"/>
    <n v="42615"/>
    <s v=""/>
  </r>
  <r>
    <s v="J37"/>
    <s v="SMART"/>
    <x v="7"/>
    <m/>
    <s v="J37"/>
    <s v="Oquindo"/>
    <s v="Bigajo"/>
    <s v="Calbayog City"/>
    <s v="SAMAR (WESTERN SAMAR)"/>
    <s v="Brgy. Bigajo, Calbayog City, Western Samar"/>
    <n v="8"/>
    <s v="Vis"/>
    <s v="Catbalogan"/>
    <s v="TOC-VIS-EVIS-SAMAR"/>
    <s v="SMART"/>
    <n v="124.540451"/>
    <n v="12.129059789999999"/>
    <s v="Lot"/>
    <x v="1"/>
    <x v="2"/>
    <s v="Last Mile"/>
    <s v="VSAT"/>
    <s v="Macro"/>
    <s v="Highland"/>
    <s v="NPA Infested along the route"/>
    <s v="1800H-0500H"/>
    <s v="Insurgent"/>
    <s v="Nuevo, Ranilo Domayan "/>
    <d v="2016-07-26T00:00:00"/>
    <s v=""/>
  </r>
  <r>
    <s v="v0030"/>
    <s v="SMART"/>
    <x v="7"/>
    <m/>
    <s v="V0030"/>
    <s v="Biri"/>
    <s v="Poblacion"/>
    <s v="Biri"/>
    <s v="NORTHERN SAMAR"/>
    <s v="Brgy. Poblacion, Biri, Northern Samar"/>
    <n v="8"/>
    <s v="Vis"/>
    <m/>
    <s v="TOC-VIS-EVIS-SAMAR"/>
    <s v="SMART"/>
    <n v="124.3724136"/>
    <n v="12.67961025"/>
    <s v="Lot"/>
    <x v="1"/>
    <x v="2"/>
    <s v="Last Mile"/>
    <s v="VSAT"/>
    <s v="Macro"/>
    <s v="Highland"/>
    <s v="NPA Infested"/>
    <s v="1800H-0500H"/>
    <s v="Insurgent"/>
    <s v="Briso, Antonio Llaris  Jr."/>
    <n v="42614"/>
    <s v=""/>
  </r>
  <r>
    <n v="5168"/>
    <s v="SMART"/>
    <x v="2"/>
    <n v="5168"/>
    <n v="5168"/>
    <s v="CAGAYANCILLO"/>
    <s v="Magsaysay"/>
    <s v="Palawan"/>
    <s v="PALAWAN"/>
    <s v="Brgy Magsaysay, Cagayancillo,  Palawan"/>
    <n v="6"/>
    <s v="Vis"/>
    <s v="Iloilo"/>
    <s v="TOC-VIS-WVIS-ILOILO"/>
    <s v="SMART"/>
    <n v="121.20508580000001"/>
    <n v="9.5924444199999996"/>
    <s v="Lot"/>
    <x v="1"/>
    <x v="0"/>
    <s v="Last Mile"/>
    <s v="VSAT"/>
    <s v="Macro"/>
    <s v="Highland"/>
    <s v="Boat availability"/>
    <s v="1nonenonenoneH - none5nonenoneH"/>
    <s v="island site/Boat Availability"/>
    <s v="Urbano, Joemarie Aguillon "/>
    <m/>
    <s v=""/>
  </r>
  <r>
    <n v="4317"/>
    <s v="SMART"/>
    <x v="2"/>
    <n v="4317"/>
    <n v="4317"/>
    <s v="VALDERRAMA"/>
    <s v="Binalungan"/>
    <s v="Valderrama"/>
    <s v="ANTIQUE"/>
    <s v="Brgy. Binalungan, Valderama Antique"/>
    <n v="6"/>
    <s v="Vis"/>
    <s v="Iloilo"/>
    <s v="TOC-VIS-WVIS-ILOILO"/>
    <s v="SMART"/>
    <n v="122.5654907"/>
    <n v="10.716389660000001"/>
    <s v="Lot"/>
    <x v="1"/>
    <x v="1"/>
    <s v="Last Mile"/>
    <s v="VSAT"/>
    <s v="Macro"/>
    <s v="Lowland"/>
    <s v="none"/>
    <s v="none"/>
    <s v="none"/>
    <s v="Urbano, Joemarie Aguillon "/>
    <m/>
    <s v=""/>
  </r>
  <r>
    <n v="3367"/>
    <s v="SMART"/>
    <x v="5"/>
    <m/>
    <n v="3367"/>
    <s v="Maria"/>
    <s v="Poblacion Sur"/>
    <s v="Maria"/>
    <s v="SIQUIJOR"/>
    <s v="Brgy. Poblacion Sur, Maria, Siquijor"/>
    <n v="7"/>
    <s v="Vis"/>
    <s v="Dumaguete"/>
    <s v="TOC-VIS-EVIS-BOH/DUM"/>
    <s v="SMART"/>
    <n v="123.65353"/>
    <n v="9.1973000000000003"/>
    <s v="Lot"/>
    <x v="1"/>
    <x v="0"/>
    <s v="Last Mile"/>
    <s v="VSAT"/>
    <s v="Macro"/>
    <s v="Extreme"/>
    <s v="none"/>
    <s v="24 hrs."/>
    <s v="none"/>
    <s v="Ampong, Karl Vilmo Tangon"/>
    <m/>
    <s v=""/>
  </r>
  <r>
    <n v="3356"/>
    <s v="SMART"/>
    <x v="7"/>
    <m/>
    <n v="3356"/>
    <s v="Las Navas"/>
    <s v="Poblacion 1"/>
    <s v="Las Navas"/>
    <s v="NORTHERN SAMAR"/>
    <s v="Brgy 1 Poblacion, Las vas, Northern Samar"/>
    <n v="8"/>
    <s v="Vis"/>
    <s v="Catarman"/>
    <s v="TOC-VIS-EVIS-SAMAR"/>
    <s v="SMART"/>
    <n v="125.0287704"/>
    <n v="12.338459970000001"/>
    <s v="Lot"/>
    <x v="1"/>
    <x v="0"/>
    <s v="Last Mile"/>
    <s v="VSAT"/>
    <s v="Macro"/>
    <s v="Highland"/>
    <s v="NPA Infested"/>
    <s v="1800H-0500H"/>
    <s v="Insurgent"/>
    <s v="Briso, Antonio Llarinas  Jr."/>
    <d v="2016-11-15T00:00:00"/>
    <s v=""/>
  </r>
  <r>
    <s v="G63"/>
    <s v="SMART"/>
    <x v="7"/>
    <m/>
    <s v="G63"/>
    <s v="Gamay RS"/>
    <s v="Dao"/>
    <s v="Gamay"/>
    <s v="NORTHERN SAMAR"/>
    <s v="Brgy Dao, Gamay, Eastern Samar"/>
    <n v="8"/>
    <s v="Vis"/>
    <s v="Catarman"/>
    <s v="TOC-VIS-EVIS-SAMAR"/>
    <s v="SMART"/>
    <n v="125.32843017578099"/>
    <n v="12.403149604797299"/>
    <s v="Lot"/>
    <x v="1"/>
    <x v="2"/>
    <s v="Last Mile"/>
    <s v="VSAT"/>
    <s v="Macro"/>
    <s v="Extreme"/>
    <s v="NPA Infested"/>
    <s v="1800H-0500H"/>
    <s v="Insurgent"/>
    <s v="Mabini, Eroll Meramonte "/>
    <m/>
    <s v=""/>
  </r>
  <r>
    <s v="V0013"/>
    <s v="SMART"/>
    <x v="7"/>
    <m/>
    <s v="V0013"/>
    <s v="EAST SAMAR - ARTECHE "/>
    <s v="Poblacion"/>
    <s v="Arteche"/>
    <s v="EASTERN SAMAR"/>
    <s v="Brgy. Poblacion, Arteche, Eastern Samar"/>
    <n v="8"/>
    <s v="Vis"/>
    <m/>
    <s v="TOC-VIS-EVIS-SAMAR"/>
    <s v="SMART"/>
    <n v="125.3729019"/>
    <n v="12.27155018"/>
    <s v="Lot"/>
    <x v="1"/>
    <x v="0"/>
    <s v="Last Mile"/>
    <s v="VSAT"/>
    <s v="Macro"/>
    <s v="Lowland"/>
    <s v="NPA Infested"/>
    <s v="1800H-0500H"/>
    <s v="Insurgent"/>
    <s v="Pantin, Chester Ray Quijano"/>
    <d v="2016-09-01T00:00:00"/>
    <s v=""/>
  </r>
  <r>
    <s v="v0023"/>
    <s v="SMART"/>
    <x v="7"/>
    <m/>
    <s v="V0023"/>
    <s v="Silvino Lobos"/>
    <s v="Poblacion"/>
    <s v="Silvino Lobos"/>
    <s v="NORTHERN SAMAR"/>
    <s v="Brgy. Poblacion, Silvino Lobos, Northern Samar, Samar"/>
    <n v="8"/>
    <s v="Vis"/>
    <m/>
    <s v="TOC-VIS-EVIS-SAMAR"/>
    <s v="SMART"/>
    <n v="124.84552001953099"/>
    <n v="12.322349548339799"/>
    <s v="Bldg"/>
    <x v="1"/>
    <x v="2"/>
    <s v="Last Mile"/>
    <s v="VSAT"/>
    <s v="Macro"/>
    <s v="Extreme"/>
    <s v="NPA Infested"/>
    <s v="1800H-0500H"/>
    <s v="Insurgent"/>
    <s v="Briso, Antonio Llaris  Jr."/>
    <n v="42646"/>
    <s v=""/>
  </r>
  <r>
    <s v="V0015"/>
    <s v="SMART"/>
    <x v="7"/>
    <m/>
    <s v="V0015"/>
    <s v="EAST SAMAR - JIPAPAD "/>
    <s v="Poblacion"/>
    <s v="Jipapad"/>
    <s v="EASTERN SAMAR"/>
    <s v="Baranggay Poblacion, Jipapad, Eastern Samar"/>
    <n v="8"/>
    <s v="Vis"/>
    <m/>
    <s v="TOC-VIS-EVIS-SAMAR"/>
    <s v="SMART"/>
    <n v="125.2370682"/>
    <n v="12.28429985"/>
    <s v="Lot"/>
    <x v="1"/>
    <x v="0"/>
    <s v="Last Mile"/>
    <s v="VSAT"/>
    <s v="Macro"/>
    <s v="Extreme"/>
    <s v="NPA Infested"/>
    <s v="1800H-0500H"/>
    <s v="Insurgent"/>
    <s v="Pantin, Chester Ray Quijano"/>
    <d v="2016-09-01T00:00:00"/>
    <s v=""/>
  </r>
  <r>
    <s v="V0016"/>
    <s v="SMART"/>
    <x v="7"/>
    <m/>
    <s v="V0016"/>
    <s v="EAST SAMAR - MASLOG "/>
    <n v="2"/>
    <s v="Maslog"/>
    <s v="EASTERN SAMAR"/>
    <s v="Brgy. 2, Maslog, Eastern Samar, Samar"/>
    <n v="8"/>
    <s v="Vis"/>
    <m/>
    <s v="TOC-VIS-EVIS-SAMAR"/>
    <s v="SMART"/>
    <n v="125.2476273"/>
    <n v="12.158610339999999"/>
    <s v="Lot"/>
    <x v="1"/>
    <x v="0"/>
    <s v="Last Mile"/>
    <s v="VSAT"/>
    <s v="Macro"/>
    <s v="Extreme"/>
    <s v="NPA Infested"/>
    <s v="1800H-0500H"/>
    <s v="Insurgent"/>
    <s v="Pantin, Chester Ray Quijano"/>
    <d v="2016-09-30T00:00:00"/>
    <s v=""/>
  </r>
  <r>
    <n v="804"/>
    <s v="SMART"/>
    <x v="0"/>
    <m/>
    <n v="804"/>
    <s v="Liloan"/>
    <s v="Calero"/>
    <s v="Cebu City"/>
    <s v="CEBU"/>
    <s v="Brgy. Calero Liloan, Cebu City"/>
    <n v="7"/>
    <s v="Vis"/>
    <s v="Cebu North"/>
    <s v="TOC-VIS-CVIS-NCEBU"/>
    <s v="SMART"/>
    <n v="123.9960098"/>
    <n v="10.368269919999999"/>
    <s v="Lot"/>
    <x v="1"/>
    <x v="0"/>
    <s v="Major"/>
    <s v="FITL"/>
    <s v="Macro"/>
    <s v="Lowland"/>
    <s v="none"/>
    <s v="none"/>
    <s v="none"/>
    <s v="Vale, Greggy"/>
    <m/>
    <s v=""/>
  </r>
  <r>
    <n v="805"/>
    <s v="SMART"/>
    <x v="0"/>
    <m/>
    <n v="805"/>
    <s v="Danao"/>
    <s v="Sabang"/>
    <s v="Danao City"/>
    <s v="CEBU"/>
    <s v="Sabang, Danao City, Cebu"/>
    <n v="7"/>
    <s v="Vis"/>
    <s v="Cebu North"/>
    <s v="TOC-VIS-CVIS-NCEBU"/>
    <s v="SMART"/>
    <n v="124.02384189999999"/>
    <n v="10.505140300000001"/>
    <s v="Lot"/>
    <x v="1"/>
    <x v="0"/>
    <s v="Major"/>
    <s v="FITL"/>
    <s v="Macro"/>
    <s v="Lowland"/>
    <s v="none"/>
    <s v="none"/>
    <s v="none"/>
    <s v="Vale, Greggy"/>
    <m/>
    <s v=""/>
  </r>
  <r>
    <n v="812"/>
    <s v="SMART"/>
    <x v="0"/>
    <m/>
    <n v="812"/>
    <s v="Catmon"/>
    <s v="Poblacion"/>
    <s v="Catmon"/>
    <s v="CEBU"/>
    <s v="Brgy.Poblacion, Catmon, Cebu"/>
    <n v="7"/>
    <s v="Vis"/>
    <s v="Cebu North"/>
    <s v="TOC-VIS-CVIS-NCEBU"/>
    <s v="SMART"/>
    <n v="124.01415249999999"/>
    <n v="10.725720409999999"/>
    <s v="Lot"/>
    <x v="1"/>
    <x v="0"/>
    <s v="Major"/>
    <s v="FITL"/>
    <s v="Macro"/>
    <s v="Lowland"/>
    <s v="none"/>
    <s v="none"/>
    <s v="none"/>
    <s v="Balbuena, Lemuel"/>
    <m/>
    <s v=""/>
  </r>
  <r>
    <n v="820"/>
    <s v="SMART"/>
    <x v="0"/>
    <m/>
    <n v="820"/>
    <s v="Talamban"/>
    <s v="Talamban"/>
    <s v="Cebu City"/>
    <s v="CEBU"/>
    <s v="Sitio Cadajuan, Talamban, Cebu City"/>
    <n v="7"/>
    <s v="Vis"/>
    <s v="Cebu North"/>
    <s v="TOC-VIS-CVIS-NCEBU"/>
    <s v="SMART"/>
    <n v="123.92195890000001"/>
    <n v="10.36410046"/>
    <s v="Lot"/>
    <x v="1"/>
    <x v="0"/>
    <s v="Major"/>
    <s v="FITL"/>
    <s v="Macro"/>
    <s v="Lowland"/>
    <s v="none"/>
    <s v="none"/>
    <s v="none"/>
    <s v="Aligway, Eric Brian"/>
    <m/>
    <s v=""/>
  </r>
  <r>
    <n v="850"/>
    <s v="SMART"/>
    <x v="0"/>
    <m/>
    <n v="850"/>
    <s v="Consolacion"/>
    <s v="Yati"/>
    <s v="Liloan"/>
    <s v="CEBU"/>
    <s v="North National Road, Brgy.Yati, Liloan, Cebu"/>
    <n v="7"/>
    <s v="Vis"/>
    <s v="Cebu North"/>
    <s v="TOC-VIS-CVIS-NCEBU"/>
    <s v="SMART"/>
    <n v="123.97840119999999"/>
    <n v="10.38704014"/>
    <s v="Lot"/>
    <x v="1"/>
    <x v="0"/>
    <s v="Major"/>
    <s v="FITL"/>
    <s v="Macro"/>
    <s v="Lowland"/>
    <s v="none"/>
    <s v="none"/>
    <s v="none"/>
    <s v="Ambil, Albert"/>
    <m/>
    <s v=""/>
  </r>
  <r>
    <n v="4288"/>
    <s v="SMART"/>
    <x v="0"/>
    <m/>
    <n v="4288"/>
    <s v="Lugo - Borbon"/>
    <s v="Lugo"/>
    <s v="Borbon"/>
    <s v="CEBU"/>
    <s v="Bgy. Lugo, Borbon, Cebu"/>
    <n v="7"/>
    <s v="Vis"/>
    <s v="Cebu North"/>
    <s v="TOC-VIS-CVIS-NCEBU"/>
    <s v="SMART"/>
    <n v="123.98903660000001"/>
    <n v="10.806269650000001"/>
    <s v="Lot"/>
    <x v="1"/>
    <x v="0"/>
    <s v="Major"/>
    <s v="FITL"/>
    <s v="Macro"/>
    <s v="Highland"/>
    <s v="Mountain site "/>
    <s v="Night Time"/>
    <s v="Insurgent"/>
    <s v="Balbuena, Lemuel"/>
    <m/>
    <s v=""/>
  </r>
  <r>
    <s v="f50"/>
    <s v="SMART"/>
    <x v="0"/>
    <m/>
    <s v="F50"/>
    <s v="Consolacion 2"/>
    <s v="Nangka"/>
    <s v="Mandaue City"/>
    <s v="CEBU"/>
    <s v="Bgy. Nangka, Consolacion, Mandaue City, Cebu"/>
    <n v="7"/>
    <s v="Vis"/>
    <s v="Cebu North"/>
    <s v="TOC-VIS-CVIS-NCEBU"/>
    <s v="SMART"/>
    <n v="123.9627914"/>
    <n v="10.371549610000001"/>
    <s v="Lot"/>
    <x v="1"/>
    <x v="0"/>
    <s v="Major"/>
    <s v="FITL"/>
    <s v="Macro"/>
    <s v="Lowland"/>
    <s v="none"/>
    <s v="none"/>
    <s v="none"/>
    <s v="Ambil, Albert"/>
    <m/>
    <s v=""/>
  </r>
  <r>
    <s v="f59"/>
    <s v="SMART"/>
    <x v="0"/>
    <m/>
    <s v="F59"/>
    <s v="Bacayan"/>
    <s v="Bacayan"/>
    <s v="Cebu City"/>
    <s v="CEBU"/>
    <s v="Brgy Bacayan, Cebu City"/>
    <n v="7"/>
    <s v="Vis"/>
    <s v="Cebu North"/>
    <s v="TOC-VIS-CVIS-NCEBU"/>
    <s v="SMART"/>
    <n v="123.91667940000001"/>
    <n v="10.383159640000001"/>
    <s v="Lot"/>
    <x v="1"/>
    <x v="0"/>
    <s v="Major"/>
    <s v="FITL"/>
    <s v="Macro"/>
    <s v="Lowland"/>
    <s v="none"/>
    <s v="none"/>
    <s v="none"/>
    <s v="Aligway, Eric Brian"/>
    <m/>
    <s v=""/>
  </r>
  <r>
    <s v="f60"/>
    <s v="SMART"/>
    <x v="0"/>
    <m/>
    <s v="F60"/>
    <s v="NH Lamac"/>
    <s v="Lamac"/>
    <s v="Consolacion"/>
    <s v="CEBU"/>
    <s v="Brgy. Lamac, Consolacion, Cebu"/>
    <n v="7"/>
    <s v="Vis"/>
    <s v="Cebu North"/>
    <s v="TOC-VIS-CVIS-NCEBU"/>
    <s v="SMART"/>
    <n v="123.964383"/>
    <n v="10.387877"/>
    <s v="Lot"/>
    <x v="1"/>
    <x v="0"/>
    <s v="Major"/>
    <s v="FITL"/>
    <s v="Macro"/>
    <s v="Lowland"/>
    <s v="none"/>
    <s v="none"/>
    <s v="none"/>
    <s v="Ambil, Albert"/>
    <m/>
    <s v=""/>
  </r>
  <r>
    <s v="f70"/>
    <s v="SMART"/>
    <x v="0"/>
    <m/>
    <s v="F70"/>
    <s v="Liloan Proper"/>
    <s v="Catarman"/>
    <s v="Liloan"/>
    <s v="CEBU"/>
    <s v="Arañas Riverbend Project, Barangay Catarman, Liloan, Cebu"/>
    <n v="7"/>
    <s v="Vis"/>
    <s v="Cebu North"/>
    <s v="TOC-VIS-CVIS-NCEBU"/>
    <s v="SMART"/>
    <n v="123.9991531"/>
    <n v="10.39517975"/>
    <s v="Lot"/>
    <x v="1"/>
    <x v="2"/>
    <s v="Major"/>
    <s v="FITL"/>
    <s v="Macro"/>
    <s v="Lowland"/>
    <s v="none"/>
    <s v="none"/>
    <s v="none"/>
    <s v="Vale, Greggy"/>
    <m/>
    <s v=""/>
  </r>
  <r>
    <s v="f71"/>
    <s v="SMART"/>
    <x v="0"/>
    <m/>
    <s v="F71"/>
    <s v="Camotes"/>
    <s v="Monte Allegre"/>
    <s v="San Francisco"/>
    <s v="CEBU"/>
    <s v="Bgy. Monte Allegre, Camotes Island"/>
    <n v="7"/>
    <s v="Vis"/>
    <s v="Cebu North"/>
    <s v="TOC-VIS-CVIS-NCEBU"/>
    <s v="SMART"/>
    <n v="124.3591232"/>
    <n v="10.635990140000001"/>
    <s v="Lot"/>
    <x v="1"/>
    <x v="0"/>
    <s v="Major"/>
    <s v="FITL"/>
    <s v="Macro"/>
    <s v="Extreme"/>
    <s v="island site / Boat trip dependent"/>
    <s v="access constraint 5pm - 6am"/>
    <s v="island site/Boat Availability"/>
    <s v="Aligway, Eric Brian"/>
    <m/>
    <s v=""/>
  </r>
  <r>
    <s v="f93"/>
    <s v="SMART"/>
    <x v="0"/>
    <m/>
    <s v="F93"/>
    <s v="Canduman"/>
    <s v="Canduman"/>
    <s v="Mandaue City"/>
    <s v="CEBU"/>
    <s v="Don Sergio Suico St., Mandaue City, Cebu"/>
    <n v="7"/>
    <s v="Vis"/>
    <s v="Cebu North"/>
    <s v="TOC-VIS-CVIS-NCEBU"/>
    <s v="SMART"/>
    <n v="123.93464659999999"/>
    <n v="10.36824036"/>
    <s v="Lot"/>
    <x v="1"/>
    <x v="0"/>
    <s v="Major"/>
    <s v="FITL"/>
    <s v="Macro"/>
    <s v="Lowland"/>
    <s v="none"/>
    <s v="none"/>
    <s v="none"/>
    <s v="Ambil, Albert"/>
    <m/>
    <s v=""/>
  </r>
  <r>
    <s v="v0917"/>
    <s v="SMART"/>
    <x v="0"/>
    <s v="LPU004"/>
    <s v="V0917"/>
    <s v="LAPU-LAPU-04-S (Soong) / SUN-Lapu-Lapu City- Mactan 3"/>
    <s v="Mactan 3"/>
    <s v="Lapu-Lapu City"/>
    <s v="CEBU"/>
    <s v="Brgy Mactan 3, Lapu Lapu City, Cebu"/>
    <n v="7"/>
    <s v="Vis"/>
    <s v="Cebu North"/>
    <s v="TOC-VIS-CVIS-NCEBU"/>
    <s v="SUN"/>
    <n v="124.0028667"/>
    <n v="10.30189167"/>
    <s v="Lot"/>
    <x v="1"/>
    <x v="0"/>
    <s v="Major"/>
    <s v="FITL"/>
    <s v="Macro"/>
    <s v="Lowland"/>
    <s v="none"/>
    <s v="none"/>
    <s v="none"/>
    <s v="Clave, Eddie"/>
    <m/>
    <s v=""/>
  </r>
  <r>
    <s v="v3494"/>
    <s v="SUN"/>
    <x v="0"/>
    <s v="LPU005"/>
    <s v="LPU005"/>
    <s v="LAPU-LAPU-05 Marigondon"/>
    <s v="Agus"/>
    <s v="Lapu-Lapu City"/>
    <s v="CEBU"/>
    <s v="Nazareno Prop 2, Sitio Ibabaw, Brgy. Agus, lapu-Lapu City"/>
    <n v="7"/>
    <s v="Vis"/>
    <s v="Cebu North"/>
    <s v="TOC-VIS-CVIS-NCEBU"/>
    <s v="SUN"/>
    <n v="123.98011700000001"/>
    <n v="10.283215999999999"/>
    <s v="Lot"/>
    <x v="1"/>
    <x v="0"/>
    <s v="Major"/>
    <s v="FITL"/>
    <s v="Macro"/>
    <s v="Lowland"/>
    <s v="none"/>
    <s v="none"/>
    <s v="none"/>
    <s v="Clave, Eddie"/>
    <m/>
    <s v=""/>
  </r>
  <r>
    <s v="v3530"/>
    <s v="SMART"/>
    <x v="0"/>
    <s v="DNO701"/>
    <s v="V3530"/>
    <s v="DANAO_801 / SUN-Danao City Suba"/>
    <s v="Poblacion"/>
    <s v="Danao City"/>
    <s v="CEBU"/>
    <s v="Poblacion, Danao City, Cebu"/>
    <n v="7"/>
    <s v="Vis"/>
    <s v="Cebu North"/>
    <s v="TOC-VIS-CVIS-NCEBU"/>
    <s v="SUN"/>
    <n v="124.02782999999999"/>
    <n v="10.523540000000001"/>
    <s v="Lot"/>
    <x v="1"/>
    <x v="1"/>
    <s v="Major"/>
    <s v="FITL"/>
    <s v="Macro"/>
    <s v="Lowland"/>
    <s v="none"/>
    <s v="none"/>
    <s v="none"/>
    <s v="Vale, Greggy"/>
    <m/>
    <s v=""/>
  </r>
  <r>
    <n v="801"/>
    <s v="SMART"/>
    <x v="1"/>
    <m/>
    <n v="801"/>
    <s v="LUAY"/>
    <m/>
    <s v="TALISAY CITY"/>
    <s v="CEBU"/>
    <s v="Mt. Luay, Camp 7, Minglanilla, Cebu"/>
    <n v="7"/>
    <s v="Vis"/>
    <s v="Cebu South"/>
    <s v="TOC-VIS-CVIS-SCEBU"/>
    <s v="SMART"/>
    <n v="123.7603225708"/>
    <n v="10.3261604309082"/>
    <s v="Lot"/>
    <x v="1"/>
    <x v="0"/>
    <s v="Major"/>
    <s v="FITL"/>
    <s v="Macro"/>
    <s v="Lowland"/>
    <s v="REQUIRES PERMIT"/>
    <s v="1800-0900H"/>
    <s v="Insurgent"/>
    <s v="Galan, Garry Yap "/>
    <m/>
    <s v=""/>
  </r>
  <r>
    <n v="807"/>
    <s v="SMART"/>
    <x v="1"/>
    <m/>
    <n v="807"/>
    <s v="ARGAO"/>
    <s v="Poblacion"/>
    <s v="ARGAO"/>
    <s v="CEBU"/>
    <s v="#6 A. Luna St., Brgy. Poblacion, Argao, Cebu"/>
    <n v="7"/>
    <s v="Vis"/>
    <s v="Cebu South"/>
    <s v="TOC-VIS-CVIS-SCEBU"/>
    <s v="SMART"/>
    <n v="123.60659027099599"/>
    <n v="9.8818101882934499"/>
    <s v="Lot"/>
    <x v="1"/>
    <x v="0"/>
    <s v="Major"/>
    <s v="FITL"/>
    <s v="Macro"/>
    <s v="Lowland"/>
    <s v="NONE"/>
    <s v="NONE"/>
    <s v="none"/>
    <s v="Galan, Garry Yap "/>
    <m/>
    <s v=""/>
  </r>
  <r>
    <n v="814"/>
    <s v="SMART"/>
    <x v="1"/>
    <m/>
    <n v="814"/>
    <s v="TOLEDO"/>
    <s v="Luray II"/>
    <s v="TOLEDO CITY"/>
    <s v="CEBU"/>
    <s v="F.Trocio Ext. Rd., Brgy. Luray II, Toledo City, Cebu"/>
    <n v="7"/>
    <s v="Vis"/>
    <s v="Cebu South"/>
    <s v="TOC-VIS-CVIS-SCEBU"/>
    <s v="SMART"/>
    <n v="123.64295959472599"/>
    <n v="10.3821296691894"/>
    <s v="Lot"/>
    <x v="1"/>
    <x v="0"/>
    <s v="Major"/>
    <s v="FITL"/>
    <s v="Macro"/>
    <s v="Lowland"/>
    <s v="NONE"/>
    <s v="NONE"/>
    <s v="none"/>
    <s v="Agan, Marianito Labus "/>
    <m/>
    <s v=""/>
  </r>
  <r>
    <n v="824"/>
    <s v="SMART"/>
    <x v="1"/>
    <m/>
    <n v="824"/>
    <s v="COLON"/>
    <s v="Ermita"/>
    <s v="CEBU CITY"/>
    <s v="CEBU"/>
    <s v="J. King Building II, 168-170 Magallanes Street, Ermita (Pob), Cebu City"/>
    <n v="7"/>
    <s v="Vis"/>
    <s v="Cebu South"/>
    <s v="TOC-VIS-CVIS-SCEBU"/>
    <s v="SMART"/>
    <n v="123.89836883544901"/>
    <n v="10.2939395904541"/>
    <s v="Bldg"/>
    <x v="1"/>
    <x v="0"/>
    <s v="Major"/>
    <s v="FITL"/>
    <s v="Macro"/>
    <s v="Lowland"/>
    <s v="NONE"/>
    <s v="NONE"/>
    <s v="Bldg/House Roof Top"/>
    <s v="Genson, Sedfrey C. "/>
    <m/>
    <s v=""/>
  </r>
  <r>
    <n v="840"/>
    <s v="SMART"/>
    <x v="1"/>
    <m/>
    <n v="840"/>
    <s v="BANAWA"/>
    <m/>
    <s v="BANAWA"/>
    <s v="CEBU"/>
    <s v="239 R. Duerte St., Guadalupe, Cebu City"/>
    <n v="7"/>
    <s v="Vis"/>
    <s v="Cebu South"/>
    <s v="TOC-VIS-CVIS-SCEBU"/>
    <s v="SMART"/>
    <n v="123.88392639160099"/>
    <n v="10.3158302307128"/>
    <s v="Lot"/>
    <x v="1"/>
    <x v="0"/>
    <s v="Major"/>
    <s v="FITL"/>
    <s v="Macro"/>
    <s v="Lowland"/>
    <s v="NONE"/>
    <s v="NONE"/>
    <s v="none"/>
    <s v="Agan, Marianito Labus "/>
    <m/>
    <s v=""/>
  </r>
  <r>
    <n v="841"/>
    <s v="SMART"/>
    <x v="1"/>
    <m/>
    <n v="841"/>
    <s v="SIBONGA"/>
    <s v="Dumolong"/>
    <s v="SIBONGA"/>
    <s v="CEBU"/>
    <s v="National Highway, Brgy. Dumolong, Sibonga, Cebu"/>
    <n v="7"/>
    <s v="Vis"/>
    <s v="Cebu South"/>
    <s v="TOC-VIS-CVIS-SCEBU"/>
    <s v="SMART"/>
    <n v="123.619590759277"/>
    <n v="9.9782400131225497"/>
    <s v="Lot"/>
    <x v="1"/>
    <x v="0"/>
    <s v="Major"/>
    <s v="FITL"/>
    <s v="Macro"/>
    <s v="Lowland"/>
    <s v="NONE"/>
    <s v="NONE"/>
    <s v="Insurgent"/>
    <s v="Galan, Garry Yap "/>
    <m/>
    <s v=""/>
  </r>
  <r>
    <n v="843"/>
    <s v="SMART"/>
    <x v="1"/>
    <m/>
    <n v="843"/>
    <s v="T PADILLA"/>
    <m/>
    <s v="CEBU CITY"/>
    <s v="CEBU"/>
    <s v="U. Alvida St., T. Padilla, Tejero (Villa Gonzalo), Cebu City"/>
    <n v="7"/>
    <s v="Vis"/>
    <s v="Cebu South"/>
    <s v="TOC-VIS-CVIS-SCEBU"/>
    <s v="SMART"/>
    <n v="123.90801239013599"/>
    <n v="10.3015804290771"/>
    <s v="Lot"/>
    <x v="1"/>
    <x v="0"/>
    <s v="Major"/>
    <s v="FITL"/>
    <s v="Macro"/>
    <s v="Lowland"/>
    <s v="NONE"/>
    <s v="NONE"/>
    <s v="Depressed Area"/>
    <s v="Genson, Sedfrey C. "/>
    <m/>
    <s v=""/>
  </r>
  <r>
    <n v="852"/>
    <s v="SMART"/>
    <x v="1"/>
    <m/>
    <n v="852"/>
    <s v="BALAMBAN"/>
    <s v="Pondol"/>
    <s v="BALAMBAN"/>
    <s v="CEBU"/>
    <s v="Lot 1259 Brgy Pondol, Balamban Cebu"/>
    <n v="7"/>
    <s v="Vis"/>
    <s v="Cebu South"/>
    <s v="TOC-VIS-CVIS-SCEBU"/>
    <s v="SMART"/>
    <n v="123.70834350585901"/>
    <n v="10.4927101135253"/>
    <s v="Lot"/>
    <x v="1"/>
    <x v="0"/>
    <s v="Major"/>
    <s v="FITL"/>
    <s v="Macro"/>
    <s v="Lowland"/>
    <s v="NONE"/>
    <s v="NONE"/>
    <s v="none"/>
    <s v="Esaga, Cris Altoveros "/>
    <m/>
    <s v=""/>
  </r>
  <r>
    <n v="856"/>
    <s v="SMART"/>
    <x v="1"/>
    <m/>
    <n v="856"/>
    <s v="NAGA "/>
    <s v="South Poblacion"/>
    <s v="NAGA CITY"/>
    <s v="CEBU"/>
    <s v="Bgy. South Poblacion, Naga City, Cebu"/>
    <n v="7"/>
    <s v="Vis"/>
    <s v="Cebu South"/>
    <s v="TOC-VIS-CVIS-SCEBU"/>
    <s v="SMART"/>
    <n v="123.756210327148"/>
    <n v="10.2011699676513"/>
    <s v="Lot"/>
    <x v="1"/>
    <x v="0"/>
    <s v="Major"/>
    <s v="FITL"/>
    <s v="Macro"/>
    <s v="Lowland"/>
    <s v="NONE"/>
    <s v="NONE"/>
    <s v="none"/>
    <s v="Luzano, Russell Apig "/>
    <m/>
    <s v=""/>
  </r>
  <r>
    <n v="861"/>
    <s v="SMART"/>
    <x v="1"/>
    <m/>
    <n v="861"/>
    <s v="PARI-AN"/>
    <m/>
    <s v="CEBU CITY"/>
    <s v="CEBU"/>
    <s v="Gaisano Main, Jakosalem St., cor Colon St., Cebu City, Cebu"/>
    <n v="7"/>
    <s v="Vis"/>
    <s v="Cebu South"/>
    <s v="TOC-VIS-CVIS-SCEBU"/>
    <s v="SMART"/>
    <n v="123.90187072753901"/>
    <n v="10.297750473022401"/>
    <s v="Bldg"/>
    <x v="1"/>
    <x v="1"/>
    <s v="Major"/>
    <s v="FITL"/>
    <s v="Macro"/>
    <s v="Highland"/>
    <s v="BLDG SITE"/>
    <s v="1800-0900H"/>
    <s v="Bldg/House Roof Top"/>
    <s v="Genson, Sedfrey C. "/>
    <m/>
    <s v=""/>
  </r>
  <r>
    <n v="863"/>
    <s v="SMART"/>
    <x v="1"/>
    <m/>
    <n v="863"/>
    <s v="ESPINA"/>
    <m/>
    <s v="CEBU CITY"/>
    <s v="CEBU"/>
    <s v="B. Rodriguez St. cor V. Rama Ave., Cebu City, Cebu"/>
    <n v="7"/>
    <s v="Vis"/>
    <s v="Cebu South"/>
    <s v="TOC-VIS-CVIS-SCEBU"/>
    <s v="SMART"/>
    <n v="123.886962890625"/>
    <n v="10.308159828186"/>
    <s v="Lot"/>
    <x v="1"/>
    <x v="0"/>
    <s v="Major"/>
    <s v="FITL"/>
    <s v="Macro"/>
    <s v="Lowland"/>
    <s v="NONE"/>
    <s v="NONE"/>
    <s v="none"/>
    <s v="Rosalinda, Ervin Paangay "/>
    <m/>
    <s v=""/>
  </r>
  <r>
    <n v="864"/>
    <s v="SMART"/>
    <x v="1"/>
    <m/>
    <n v="864"/>
    <s v="PAHINA"/>
    <m/>
    <s v="CEBU CITY"/>
    <s v="CEBU"/>
    <s v="University of Cebu, L. Kilat St., Cebu City"/>
    <n v="7"/>
    <s v="Vis"/>
    <s v="Cebu South"/>
    <s v="TOC-VIS-CVIS-SCEBU"/>
    <s v="SMART"/>
    <n v="123.895149230957"/>
    <n v="10.297300338745099"/>
    <s v="Bldg"/>
    <x v="1"/>
    <x v="1"/>
    <s v="Major"/>
    <s v="FITL"/>
    <s v="Macro"/>
    <s v="Highland"/>
    <s v="NONE"/>
    <s v="2100-0700H"/>
    <s v="Bldg/House Roof Top"/>
    <s v="Rosalinda, Ervin Paangay "/>
    <m/>
    <s v=""/>
  </r>
  <r>
    <n v="876"/>
    <s v="SMART"/>
    <x v="1"/>
    <m/>
    <n v="876"/>
    <s v="SAN FERNANDO"/>
    <m/>
    <s v="SAN FERNANDO"/>
    <s v="CEBU"/>
    <s v="Poblacion North"/>
    <n v="7"/>
    <s v="Vis"/>
    <s v="Cebu South"/>
    <s v="TOC-VIS-CVIS-SCEBU"/>
    <s v="SMART"/>
    <n v="123.708976745605"/>
    <n v="10.165559768676699"/>
    <s v="Lot"/>
    <x v="1"/>
    <x v="0"/>
    <s v="Major"/>
    <s v="FITL"/>
    <s v="Macro"/>
    <s v="Lowland"/>
    <s v="NONE"/>
    <s v="NONE"/>
    <s v="none"/>
    <s v="Luzano, Russell Apig "/>
    <m/>
    <s v=""/>
  </r>
  <r>
    <n v="888"/>
    <s v="SMART"/>
    <x v="1"/>
    <m/>
    <n v="888"/>
    <s v="URGELLO"/>
    <m/>
    <s v="CEBU CITY"/>
    <s v="CEBU"/>
    <s v="Asuncion St., Sambag II, Cebu City, Cebu"/>
    <n v="7"/>
    <s v="Vis"/>
    <s v="Cebu South"/>
    <s v="TOC-VIS-CVIS-SCEBU"/>
    <s v="SMART"/>
    <n v="123.893379211425"/>
    <n v="10.3045196533203"/>
    <s v="Lot"/>
    <x v="1"/>
    <x v="0"/>
    <s v="Major"/>
    <s v="FITL"/>
    <s v="Macro"/>
    <s v="Lowland"/>
    <s v="NONE"/>
    <s v="NONE"/>
    <s v="none"/>
    <s v="Rosalinda, Ervin Paangay "/>
    <m/>
    <s v=""/>
  </r>
  <r>
    <n v="4284"/>
    <s v="SMART"/>
    <x v="1"/>
    <m/>
    <n v="4284"/>
    <s v="MATAB-ANG"/>
    <s v="Matab-ang"/>
    <s v="BALAMBAN"/>
    <s v="CEBU"/>
    <s v="Brgy. Matab-ang, Toledo City, Cebu"/>
    <n v="7"/>
    <s v="Vis"/>
    <s v="Cebu South"/>
    <s v="TOC-VIS-CVIS-SCEBU"/>
    <s v="SMART"/>
    <n v="123.674263000488"/>
    <n v="10.4384202957153"/>
    <s v="Lot"/>
    <x v="1"/>
    <x v="0"/>
    <s v="Major"/>
    <s v="FITL"/>
    <s v="Macro"/>
    <s v="Lowland"/>
    <s v="NONE"/>
    <s v="NONE"/>
    <s v="none"/>
    <s v="Esaga, Cris Altoveros "/>
    <m/>
    <s v=""/>
  </r>
  <r>
    <n v="4287"/>
    <s v="SMART"/>
    <x v="1"/>
    <m/>
    <n v="4287"/>
    <s v="LIPATA- MINGLANILLA"/>
    <s v="Lipata"/>
    <s v="MINGLANILLA"/>
    <s v="CEBU"/>
    <s v="Bgy. Lipata, Minglanilla, Cebu"/>
    <n v="7"/>
    <s v="Vis"/>
    <s v="Cebu South"/>
    <s v="TOC-VIS-CVIS-SCEBU"/>
    <s v="SMART"/>
    <n v="123.805709838867"/>
    <n v="10.257860183715801"/>
    <s v="Lot"/>
    <x v="1"/>
    <x v="2"/>
    <s v="Major"/>
    <s v="FITL"/>
    <s v="Macro"/>
    <s v="Highland"/>
    <s v="NONE"/>
    <s v="2200-0600H"/>
    <s v="Insurgent"/>
    <s v="Galan, Garry Yap "/>
    <m/>
    <s v=""/>
  </r>
  <r>
    <n v="4297"/>
    <s v="SMART"/>
    <x v="1"/>
    <m/>
    <n v="4297"/>
    <s v="DON BOSCO TECHNICAL COLLEGE- CEBU (SWEEP)"/>
    <m/>
    <s v="CEBU CITY"/>
    <s v="CEBU"/>
    <s v="Pleasant Homes Subd., Punta Princesa Labangon, Cebu City, Cebu"/>
    <n v="7"/>
    <s v="Vis"/>
    <s v="Cebu South"/>
    <s v="TOC-VIS-CVIS-SCEBU"/>
    <s v="SMART"/>
    <n v="123.86342620849599"/>
    <n v="10.297329902648899"/>
    <s v="Bldg"/>
    <x v="1"/>
    <x v="1"/>
    <s v="Major"/>
    <s v="FITL"/>
    <s v="Macro"/>
    <s v="Lowland"/>
    <s v="BLDG SITE"/>
    <s v="1800-0900H"/>
    <s v="none"/>
    <s v="Fernandez, Ricardo Allanic "/>
    <m/>
    <s v=""/>
  </r>
  <r>
    <n v="4302"/>
    <s v="SMART"/>
    <x v="1"/>
    <m/>
    <n v="4302"/>
    <s v="LABANGON - PILTEL"/>
    <m/>
    <s v="CEBU CITY"/>
    <s v="CEBU"/>
    <s v="Lot 6132-J-4 Bellaville Homes, Salvador St., Labangon, Cebu City"/>
    <n v="7"/>
    <s v="Vis"/>
    <s v="Cebu South"/>
    <s v="TOC-VIS-CVIS-SCEBU"/>
    <s v="SMART"/>
    <n v="123.876708984375"/>
    <n v="10.3039102554321"/>
    <s v="Lot"/>
    <x v="1"/>
    <x v="0"/>
    <s v="Major"/>
    <s v="FITL"/>
    <s v="Macro"/>
    <s v="Lowland"/>
    <s v="NONE"/>
    <s v="NONE"/>
    <s v="none"/>
    <s v="Agan, Marianito Labus "/>
    <m/>
    <s v=""/>
  </r>
  <r>
    <n v="4303"/>
    <s v="SMART"/>
    <x v="1"/>
    <m/>
    <n v="4303"/>
    <s v="GUADALUPE 2"/>
    <s v="Sapang  Dako"/>
    <s v="CEBU CITY"/>
    <s v="CEBU"/>
    <s v="Clarity St. St. Martin Heights Subd., Brgy. Sapang Dako, Guadalupe, Cebu City"/>
    <n v="7"/>
    <s v="Vis"/>
    <s v="Cebu South"/>
    <s v="TOC-VIS-CVIS-SCEBU"/>
    <s v="SMART"/>
    <n v="123.87490081787099"/>
    <n v="10.3352699279785"/>
    <s v="Lot"/>
    <x v="1"/>
    <x v="0"/>
    <s v="Major"/>
    <s v="FITL"/>
    <s v="Macro"/>
    <s v="Highland"/>
    <s v="NONE"/>
    <s v="NONE"/>
    <s v="none"/>
    <s v="Esaga, Cris Altoveros "/>
    <m/>
    <s v=""/>
  </r>
  <r>
    <n v="5145"/>
    <s v="SMART"/>
    <x v="1"/>
    <m/>
    <n v="5145"/>
    <s v="ALCANTARA"/>
    <s v="Poblacion"/>
    <s v="ALCANTARA"/>
    <s v="CEBU"/>
    <s v="Brgy Poblacion, Alcantara, Cebu"/>
    <n v="7"/>
    <s v="Vis"/>
    <s v="Cebu South"/>
    <s v="TOC-VIS-CVIS-SCEBU"/>
    <s v="SMART"/>
    <n v="123.403038024902"/>
    <n v="9.9703598022460902"/>
    <s v="Lot"/>
    <x v="1"/>
    <x v="0"/>
    <s v="Major"/>
    <s v="FITL"/>
    <s v="Macro"/>
    <s v="Lowland"/>
    <s v="NONE"/>
    <s v="NONE"/>
    <s v="none"/>
    <s v="Genson, Sedfrey C. "/>
    <m/>
    <s v=""/>
  </r>
  <r>
    <n v="5883"/>
    <s v="SMART"/>
    <x v="1"/>
    <m/>
    <n v="5883"/>
    <s v="BITO-ON- DUMANJUG"/>
    <s v="Bitoon"/>
    <s v="DUMANJUG"/>
    <s v="CEBU"/>
    <s v="Brgy Bitoon, Damanjug, Cebu"/>
    <n v="7"/>
    <s v="Vis"/>
    <s v="Cebu South"/>
    <s v="TOC-VIS-CVIS-SCEBU"/>
    <s v="SMART"/>
    <n v="123.45432281494099"/>
    <n v="10.0778503417968"/>
    <s v="Lot"/>
    <x v="1"/>
    <x v="1"/>
    <s v="Major"/>
    <s v="FITL"/>
    <s v="Macro"/>
    <s v="Lowland"/>
    <s v="NONE"/>
    <s v="NONE"/>
    <s v="none"/>
    <s v="Genson, Sedfrey C. "/>
    <m/>
    <s v=""/>
  </r>
  <r>
    <n v="6470"/>
    <s v="SMART"/>
    <x v="1"/>
    <m/>
    <n v="6470"/>
    <s v="TABOAN- CEBU"/>
    <m/>
    <s v="CEBU CITY"/>
    <s v="CEBU"/>
    <s v="Cucina Jonas, C. Padilla St., Taboan, Cebu City"/>
    <n v="7"/>
    <s v="Vis"/>
    <s v="Cebu South"/>
    <s v="TOC-VIS-CVIS-SCEBU"/>
    <s v="SMART"/>
    <n v="123.891479492187"/>
    <n v="10.2939701080322"/>
    <s v="Bldg"/>
    <x v="1"/>
    <x v="1"/>
    <s v="Major"/>
    <s v="FITL"/>
    <s v="Macro"/>
    <s v="Highland"/>
    <s v="BLDG SITE"/>
    <s v="1800-0700H"/>
    <s v="Bldg/House Roof Top"/>
    <s v="Rosalinda, Ervin Paangay "/>
    <m/>
    <s v=""/>
  </r>
  <r>
    <s v="F25"/>
    <s v="SMART"/>
    <x v="1"/>
    <m/>
    <s v="F25"/>
    <s v="MOALBOAL NIKKI-LODGE"/>
    <s v="Basdiot"/>
    <s v="MOALBOAL"/>
    <s v="CEBU"/>
    <s v="Niki Lodge, Brgy. Basdiot, Moalboal, Cebu"/>
    <n v="7"/>
    <s v="Vis"/>
    <s v="Cebu South"/>
    <s v="TOC-VIS-CVIS-SCEBU"/>
    <s v="SMART"/>
    <n v="123.36686706542901"/>
    <n v="9.9522495269775302"/>
    <s v="Lot"/>
    <x v="1"/>
    <x v="0"/>
    <s v="Major"/>
    <s v="FITL"/>
    <s v="Macro"/>
    <s v="Lowland"/>
    <s v="NONE"/>
    <s v="NONE"/>
    <s v="none"/>
    <s v="Genson, Sedfrey C. "/>
    <m/>
    <s v=""/>
  </r>
  <r>
    <s v="F64"/>
    <s v="SMART"/>
    <x v="1"/>
    <m/>
    <s v="F64"/>
    <s v="SAN LORENZO"/>
    <s v="Guadalupe"/>
    <s v="CEBU CITY"/>
    <s v="CEBU"/>
    <s v="Forest Hills Subdivision, Bgy. Guadalupe, Cebu City"/>
    <n v="7"/>
    <s v="Vis"/>
    <s v="Cebu South"/>
    <s v="TOC-VIS-CVIS-SCEBU"/>
    <s v="SMART"/>
    <n v="123.878898620605"/>
    <n v="10.3187503814697"/>
    <s v="Lot"/>
    <x v="1"/>
    <x v="1"/>
    <s v="Major"/>
    <s v="FITL"/>
    <s v="Macro"/>
    <s v="Lowland"/>
    <s v="HOUSE OWNER DEPENDENT"/>
    <s v="DEPENDENT ON HOUSE OWNER AVAILABILITY"/>
    <s v="none"/>
    <s v="Esaga, Cris Altoveros "/>
    <m/>
    <s v=""/>
  </r>
  <r>
    <s v="F91"/>
    <s v="SMART"/>
    <x v="1"/>
    <m/>
    <s v="F91"/>
    <s v="BARILI"/>
    <s v="Candugan"/>
    <s v="BARILI"/>
    <s v="CEBU"/>
    <s v="Bgy. Candugan, Barili, Cebu"/>
    <n v="7"/>
    <s v="Vis"/>
    <s v="Cebu South"/>
    <s v="TOC-VIS-CVIS-SCEBU"/>
    <s v="SMART"/>
    <n v="123.51071166992099"/>
    <n v="10.118760108947701"/>
    <s v="Lot"/>
    <x v="1"/>
    <x v="0"/>
    <s v="Major"/>
    <s v="FITL"/>
    <s v="Macro"/>
    <s v="Lowland"/>
    <s v="NONE"/>
    <s v="NONE"/>
    <s v="none"/>
    <s v="Cayanong, Joseph Elias Redillas"/>
    <m/>
    <s v=""/>
  </r>
  <r>
    <s v="F96"/>
    <s v="SMART"/>
    <x v="1"/>
    <m/>
    <s v="F96"/>
    <s v="GUADALUPE- CEBU"/>
    <s v="Guadalupe"/>
    <s v="CEBU CITY"/>
    <s v="CEBU"/>
    <s v="V. Rama Ave., Bgy. Guadalupe, Cebu City, Cebu"/>
    <n v="7"/>
    <s v="Vis"/>
    <s v="Cebu South"/>
    <s v="TOC-VIS-CVIS-SCEBU"/>
    <s v="SMART"/>
    <n v="123.879959106445"/>
    <n v="10.326519966125399"/>
    <s v="Lot"/>
    <x v="1"/>
    <x v="0"/>
    <s v="Major"/>
    <s v="FITL"/>
    <s v="Macro"/>
    <s v="Lowland"/>
    <s v="PRIVATE COMPOUND"/>
    <s v="1800-0700H"/>
    <s v="none"/>
    <s v="Esaga, Cris Altoveros "/>
    <m/>
    <s v=""/>
  </r>
  <r>
    <s v="I22"/>
    <s v="SMART"/>
    <x v="1"/>
    <m/>
    <s v="I22"/>
    <s v="ROBINSON'S CEBU PICOSITE"/>
    <m/>
    <s v="CEBU CITY"/>
    <s v="CEBU"/>
    <s v="Osmeña Circle, Cebu City, Cebu"/>
    <n v="7"/>
    <s v="Vis"/>
    <s v="Cebu South"/>
    <s v="TOC-VIS-CVIS-SCEBU"/>
    <s v="SMART"/>
    <n v="123.894309997558"/>
    <n v="10.3099098205566"/>
    <s v="Bldg"/>
    <x v="1"/>
    <x v="1"/>
    <s v="Major"/>
    <s v="FITL"/>
    <s v="PICO"/>
    <s v="Lowland"/>
    <s v="BLDG SITE"/>
    <s v="1900-0900H"/>
    <s v="none"/>
    <s v="Cayanong, Joseph Elias Redillas"/>
    <m/>
    <s v=""/>
  </r>
  <r>
    <s v="J50"/>
    <s v="SMART"/>
    <x v="1"/>
    <m/>
    <s v="J50"/>
    <s v="MANTALONGON- BARILI"/>
    <s v="Mantalongon"/>
    <s v="BARILI"/>
    <s v="CEBU"/>
    <s v="Miraflor, Bgry. Mantalongon, Barili, Cebu"/>
    <n v="7"/>
    <s v="Vis"/>
    <s v="Cebu South"/>
    <s v="TOC-VIS-CVIS-SCEBU"/>
    <s v="SMART"/>
    <n v="123.57778930664"/>
    <n v="10.133370399475"/>
    <s v="Lot"/>
    <x v="1"/>
    <x v="0"/>
    <s v="Major"/>
    <s v="FITL"/>
    <s v="Macro"/>
    <s v="Lowland"/>
    <s v="NONE"/>
    <s v="NONE"/>
    <s v="none"/>
    <s v="Cayanong, Joseph Elias Redillas"/>
    <m/>
    <s v=""/>
  </r>
  <r>
    <s v="K02"/>
    <s v="SMART"/>
    <x v="1"/>
    <m/>
    <s v="K02"/>
    <s v="BULACAO PARDO"/>
    <m/>
    <s v="CEBU CITY"/>
    <s v="CEBU"/>
    <s v="TKC Bldg. N. Bacalso South Expressway, Bulacao, Cebu City"/>
    <n v="7"/>
    <s v="Vis"/>
    <s v="Cebu South"/>
    <s v="TOC-VIS-CVIS-SCEBU"/>
    <s v="SMART"/>
    <n v="123.851959228515"/>
    <n v="10.277190208435"/>
    <s v="Bldg"/>
    <x v="1"/>
    <x v="1"/>
    <s v="Major"/>
    <s v="FITL"/>
    <s v="Macro"/>
    <s v="Highland"/>
    <s v="BLDG SITE"/>
    <s v="1800-0900H"/>
    <s v="none"/>
    <s v="Fernandez, Ricardo Allanic "/>
    <m/>
    <s v=""/>
  </r>
  <r>
    <s v="V0005"/>
    <s v="SMART"/>
    <x v="1"/>
    <m/>
    <s v="V0005"/>
    <s v="SAN ROQUE RELOC"/>
    <m/>
    <s v="CEBU CITY"/>
    <s v="CEBU"/>
    <s v="Cebu State College of Science &amp; Technology, Cebu City, Cebu"/>
    <n v="7"/>
    <s v="Vis"/>
    <s v="Cebu South"/>
    <s v="TOC-VIS-CVIS-SCEBU"/>
    <s v="SMART"/>
    <n v="123.906379699707"/>
    <n v="10.297300338745099"/>
    <s v="Bldg"/>
    <x v="1"/>
    <x v="1"/>
    <s v="Major"/>
    <s v="FITL"/>
    <s v="Macro"/>
    <s v="Highland"/>
    <s v="BLDG SITE"/>
    <s v="1800-0700H"/>
    <s v="Bldg/House Roof Top"/>
    <s v="Genson, Sedfrey C. "/>
    <m/>
    <s v=""/>
  </r>
  <r>
    <s v="V0011"/>
    <s v="SMART"/>
    <x v="1"/>
    <m/>
    <s v="Relay"/>
    <s v="MINAG-A RS (LANAYA)"/>
    <m/>
    <s v="CEBU CITY"/>
    <s v="CEBU"/>
    <s v="Mt. Lanaya, Brgy Lo-oc, Malabuyoc"/>
    <n v="7"/>
    <s v="Vis"/>
    <s v="Cebu South"/>
    <s v="TOC-VIS-CVIS-SCEBU"/>
    <s v="SMART"/>
    <n v="123.37245"/>
    <n v="9.7102299999999993"/>
    <s v="Lot"/>
    <x v="1"/>
    <x v="0"/>
    <s v="Major"/>
    <s v="FITL"/>
    <s v="na"/>
    <s v="Extreme"/>
    <s v="MOUNTAIN SITE"/>
    <s v="1800-0700H"/>
    <s v="Insurgent"/>
    <s v="Luzano, Russell Apig "/>
    <m/>
    <s v=""/>
  </r>
  <r>
    <s v="v0028"/>
    <s v="SMART"/>
    <x v="1"/>
    <m/>
    <s v="Relay"/>
    <s v="PLDT PASSIVE RELAY"/>
    <m/>
    <s v="CEBU CITY"/>
    <s v="CEBU"/>
    <s v="Camp 6, Brgy. Campinsa, Talisay City"/>
    <n v="7"/>
    <s v="Vis"/>
    <s v="Cebu South"/>
    <s v="TOC-VIS-CVIS-SCEBU"/>
    <s v="SMART"/>
    <n v="123.78535599999999"/>
    <n v="10.315969000000001"/>
    <s v="Lot"/>
    <x v="1"/>
    <x v="0"/>
    <s v="Major"/>
    <s v="FITL"/>
    <s v="na"/>
    <s v="Highland"/>
    <s v="MOUNTAIN SITE"/>
    <s v="1800-0700H"/>
    <s v="Insurgent"/>
    <s v="Servas, Jesse O."/>
    <n v="42654"/>
    <s v=""/>
  </r>
  <r>
    <s v="V0073"/>
    <s v="SMART"/>
    <x v="1"/>
    <m/>
    <s v="V0073"/>
    <s v="KANDIIS RS"/>
    <s v="Mantayupan"/>
    <s v="CEBU CITY"/>
    <s v="CEBU"/>
    <s v="Sitio Kan-undo, Brgy. Mantayupan, Barili, Cebu"/>
    <n v="7"/>
    <s v="Vis"/>
    <s v="Cebu South"/>
    <s v="TOC-VIS-CVIS-SCEBU"/>
    <s v="SMART"/>
    <n v="123.55490112304599"/>
    <n v="10.083040237426699"/>
    <s v="Lot"/>
    <x v="1"/>
    <x v="0"/>
    <s v="Major"/>
    <s v="FITL"/>
    <s v="Macro"/>
    <s v="Highland"/>
    <s v="MOUNTAIN SITE"/>
    <s v="1800-0700H"/>
    <s v="Insurgent"/>
    <s v="Genson, Sedfrey C. "/>
    <m/>
    <s v=""/>
  </r>
  <r>
    <s v="V3387"/>
    <s v="SUN"/>
    <x v="1"/>
    <s v="STR001"/>
    <s v="STR001"/>
    <s v="SANTANDER-01"/>
    <s v="Poblacion"/>
    <s v="SANTANDER"/>
    <s v="CEBU"/>
    <s v="Brgy. Poblacion Santander Cebu City"/>
    <n v="7"/>
    <s v="Vis"/>
    <s v="Cebu South"/>
    <s v="TOC-VIS-CVIS-SCEBU"/>
    <s v="SUN"/>
    <n v="123.33450000000001"/>
    <n v="9.4199000000000002"/>
    <s v="Lot"/>
    <x v="1"/>
    <x v="0"/>
    <s v="Major"/>
    <s v="FITL"/>
    <s v="Macro"/>
    <s v="Lowland"/>
    <s v="NONE"/>
    <s v="NONE"/>
    <s v="none"/>
    <s v="Luzano, Russell Apig "/>
    <m/>
    <s v=""/>
  </r>
  <r>
    <n v="722"/>
    <s v="SMART"/>
    <x v="2"/>
    <n v="722"/>
    <n v="722"/>
    <s v="JANIUAY"/>
    <s v="Damo-ong"/>
    <s v="Janiuay"/>
    <s v="ILOILO"/>
    <s v="Brgy. Damo-ong, Janiuay Iloilo"/>
    <n v="6"/>
    <s v="Vis"/>
    <s v="Iloilo"/>
    <s v="TOC-VIS-WVIS-ILOILO"/>
    <s v="SMART"/>
    <n v="122.5156021"/>
    <n v="10.940150259999999"/>
    <s v="Lot"/>
    <x v="1"/>
    <x v="0"/>
    <s v="Major"/>
    <s v="FITL"/>
    <s v="Macro"/>
    <s v="Lowland"/>
    <s v="none"/>
    <s v="none"/>
    <s v="none"/>
    <s v="Dreo, Salvy Mark Coloso "/>
    <m/>
    <s v=""/>
  </r>
  <r>
    <n v="737"/>
    <s v="SMART"/>
    <x v="2"/>
    <n v="737"/>
    <n v="737"/>
    <s v="ILOILO DOWNTOWN"/>
    <m/>
    <s v="Iloilo City"/>
    <s v="ILOILO"/>
    <s v="Amigo Terrace Hotel cor. Izmart-Delgado St., Danao, Iloilo City, Iloilo"/>
    <n v="6"/>
    <s v="Vis"/>
    <s v="Iloilo"/>
    <s v="TOC-VIS-WVIS-ILOILO"/>
    <s v="SMART"/>
    <n v="122.5688171"/>
    <n v="10.69847012"/>
    <s v="Bldg"/>
    <x v="1"/>
    <x v="1"/>
    <s v="Major"/>
    <s v="FITL"/>
    <s v="Macro"/>
    <s v="Lowland"/>
    <s v="Permit Required"/>
    <s v="22nonenoneH - none6nonenoneH"/>
    <s v="Bldg/House Roof Top"/>
    <s v="Rivera, Von Ryan Talabero "/>
    <m/>
    <s v=""/>
  </r>
  <r>
    <n v="767"/>
    <s v="SMART"/>
    <x v="2"/>
    <n v="767"/>
    <n v="767"/>
    <s v="SAN MIGUEL"/>
    <s v="Poblacion"/>
    <s v="San Miguel"/>
    <s v="ILOILO"/>
    <s v="Bgy. Poblacion, San Miguel, Iloilo"/>
    <n v="6"/>
    <s v="Vis"/>
    <s v="Iloilo"/>
    <s v="TOC-VIS-WVIS-ILOILO"/>
    <s v="SMART"/>
    <n v="122.46884919999999"/>
    <n v="10.778690340000001"/>
    <s v="Lot"/>
    <x v="1"/>
    <x v="0"/>
    <s v="Major"/>
    <s v="FITL"/>
    <s v="Macro"/>
    <s v="Lowland"/>
    <s v="none"/>
    <s v="none"/>
    <s v="none"/>
    <s v="Oguis, Jonathan Airel J."/>
    <m/>
    <s v=""/>
  </r>
  <r>
    <n v="4239"/>
    <s v="SMART"/>
    <x v="2"/>
    <n v="4239"/>
    <n v="4239"/>
    <s v="CABATUAN"/>
    <s v="Ayaman"/>
    <s v="Cabatuan"/>
    <s v="ILOILO"/>
    <s v="Sitio Takas, Brgy. Ayaman, Cabatuan, Iloilo"/>
    <n v="6"/>
    <s v="Vis"/>
    <s v="Iloilo"/>
    <s v="TOC-VIS-WVIS-ILOILO"/>
    <s v="SMART"/>
    <n v="122.4815674"/>
    <n v="10.885410309999999"/>
    <s v="Lot"/>
    <x v="1"/>
    <x v="0"/>
    <s v="Major"/>
    <s v="FITL"/>
    <s v="Macro"/>
    <s v="Lowland"/>
    <s v="none"/>
    <s v="none"/>
    <s v="none"/>
    <s v="Dreo, Salvy Mark Coloso "/>
    <m/>
    <s v=""/>
  </r>
  <r>
    <n v="4245"/>
    <s v="SMART"/>
    <x v="2"/>
    <n v="4245"/>
    <n v="4245"/>
    <s v="ZARRAGA"/>
    <s v="Poblacion"/>
    <s v="Zarraga"/>
    <s v="ILOILO"/>
    <s v="Poblacion Ilawod, Poblacion, Iloilo"/>
    <n v="6"/>
    <s v="Vis"/>
    <s v="Iloilo"/>
    <s v="TOC-VIS-WVIS-ILOILO"/>
    <s v="SMART"/>
    <n v="122.6114578"/>
    <n v="10.824850079999999"/>
    <s v="Lot"/>
    <x v="1"/>
    <x v="0"/>
    <s v="Major"/>
    <s v="FITL"/>
    <s v="Macro"/>
    <s v="Lowland"/>
    <s v="none"/>
    <s v="none"/>
    <s v="none"/>
    <s v="Nebria, Clifford Barliso "/>
    <m/>
    <s v=""/>
  </r>
  <r>
    <n v="4246"/>
    <s v="SMART"/>
    <x v="2"/>
    <n v="4246"/>
    <n v="4246"/>
    <s v="ANILAO"/>
    <s v="Poblacion"/>
    <s v="Anilao"/>
    <s v="ILOILO"/>
    <s v="Barangay Poblacion, Anilao, Iloilo"/>
    <n v="6"/>
    <s v="Vis"/>
    <s v="Iloilo"/>
    <s v="TOC-VIS-WVIS-ILOILO"/>
    <s v="SMART"/>
    <n v="122.75224300000001"/>
    <n v="10.97511959"/>
    <s v="Lot"/>
    <x v="1"/>
    <x v="0"/>
    <s v="Major"/>
    <s v="FITL"/>
    <s v="Macro"/>
    <s v="Lowland"/>
    <s v="none"/>
    <s v="none"/>
    <s v="none"/>
    <s v="Biñas, Lemuel Alorsabes "/>
    <m/>
    <s v=""/>
  </r>
  <r>
    <n v="4294"/>
    <s v="SMART"/>
    <x v="2"/>
    <n v="4294"/>
    <n v="4294"/>
    <s v="Iloilo-WVCST"/>
    <s v="La Paz"/>
    <s v="Iloilo City"/>
    <s v="ILOILO"/>
    <s v="WVCST, Burgos St., La Paz, Iloilo City, Iloilo"/>
    <n v="6"/>
    <s v="Vis"/>
    <s v="Iloilo"/>
    <s v="TOC-VIS-WVIS-ILOILO"/>
    <s v="SMART"/>
    <n v="122.5654907"/>
    <n v="10.716389660000001"/>
    <s v="Bldg"/>
    <x v="1"/>
    <x v="1"/>
    <s v="Major"/>
    <s v="FITL"/>
    <s v="Macro"/>
    <s v="Lowland"/>
    <s v="No access during this time"/>
    <s v="17nonenoneH-1nonenonenoneH"/>
    <s v="Bldg/House Roof Top"/>
    <s v="Detablan, Airam Tañoso "/>
    <m/>
    <s v=""/>
  </r>
  <r>
    <n v="4338"/>
    <s v="SMART"/>
    <x v="2"/>
    <n v="4338"/>
    <n v="4338"/>
    <s v="San Rafael (Narat-an)"/>
    <s v="Narat-an"/>
    <s v="Miagao"/>
    <s v="ILOILO"/>
    <s v="Brgy. Narat-an, Miag-ao, Iloilo"/>
    <n v="6"/>
    <s v="Vis"/>
    <s v="Iloilo"/>
    <s v="TOC-VIS-WVIS-ILOILO"/>
    <s v="SMART"/>
    <n v="122.1717682"/>
    <n v="10.613570210000001"/>
    <s v="Lot"/>
    <x v="1"/>
    <x v="0"/>
    <s v="Major"/>
    <s v="FITL"/>
    <s v="Macro"/>
    <s v="Lowland"/>
    <s v="none"/>
    <s v="none"/>
    <s v="none"/>
    <s v="Gabawa, Denmark Ydemne "/>
    <m/>
    <s v=""/>
  </r>
  <r>
    <n v="4348"/>
    <s v="SMART"/>
    <x v="2"/>
    <n v="4348"/>
    <n v="4348"/>
    <s v="BANATE"/>
    <m/>
    <s v="Banate"/>
    <s v="ILOILO"/>
    <s v="Carmelo, Banate, Iloilo"/>
    <n v="6"/>
    <s v="Vis"/>
    <s v="Iloilo"/>
    <s v="TOC-VIS-WVIS-ILOILO"/>
    <s v="SMART"/>
    <n v="122.81793209999999"/>
    <n v="11.00403976"/>
    <s v="Lot"/>
    <x v="1"/>
    <x v="0"/>
    <s v="Major"/>
    <s v="FITL"/>
    <s v="Macro"/>
    <s v="Lowland"/>
    <s v="none"/>
    <s v="none"/>
    <s v="none"/>
    <s v="Biñas, Lemuel Alorsabes "/>
    <m/>
    <s v=""/>
  </r>
  <r>
    <n v="4353"/>
    <s v="SMART"/>
    <x v="2"/>
    <n v="4353"/>
    <n v="4353"/>
    <s v="MINA"/>
    <s v="Poblacion"/>
    <s v="Pototan"/>
    <s v="ILOILO"/>
    <s v="Brgy. Poblacion, Mina Iloilo"/>
    <n v="6"/>
    <s v="Vis"/>
    <s v="Iloilo"/>
    <s v="TOC-VIS-WVIS-ILOILO"/>
    <s v="SMART"/>
    <m/>
    <m/>
    <s v="Lot"/>
    <x v="1"/>
    <x v="0"/>
    <s v="Major"/>
    <s v="FITL"/>
    <s v="Macro"/>
    <s v="Lowland"/>
    <e v="#N/A"/>
    <e v="#N/A"/>
    <e v="#N/A"/>
    <s v="Nebria, Clifford Barliso "/>
    <m/>
    <s v=""/>
  </r>
  <r>
    <s v="F01"/>
    <s v="SMART"/>
    <x v="2"/>
    <s v="F01"/>
    <s v="F01"/>
    <s v="Iloilo 2 Zamora"/>
    <s v="Sto. Rosario"/>
    <s v="Iloilo City"/>
    <s v="ILOILO"/>
    <s v="Zamora St., Brgy. Sto. Rosario, Iloilo City, Iloilo"/>
    <n v="6"/>
    <s v="Vis"/>
    <s v="Iloilo"/>
    <s v="TOC-VIS-WVIS-ILOILO"/>
    <s v="SMART"/>
    <s v="122°34'31.48&quot;E"/>
    <s v="10°41'35.45&quot;N"/>
    <s v="Bldg"/>
    <x v="1"/>
    <x v="0"/>
    <s v="Major"/>
    <s v="FITL"/>
    <s v="Macro"/>
    <s v="Lowland"/>
    <s v="No access during this time"/>
    <s v="22nonenoneH-none6nonenoneH"/>
    <s v="Bldg/House Roof Top"/>
    <s v="Detablan, Airam Tañoso "/>
    <m/>
    <s v=""/>
  </r>
  <r>
    <s v="F03"/>
    <s v="SMART"/>
    <x v="2"/>
    <s v="F03"/>
    <s v="F03"/>
    <s v="BAROTAC VIEJO"/>
    <s v="Pobalcioin"/>
    <s v="Barotac Viejo"/>
    <s v="ILOILO"/>
    <s v="Brgy. Poblacion, Varotac Viejo, Iloilo"/>
    <n v="6"/>
    <s v="Vis"/>
    <s v="Iloilo"/>
    <s v="TOC-VIS-WVIS-ILOILO"/>
    <s v="SMART"/>
    <n v="122.8535538"/>
    <n v="11.033120159999999"/>
    <s v="Lot"/>
    <x v="1"/>
    <x v="0"/>
    <s v="Major"/>
    <s v="FITL"/>
    <s v="Macro"/>
    <s v="Lowland"/>
    <s v="Road critical to travel at Night"/>
    <s v="none6nonenoneH - none5nonenoneH"/>
    <s v="Insurgent"/>
    <s v="Biñas, Lemuel Alorsabes "/>
    <m/>
    <s v=""/>
  </r>
  <r>
    <s v="J15"/>
    <s v="SMART"/>
    <x v="2"/>
    <s v="J15"/>
    <s v="J15"/>
    <s v="TABUC SUBA"/>
    <s v="Buhang Jaro"/>
    <s v="Iloilo City"/>
    <s v="ILOILO"/>
    <s v="Brgy. Buhang Jaro, Iloilo City"/>
    <n v="6"/>
    <s v="Vis"/>
    <s v="Iloilo"/>
    <s v="TOC-VIS-WVIS-ILOILO"/>
    <s v="SMART"/>
    <n v="122.57041169999999"/>
    <n v="10.75140953"/>
    <s v="Lot"/>
    <x v="1"/>
    <x v="0"/>
    <s v="Major"/>
    <s v="FITL"/>
    <s v="Macro"/>
    <s v="Lowland"/>
    <s v="none"/>
    <s v="none"/>
    <s v="none"/>
    <s v="Nebria, Clifford Barliso "/>
    <m/>
    <s v=""/>
  </r>
  <r>
    <s v="P34"/>
    <s v="SMART"/>
    <x v="2"/>
    <s v="P34"/>
    <s v="P34"/>
    <s v="SM City Iloilo"/>
    <m/>
    <s v="Iloilo City"/>
    <s v="ILOILO"/>
    <s v="Sen. Benigno Aquino Jr. Ave., Mandurriao, Iloilo City"/>
    <n v="6"/>
    <s v="Vis"/>
    <s v="Iloilo"/>
    <s v="TOC-VIS-WVIS-ILOILO"/>
    <s v="SMART"/>
    <n v="122.5530624"/>
    <n v="10.71144962"/>
    <s v="Bldg"/>
    <x v="1"/>
    <x v="1"/>
    <s v="Major"/>
    <s v="FITL"/>
    <s v="PICO"/>
    <s v="Lowland"/>
    <s v="permit approval"/>
    <s v="18nonenoneH - 1nonenonenoneH"/>
    <s v="Bldg/House Roof Top"/>
    <s v="Detablan, Airam Tañoso "/>
    <m/>
    <s v=""/>
  </r>
  <r>
    <n v="-1782"/>
    <s v="SUN"/>
    <x v="3"/>
    <s v="MNP001"/>
    <s v="MNP001"/>
    <s v="MANAPLA 001"/>
    <s v="Patag"/>
    <m/>
    <m/>
    <s v="Faelmarin Property; Lot 91-B-4-C-1, B. Gallo St., Barangay 1-A, Manapla Negros Occidental"/>
    <n v="6"/>
    <s v="Vis"/>
    <s v="Bacolod"/>
    <s v="TOC-VIS-WVIS-NEGOCC"/>
    <m/>
    <n v="123.128"/>
    <n v="10.9544"/>
    <s v="Lot"/>
    <x v="0"/>
    <x v="0"/>
    <s v="Major"/>
    <s v="FITL"/>
    <s v="Macro"/>
    <s v="Lowland"/>
    <e v="#N/A"/>
    <e v="#N/A"/>
    <e v="#N/A"/>
    <s v="Oyco, Joycnn Rey"/>
    <m/>
    <s v=""/>
  </r>
  <r>
    <n v="719"/>
    <s v="SMART"/>
    <x v="3"/>
    <m/>
    <n v="719"/>
    <s v="MANDALAGAN"/>
    <m/>
    <s v="Bacolod City"/>
    <s v="NEGROS OCCIDENTAL"/>
    <s v="Angela Bldg., Bata Subdivision, Mandalagan Hi-way"/>
    <n v="6"/>
    <s v="Vis"/>
    <s v="Bacolod"/>
    <s v="TOC-VIS-WVIS-NEGOCC"/>
    <s v="SMART"/>
    <n v="122.96395111083901"/>
    <n v="10.7024698257446"/>
    <s v="Bldg"/>
    <x v="1"/>
    <x v="0"/>
    <s v="Major"/>
    <s v="FITL"/>
    <s v="Macro"/>
    <s v="Lowland"/>
    <s v="BUILDING"/>
    <s v="24 hours"/>
    <s v="Bldg/House Roof Top"/>
    <s v="Fernandez, Reymund Gamo"/>
    <m/>
    <s v=""/>
  </r>
  <r>
    <n v="720"/>
    <s v="SMART"/>
    <x v="3"/>
    <m/>
    <n v="720"/>
    <s v="SUM-AG"/>
    <m/>
    <s v="Bacolod City"/>
    <s v="NEGROS OCCIDENTAL"/>
    <s v="Bangga Tumaro, Sum-ag"/>
    <n v="6"/>
    <s v="Vis"/>
    <s v="Bacolod"/>
    <s v="TOC-VIS-WVIS-NEGOCC"/>
    <s v="SMART"/>
    <n v="122.92722320556599"/>
    <n v="10.609189987182599"/>
    <s v="Lot"/>
    <x v="1"/>
    <x v="0"/>
    <s v="Major"/>
    <s v="FITL"/>
    <s v="Macro"/>
    <s v="Lowland"/>
    <s v="LOT"/>
    <s v="24 hours"/>
    <s v="none"/>
    <s v="Sa-onoy, Jay Gonzaga "/>
    <m/>
    <s v=""/>
  </r>
  <r>
    <n v="739"/>
    <s v="SMART"/>
    <x v="3"/>
    <m/>
    <n v="739"/>
    <s v="BACOLOD LACSON"/>
    <m/>
    <s v="Bacolod City"/>
    <s v="NEGROS OCCIDENTAL"/>
    <s v="Piltel Bacolod Site, 13th St., Lacson, Bacolod City"/>
    <n v="6"/>
    <s v="Vis"/>
    <s v="Bacolod"/>
    <s v="TOC-VIS-WVIS-NEGOCC"/>
    <s v="SMART"/>
    <n v="122.958190917968"/>
    <n v="10.676449775695801"/>
    <s v="Lot"/>
    <x v="1"/>
    <x v="0"/>
    <s v="Major"/>
    <s v="FITL"/>
    <s v="Macro"/>
    <s v="Lowland"/>
    <s v="LOT"/>
    <s v="24 hours"/>
    <s v="none"/>
    <s v="Oyco, Joycnn Rey"/>
    <m/>
    <s v=""/>
  </r>
  <r>
    <n v="752"/>
    <s v="SMART"/>
    <x v="3"/>
    <m/>
    <n v="752"/>
    <s v="HIMAMAYLAN"/>
    <s v="Poblacion 1"/>
    <s v="City of Himamaylan"/>
    <s v="NEGROS OCCIDENTAL"/>
    <s v="Jimenez St., Brgy. 1 Poblacion, Himamaylan City"/>
    <n v="6"/>
    <s v="Vis"/>
    <s v="Kabankalan"/>
    <s v="TOC-VIS-WVIS-NEGOCC"/>
    <s v="SMART"/>
    <n v="122.8698502"/>
    <n v="10.09607029"/>
    <s v="Lot"/>
    <x v="1"/>
    <x v="0"/>
    <s v="Major"/>
    <s v="FITL"/>
    <s v="Macro"/>
    <s v="Lowland"/>
    <s v="LOT"/>
    <s v="24 hours"/>
    <s v="none"/>
    <s v="Banay, Axel Bautista "/>
    <m/>
    <s v=""/>
  </r>
  <r>
    <n v="753"/>
    <s v="SMART"/>
    <x v="3"/>
    <m/>
    <n v="753"/>
    <s v="SAN ENRIQUE"/>
    <s v="Tabao Baybay"/>
    <s v="San Enrique"/>
    <s v="NEGROS OCCIDENTAL"/>
    <s v="National Highway - Crossing Guimoy, Brgy. Tabao Baybay, San Enrique"/>
    <n v="6"/>
    <s v="Vis"/>
    <s v="Bacolod"/>
    <s v="TOC-VIS-WVIS-NEGOCC"/>
    <s v="SMART"/>
    <n v="122.84078979492099"/>
    <n v="10.4319601058959"/>
    <s v="Lot"/>
    <x v="1"/>
    <x v="0"/>
    <s v="Major"/>
    <s v="FITL"/>
    <s v="Macro"/>
    <s v="Lowland"/>
    <s v="LOT"/>
    <s v="24 hours"/>
    <s v="none"/>
    <s v="Villa, Wilbert Soliman "/>
    <m/>
    <s v=""/>
  </r>
  <r>
    <n v="770"/>
    <s v="SMART"/>
    <x v="3"/>
    <m/>
    <n v="770"/>
    <s v="DAALCO"/>
    <m/>
    <s v="Bacolod City"/>
    <s v="NEGROS OCCIDENTAL"/>
    <s v="Kundutel, Goldenfields Commercial Complex, Singcang, Bacolod City"/>
    <n v="6"/>
    <s v="Vis"/>
    <s v="Bacolod"/>
    <s v="TOC-VIS-WVIS-NEGOCC"/>
    <s v="SMART"/>
    <n v="122.940696716308"/>
    <n v="10.6474895477294"/>
    <s v="Bldg"/>
    <x v="1"/>
    <x v="1"/>
    <s v="Major"/>
    <s v="FITL"/>
    <s v="Macro"/>
    <s v="Highland"/>
    <s v="BUILDING"/>
    <s v="830H - 1800H"/>
    <s v="Bldg/House Roof Top"/>
    <s v="Sa-onoy, Jay Gonzaga "/>
    <m/>
    <s v=""/>
  </r>
  <r>
    <n v="771"/>
    <s v="SMART"/>
    <x v="3"/>
    <m/>
    <n v="771"/>
    <s v="PLDT TANGUB"/>
    <m/>
    <s v="Bacolod City"/>
    <s v="NEGROS OCCIDENTAL"/>
    <s v="PLDT Tangub RSU, Gen. Araneta St., Brgy. Tangub, Bacolod City, Negros Occidental"/>
    <n v="6"/>
    <s v="Vis"/>
    <s v="Bacolod"/>
    <s v="TOC-VIS-WVIS-NEGOCC"/>
    <s v="SMART"/>
    <n v="122.930122375488"/>
    <n v="10.629920005798301"/>
    <s v="Lot"/>
    <x v="1"/>
    <x v="1"/>
    <s v="Major"/>
    <s v="FITL"/>
    <s v="Macro"/>
    <s v="Lowland"/>
    <s v="LOT"/>
    <s v="24 hours"/>
    <s v="none"/>
    <s v="Sa-onoy, Jay Gonzaga "/>
    <m/>
    <s v=""/>
  </r>
  <r>
    <n v="775"/>
    <s v="SMART"/>
    <x v="3"/>
    <m/>
    <n v="775"/>
    <s v="ALUNAN"/>
    <m/>
    <s v="Bacolod City"/>
    <s v="NEGROS OCCIDENTAL"/>
    <s v="cor. Alunan and Yulo street, Bacolod City, Negros Occidental"/>
    <n v="6"/>
    <s v="Vis"/>
    <s v="Bacolod"/>
    <s v="TOC-VIS-WVIS-NEGOCC"/>
    <s v="SMART"/>
    <n v="122.94024658203099"/>
    <n v="10.6609897613525"/>
    <s v="Lot"/>
    <x v="1"/>
    <x v="0"/>
    <s v="Major"/>
    <s v="FITL"/>
    <s v="Macro"/>
    <s v="Lowland"/>
    <s v="LOT "/>
    <s v="24 hours"/>
    <s v="none"/>
    <s v="Sa-onoy, Jay Gonzaga "/>
    <m/>
    <s v=""/>
  </r>
  <r>
    <n v="-2207"/>
    <s v="SUN"/>
    <x v="5"/>
    <m/>
    <m/>
    <s v="SUN - Panglao Town Proper"/>
    <s v="Poblacion"/>
    <s v="Panglao"/>
    <s v="BOHOL"/>
    <s v="Barangay Poblacion, Panglao Island, Bohol"/>
    <n v="7"/>
    <s v="Vis"/>
    <s v="Bohol"/>
    <s v="TOC-VIS-EVIS-BOH/DUM"/>
    <s v="SUN"/>
    <n v="123.746863"/>
    <n v="9.5809049999999996"/>
    <s v="Lot"/>
    <x v="0"/>
    <x v="1"/>
    <s v="Major"/>
    <s v="FITL"/>
    <s v="Macro"/>
    <s v="Lowland"/>
    <e v="#N/A"/>
    <e v="#N/A"/>
    <e v="#N/A"/>
    <s v="Gica, Frederick Hontanosas"/>
    <m/>
    <s v=""/>
  </r>
  <r>
    <n v="794"/>
    <s v="SMART"/>
    <x v="5"/>
    <m/>
    <n v="794"/>
    <s v="Tagbilaran 3 (Graham)"/>
    <m/>
    <s v="Tagbilaran City"/>
    <s v="BOHOL"/>
    <s v="Graham Ave. cor. Ma. Clara St., 2nd District, Tagbilaran City, Bohol"/>
    <n v="7"/>
    <s v="Vis"/>
    <s v="Bohol"/>
    <s v="TOC-VIS-EVIS-BOH/DUM"/>
    <s v="SMART"/>
    <n v="123.850982666015"/>
    <n v="9.6496496200561506"/>
    <s v="Lot"/>
    <x v="1"/>
    <x v="0"/>
    <s v="Major"/>
    <s v="FITL"/>
    <s v="Macro"/>
    <s v="Lowland"/>
    <s v="none"/>
    <s v="24 hrs."/>
    <s v="none"/>
    <s v="Jaropojop, Roneil Sagadal"/>
    <m/>
    <s v=""/>
  </r>
  <r>
    <n v="5475"/>
    <s v="SMART"/>
    <x v="6"/>
    <m/>
    <n v="5475"/>
    <s v="Mt. Danao RS"/>
    <s v="Lake Danao"/>
    <s v="Ormoc"/>
    <s v="LEYTE"/>
    <s v="Sitio Mongbong, Bgy. Lake Danao, Ormoc City, Leyte"/>
    <n v="8"/>
    <s v="Vis"/>
    <s v="Ormoc"/>
    <s v="TOC-VIS-EVIS-LEYTE"/>
    <s v="SMART"/>
    <n v="124.70394897460901"/>
    <n v="11.053799629211399"/>
    <s v="Lot"/>
    <x v="1"/>
    <x v="0"/>
    <s v="Major"/>
    <s v="FITL"/>
    <s v="Macro"/>
    <s v="Extreme"/>
    <s v="Hard to reach during typhoon/Requires access pass from Army "/>
    <s v="Day time "/>
    <s v="Insurgent"/>
    <s v="Cabrera, Arniel Pesalbon"/>
    <m/>
    <s v=""/>
  </r>
  <r>
    <n v="3365"/>
    <s v="SMART"/>
    <x v="7"/>
    <s v="no"/>
    <n v="3365"/>
    <s v="San Jose"/>
    <s v="Balite"/>
    <s v="San Jose"/>
    <s v="NORTHERN SAMAR"/>
    <s v="Brgy Balite, tiol Highway, San Jose, Northern Samar"/>
    <n v="8"/>
    <s v="Vis"/>
    <s v="Catarman"/>
    <s v="TOC-VIS-EVIS-SAMAR"/>
    <s v="SMART"/>
    <n v="124.49294279999999"/>
    <n v="12.530529980000001"/>
    <s v="Lot"/>
    <x v="1"/>
    <x v="0"/>
    <s v="Major"/>
    <s v="FITL"/>
    <s v="Macro"/>
    <s v="Highland"/>
    <s v="NPA Infested"/>
    <s v="1800H-0500H"/>
    <s v="Insurgent"/>
    <s v="Roluna, Carl Anthony T."/>
    <n v="42711"/>
    <s v=""/>
  </r>
  <r>
    <s v="V0081"/>
    <s v="SMART"/>
    <x v="7"/>
    <m/>
    <s v="V0081"/>
    <s v="Catbalogan RS"/>
    <s v="San Andres"/>
    <s v="Catbalogan City"/>
    <s v="SAMAR (WESTERN SAMAR)"/>
    <s v="Brgy. San Andres, Catbalogan, Western Samar"/>
    <n v="8"/>
    <s v="Vis"/>
    <m/>
    <s v="TOC-VIS-EVIS-SAMAR"/>
    <s v="SMART"/>
    <n v="124.906692504882"/>
    <n v="11.7892198562622"/>
    <s v="Lot"/>
    <x v="1"/>
    <x v="0"/>
    <s v="Major"/>
    <s v="FITL"/>
    <s v="Macro"/>
    <s v="Extreme"/>
    <s v="NPA Infested"/>
    <s v="1800H-0500H"/>
    <s v="Insurgent"/>
    <s v="Leones, Jordan Salamat"/>
    <m/>
    <s v=""/>
  </r>
  <r>
    <n v="813"/>
    <s v="SMART"/>
    <x v="0"/>
    <m/>
    <n v="813"/>
    <s v="Bogo"/>
    <s v="Pandan"/>
    <s v="Bogo"/>
    <s v="CEBU"/>
    <s v="Brgy. Pandan, Bogo City, Cebu "/>
    <n v="7"/>
    <s v="Vis"/>
    <s v="Cebu North"/>
    <s v="TOC-VIS-CVIS-NCEBU"/>
    <s v="SMART"/>
    <n v="124.0074463"/>
    <n v="11.046719550000001"/>
    <s v="Lot"/>
    <x v="1"/>
    <x v="0"/>
    <s v="Major"/>
    <s v="MW"/>
    <s v="Macro"/>
    <s v="Lowland"/>
    <s v="none"/>
    <s v="none"/>
    <s v="none"/>
    <s v="Vale, Greggy"/>
    <m/>
    <s v=""/>
  </r>
  <r>
    <n v="4283"/>
    <s v="SMART"/>
    <x v="0"/>
    <m/>
    <n v="4283"/>
    <s v="Antigua - Borbon"/>
    <s v="Antigua"/>
    <s v="Borbon"/>
    <s v="CEBU"/>
    <s v="Bgy. Antigua, Borbon, Cebu"/>
    <n v="7"/>
    <s v="Vis"/>
    <s v="Cebu North"/>
    <s v="TOC-VIS-CVIS-NCEBU"/>
    <s v="SMART"/>
    <n v="123.9818192"/>
    <n v="10.8661499"/>
    <s v="Lot"/>
    <x v="1"/>
    <x v="0"/>
    <s v="Major"/>
    <s v="MW"/>
    <s v="Macro"/>
    <s v="Highland"/>
    <s v="Mountain site "/>
    <s v="Night Time"/>
    <s v="Insurgent"/>
    <s v="Pescante, Ralph Ryan"/>
    <m/>
    <s v=""/>
  </r>
  <r>
    <n v="4285"/>
    <s v="SMART"/>
    <x v="0"/>
    <m/>
    <n v="4285"/>
    <s v="Caduawan"/>
    <s v="Caduawan"/>
    <s v="Tabogon"/>
    <s v="CEBU"/>
    <s v="National road, Brgy. Caduawan, Cebu"/>
    <n v="7"/>
    <s v="Vis"/>
    <s v="Cebu North"/>
    <s v="TOC-VIS-CVIS-NCEBU"/>
    <s v="SMART"/>
    <n v="123.96090700000001"/>
    <n v="10.92914963"/>
    <s v="Lot"/>
    <x v="1"/>
    <x v="0"/>
    <s v="Major"/>
    <s v="MW"/>
    <s v="Macro"/>
    <s v="Lowland"/>
    <s v="none"/>
    <s v="none"/>
    <s v="none"/>
    <s v="Pescante, Ralph Ryan"/>
    <m/>
    <s v=""/>
  </r>
  <r>
    <s v="v5139"/>
    <s v="SMART"/>
    <x v="0"/>
    <s v="MDE003"/>
    <s v="V5139"/>
    <s v="MANDAUE-03S / (v5139) SUN - Mandaue City-Pakna-An"/>
    <s v="Pakna-an"/>
    <s v="Mandaue City"/>
    <s v="CEBU"/>
    <s v="Brgy Pakna-an, Mandaue City, Cebu"/>
    <n v="7"/>
    <s v="Vis"/>
    <s v="Cebu North"/>
    <s v="TOC-VIS-CVIS-NCEBU"/>
    <s v="SUN"/>
    <n v="123.9489444"/>
    <n v="10.348283329999999"/>
    <s v="Lot"/>
    <x v="1"/>
    <x v="0"/>
    <s v="Major"/>
    <s v="MW"/>
    <s v="Macro"/>
    <s v="Lowland"/>
    <s v="none"/>
    <s v="none"/>
    <s v="none"/>
    <s v="Butong, Jerome"/>
    <m/>
    <s v=""/>
  </r>
  <r>
    <s v="v5851"/>
    <s v="SUN"/>
    <x v="0"/>
    <s v="LPU001"/>
    <s v="LPU001"/>
    <s v="LPU001 (VAN2)/SUN-Lapu-Lapu City-Gun-ob 1"/>
    <s v="Gun-ob"/>
    <s v="Lapu-Lapu City"/>
    <s v="CEBU"/>
    <s v="Buzon Prop., A. Tumulak St., Gun-OB, Lapu-Lapu City"/>
    <n v="7"/>
    <s v="Vis"/>
    <s v="Cebu North"/>
    <s v="TOC-VIS-CVIS-NCEBU"/>
    <s v="SUN"/>
    <n v="123.9524"/>
    <n v="10.303808999999999"/>
    <s v="Lot"/>
    <x v="1"/>
    <x v="0"/>
    <s v="Major"/>
    <s v="MW"/>
    <s v="Macro"/>
    <s v="Lowland"/>
    <s v="none"/>
    <s v="none"/>
    <s v="none"/>
    <s v="Trozo, Astrobal"/>
    <m/>
    <s v=""/>
  </r>
  <r>
    <n v="803"/>
    <s v="SMART"/>
    <x v="1"/>
    <m/>
    <n v="803"/>
    <s v="TALISAY"/>
    <m/>
    <s v="TALISAY CITY"/>
    <s v="CEBU"/>
    <s v="Biasong Road, Talisay City, Cebu"/>
    <n v="7"/>
    <s v="Vis"/>
    <s v="Cebu South"/>
    <s v="TOC-VIS-CVIS-SCEBU"/>
    <s v="SMART"/>
    <n v="123.8284302"/>
    <n v="10.23795033"/>
    <s v="Lot"/>
    <x v="1"/>
    <x v="0"/>
    <s v="Major"/>
    <s v="MW"/>
    <s v="Macro"/>
    <s v="Lowland"/>
    <s v="NONE"/>
    <s v="NONE"/>
    <s v="none"/>
    <s v="Servas, Jesse O."/>
    <n v="42654"/>
    <s v=""/>
  </r>
  <r>
    <n v="806"/>
    <s v="SMART"/>
    <x v="1"/>
    <m/>
    <n v="806"/>
    <s v="CARCAR"/>
    <s v="Valladolid"/>
    <s v="CARCAR CITY"/>
    <s v="CEBU"/>
    <s v="Brgy. Valladolid, Carcar City"/>
    <n v="7"/>
    <s v="Vis"/>
    <s v="Cebu South"/>
    <s v="TOC-VIS-CVIS-SCEBU"/>
    <s v="SMART"/>
    <n v="123.654541015625"/>
    <n v="10.101539611816399"/>
    <s v="Lot"/>
    <x v="1"/>
    <x v="0"/>
    <s v="Major"/>
    <s v="MW"/>
    <s v="Macro"/>
    <s v="Lowland"/>
    <s v="NONE"/>
    <s v="NONE"/>
    <s v="none"/>
    <s v="Luzano, Russell Apig "/>
    <m/>
    <s v=""/>
  </r>
  <r>
    <n v="808"/>
    <s v="SMART"/>
    <x v="1"/>
    <m/>
    <n v="808"/>
    <s v="DALAGUETE"/>
    <s v="Casaya"/>
    <s v="DALAGUETE"/>
    <s v="CEBU"/>
    <s v="Lot 8431, Brgy. Casaya, Dalaguete, Cebu"/>
    <n v="7"/>
    <s v="Vis"/>
    <s v="Cebu South"/>
    <s v="TOC-VIS-CVIS-SCEBU"/>
    <s v="SMART"/>
    <n v="123.527587890625"/>
    <n v="9.7592897415161097"/>
    <s v="Lot"/>
    <x v="1"/>
    <x v="0"/>
    <s v="Major"/>
    <s v="MW"/>
    <s v="Macro"/>
    <s v="Lowland"/>
    <s v="NONE"/>
    <s v="NONE"/>
    <s v="none"/>
    <s v="Fernandez, Ricardo Allanic "/>
    <m/>
    <s v=""/>
  </r>
  <r>
    <n v="809"/>
    <s v="SMART"/>
    <x v="1"/>
    <m/>
    <n v="809"/>
    <s v="BATO- TOLEDO"/>
    <s v="Bato"/>
    <s v="TOLEDO CITY"/>
    <s v="CEBU"/>
    <s v="Brgy Bato, Toledo City, Cebu"/>
    <n v="7"/>
    <s v="Vis"/>
    <s v="Cebu South"/>
    <s v="TOC-VIS-CVIS-SCEBU"/>
    <s v="SMART"/>
    <n v="123.59123992919901"/>
    <n v="10.3396596908569"/>
    <s v="Lot"/>
    <x v="1"/>
    <x v="0"/>
    <s v="Major"/>
    <s v="MW"/>
    <s v="Macro"/>
    <s v="Lowland"/>
    <s v="NONE"/>
    <s v="NONE"/>
    <s v="none"/>
    <s v="Agan, Marianito Labus "/>
    <m/>
    <s v=""/>
  </r>
  <r>
    <n v="822"/>
    <s v="SMART"/>
    <x v="1"/>
    <m/>
    <n v="822"/>
    <s v="PUNTA PRINCESA"/>
    <m/>
    <s v="CEBU CITY"/>
    <s v="CEBU"/>
    <s v="Ganciang cor Nangka St., Punta Princesa, Cebu City"/>
    <n v="7"/>
    <s v="Vis"/>
    <s v="Cebu South"/>
    <s v="TOC-VIS-CVIS-SCEBU"/>
    <s v="SMART"/>
    <n v="123.872512817382"/>
    <n v="10.292639732360801"/>
    <s v="Lot"/>
    <x v="1"/>
    <x v="0"/>
    <s v="Major"/>
    <s v="MW"/>
    <s v="Macro"/>
    <s v="Lowland"/>
    <s v="NONE"/>
    <s v="NONE"/>
    <s v="none"/>
    <s v="Fernandez, Ricardo Allanic "/>
    <m/>
    <s v=""/>
  </r>
  <r>
    <n v="830"/>
    <s v="SMART"/>
    <x v="1"/>
    <m/>
    <n v="830"/>
    <s v="RAMOS"/>
    <m/>
    <s v="CEBU CITY"/>
    <s v="CEBU"/>
    <s v="Along V. Ramundo St.,Cogon Ramos, Cebu City"/>
    <n v="7"/>
    <s v="Vis"/>
    <s v="Cebu South"/>
    <s v="TOC-VIS-CVIS-SCEBU"/>
    <s v="SMART"/>
    <n v="123.89897918701099"/>
    <n v="10.3078298568725"/>
    <s v="Lot"/>
    <x v="1"/>
    <x v="0"/>
    <s v="Major"/>
    <s v="MW"/>
    <s v="Macro"/>
    <s v="Lowland"/>
    <s v="NONE"/>
    <s v="NONE"/>
    <s v="none"/>
    <s v="Rosalinda, Ervin Paangay "/>
    <m/>
    <s v=""/>
  </r>
  <r>
    <n v="834"/>
    <s v="SMART"/>
    <x v="1"/>
    <m/>
    <n v="834"/>
    <s v="MINGLANILLA"/>
    <s v="Poblacion Ward II"/>
    <s v="MINGLANILLA"/>
    <s v="CEBU"/>
    <s v="National Road, Poblacion Ward II, Minglanilla"/>
    <n v="7"/>
    <s v="Vis"/>
    <s v="Cebu South"/>
    <s v="TOC-VIS-CVIS-SCEBU"/>
    <s v="SMART"/>
    <n v="123.79562377929599"/>
    <n v="10.243470191955501"/>
    <s v="Lot"/>
    <x v="1"/>
    <x v="0"/>
    <s v="Major"/>
    <s v="MW"/>
    <s v="Macro"/>
    <s v="Lowland"/>
    <s v="NONE"/>
    <s v="NONE"/>
    <s v="none"/>
    <s v="Galan, Garry Yap "/>
    <m/>
    <s v=""/>
  </r>
  <r>
    <n v="835"/>
    <s v="SMART"/>
    <x v="1"/>
    <m/>
    <n v="835"/>
    <s v="DUMANJUG"/>
    <s v="Poblacion Ilaya"/>
    <s v="DUMANJUG"/>
    <s v="CEBU"/>
    <s v="Brgy Poblacion Ilaya, Dumanjug, Cebu"/>
    <n v="7"/>
    <s v="Vis"/>
    <s v="Cebu South"/>
    <s v="TOC-VIS-CVIS-SCEBU"/>
    <s v="SMART"/>
    <n v="123.442573547363"/>
    <n v="10.0555400848388"/>
    <s v="Lot"/>
    <x v="1"/>
    <x v="0"/>
    <s v="Major"/>
    <s v="MW"/>
    <s v="Macro"/>
    <s v="Lowland"/>
    <s v="NONE"/>
    <s v="NONE"/>
    <s v="Depressed Area"/>
    <s v="Genson, Sedfrey C. "/>
    <m/>
    <s v=""/>
  </r>
  <r>
    <n v="836"/>
    <s v="SMART"/>
    <x v="1"/>
    <m/>
    <n v="836"/>
    <s v="RONDA"/>
    <s v="Libao"/>
    <s v="RONDA"/>
    <s v="CEBU"/>
    <s v="Libao Hill Brgy Libao, Ronda, Cebu"/>
    <n v="7"/>
    <s v="Vis"/>
    <s v="Cebu South"/>
    <s v="TOC-VIS-CVIS-SCEBU"/>
    <s v="SMART"/>
    <n v="123.41008758544901"/>
    <n v="9.9920196533203107"/>
    <s v="Lot"/>
    <x v="1"/>
    <x v="0"/>
    <s v="Major"/>
    <s v="MW"/>
    <s v="Macro"/>
    <s v="Highland"/>
    <s v="MOUNTAIN SITE"/>
    <s v="1800-0700H"/>
    <s v="Insurgent"/>
    <s v="Genson, Sedfrey C. "/>
    <m/>
    <s v=""/>
  </r>
  <r>
    <n v="839"/>
    <s v="SMART"/>
    <x v="1"/>
    <m/>
    <n v="839"/>
    <s v="SAMBOAN"/>
    <s v="Poblacion"/>
    <s v="SAMBOAN"/>
    <s v="CEBU"/>
    <s v="Brgy poblacion, Samboan, Cebu"/>
    <n v="7"/>
    <s v="Vis"/>
    <s v="Cebu South"/>
    <s v="TOC-VIS-CVIS-SCEBU"/>
    <s v="SMART"/>
    <n v="123.308952331542"/>
    <n v="9.5294399261474592"/>
    <s v="Lot"/>
    <x v="1"/>
    <x v="0"/>
    <s v="Major"/>
    <s v="MW"/>
    <s v="Macro"/>
    <s v="Lowland"/>
    <s v="NONE"/>
    <s v="NONE"/>
    <s v="none"/>
    <s v="Luzano, Russell Apig "/>
    <m/>
    <s v=""/>
  </r>
  <r>
    <n v="851"/>
    <s v="SMART"/>
    <x v="1"/>
    <m/>
    <n v="851"/>
    <s v="MOALBOAL"/>
    <s v="Tuble"/>
    <s v="MOALBOAL"/>
    <s v="CEBU"/>
    <s v="Brgy. Tuble, Moalboal, Cebu"/>
    <n v="7"/>
    <s v="Vis"/>
    <s v="Cebu South"/>
    <s v="TOC-VIS-CVIS-SCEBU"/>
    <s v="SMART"/>
    <n v="123.384101867675"/>
    <n v="9.9441604614257795"/>
    <s v="Lot"/>
    <x v="1"/>
    <x v="0"/>
    <s v="Major"/>
    <s v="MW"/>
    <s v="Macro"/>
    <s v="Lowland"/>
    <s v="NONE"/>
    <s v="NONE"/>
    <s v="none"/>
    <s v="Genson, Sedfrey C. "/>
    <m/>
    <s v=""/>
  </r>
  <r>
    <n v="857"/>
    <s v="SMART"/>
    <x v="1"/>
    <m/>
    <n v="857"/>
    <s v="OSLOB"/>
    <m/>
    <s v="OSLOB"/>
    <s v="CEBU"/>
    <s v="National Highway, Lagunde, Oslob, Cebu"/>
    <n v="7"/>
    <s v="Vis"/>
    <s v="Cebu South"/>
    <s v="TOC-VIS-CVIS-SCEBU"/>
    <s v="SMART"/>
    <n v="123.4363937"/>
    <n v="9.5268898009999994"/>
    <s v="Lot"/>
    <x v="1"/>
    <x v="0"/>
    <s v="Major"/>
    <s v="MW"/>
    <s v="Macro"/>
    <s v="Lowland"/>
    <s v="NONE"/>
    <s v="NONE"/>
    <s v="none"/>
    <s v="Servas, Jesse O."/>
    <d v="2016-10-11T00:00:00"/>
    <s v=""/>
  </r>
  <r>
    <n v="862"/>
    <s v="SMART"/>
    <x v="1"/>
    <m/>
    <n v="861"/>
    <s v="RAFOLS"/>
    <m/>
    <s v="CEBU CITY"/>
    <s v="CEBU"/>
    <s v="Gaisano Main, Jakosalem St., cor Colon St., Cebu City, Cebu"/>
    <n v="7"/>
    <s v="Vis"/>
    <s v="Cebu South"/>
    <s v="TOC-VIS-CVIS-SCEBU"/>
    <s v="SMART"/>
    <n v="123.9018707"/>
    <n v="10.29775047"/>
    <s v="Bldg"/>
    <x v="1"/>
    <x v="1"/>
    <s v="Major"/>
    <s v="MW"/>
    <s v="Macro"/>
    <s v="Highland"/>
    <s v="NONE"/>
    <s v="NONE"/>
    <s v="none"/>
    <s v="Rosalinda, Ervin Paangay "/>
    <m/>
    <s v=""/>
  </r>
  <r>
    <n v="871"/>
    <s v="SMART"/>
    <x v="1"/>
    <m/>
    <n v="871"/>
    <s v="PARDO"/>
    <m/>
    <s v="CEBU CITY"/>
    <s v="CEBU"/>
    <s v="PILTEL-compound, Mambaling, Pardo, Cebu City"/>
    <n v="7"/>
    <s v="Vis"/>
    <s v="Cebu South"/>
    <s v="TOC-VIS-CVIS-SCEBU"/>
    <s v="SMART"/>
    <n v="123.8579788208"/>
    <n v="10.279939651489199"/>
    <s v="Lot"/>
    <x v="1"/>
    <x v="0"/>
    <s v="Major"/>
    <s v="MW"/>
    <s v="Macro"/>
    <s v="Lowland"/>
    <s v="NONE"/>
    <s v="NONE"/>
    <s v="none"/>
    <s v="Fernandez, Ricardo Allanic "/>
    <m/>
    <s v=""/>
  </r>
  <r>
    <n v="875"/>
    <s v="SMART"/>
    <x v="1"/>
    <m/>
    <n v="875"/>
    <s v="TALISAY HI-WAY"/>
    <m/>
    <s v="TALISAY CITY"/>
    <s v="CEBU"/>
    <s v="Sitio Kalmar, Talisay City, Cebu"/>
    <n v="7"/>
    <s v="Vis"/>
    <s v="Cebu South"/>
    <s v="TOC-VIS-CVIS-SCEBU"/>
    <s v="SMART"/>
    <n v="123.82901"/>
    <n v="10.25555992"/>
    <s v="Lot"/>
    <x v="1"/>
    <x v="0"/>
    <s v="Major"/>
    <s v="MW"/>
    <s v="Macro"/>
    <s v="Lowland"/>
    <s v="NONE"/>
    <s v="NONE"/>
    <s v="none"/>
    <s v="Servas, Jesse O."/>
    <n v="42654"/>
    <s v=""/>
  </r>
  <r>
    <n v="877"/>
    <s v="SMART"/>
    <x v="1"/>
    <m/>
    <n v="877"/>
    <s v="ASTURIAS"/>
    <s v="Poblacion"/>
    <s v="ASTURIAS"/>
    <s v="CEBU"/>
    <s v="Bgy. Poblacion, Asturias, Cebu"/>
    <n v="7"/>
    <s v="Vis"/>
    <s v="Cebu South"/>
    <s v="TOC-VIS-CVIS-SCEBU"/>
    <s v="SMART"/>
    <n v="123.71437072753901"/>
    <n v="10.5608100891113"/>
    <s v="Lot"/>
    <x v="1"/>
    <x v="0"/>
    <s v="Major"/>
    <s v="MW"/>
    <s v="Macro"/>
    <s v="Lowland"/>
    <s v="NONE"/>
    <s v="NONE"/>
    <s v="none"/>
    <s v="Esaga, Cris Altoveros "/>
    <m/>
    <s v=""/>
  </r>
  <r>
    <n v="3318"/>
    <s v="SMART"/>
    <x v="1"/>
    <m/>
    <n v="3318"/>
    <s v="ALOGUINSAN"/>
    <s v="Bonbon"/>
    <s v="ALOGUINSAN"/>
    <s v="CEBU"/>
    <s v="Brgy Bonbon, Aloguinsan, Cebu"/>
    <n v="7"/>
    <s v="Vis"/>
    <s v="Cebu South"/>
    <s v="TOC-VIS-CVIS-SCEBU"/>
    <s v="SMART"/>
    <n v="123.551460266113"/>
    <n v="10.226860046386699"/>
    <s v="Lot"/>
    <x v="1"/>
    <x v="0"/>
    <s v="Major"/>
    <s v="MW"/>
    <s v="Macro"/>
    <s v="Lowland"/>
    <s v="NONE"/>
    <s v="NONE"/>
    <s v="none"/>
    <s v="Agan, Marianito Labus "/>
    <m/>
    <s v=""/>
  </r>
  <r>
    <n v="3321"/>
    <s v="SMART"/>
    <x v="1"/>
    <m/>
    <n v="3321"/>
    <s v="TSUNEISHI"/>
    <s v="Buanoy"/>
    <s v="BALAMBAN"/>
    <s v="CEBU"/>
    <s v="Brgy Buanoy,Tsuneishi, Balamban"/>
    <n v="7"/>
    <s v="Vis"/>
    <s v="Cebu South"/>
    <s v="TOC-VIS-CVIS-SCEBU"/>
    <s v="SMART"/>
    <n v="123.69889831542901"/>
    <n v="10.466039657592701"/>
    <s v="Lot"/>
    <x v="1"/>
    <x v="0"/>
    <s v="Major"/>
    <s v="MW"/>
    <s v="Macro"/>
    <s v="Lowland"/>
    <s v="NONE"/>
    <s v="NONE"/>
    <s v="none"/>
    <s v="Esaga, Cris Altoveros "/>
    <m/>
    <s v=""/>
  </r>
  <r>
    <n v="4218"/>
    <s v="SMART"/>
    <x v="1"/>
    <m/>
    <n v="4218"/>
    <s v="PINAMUNGAHAN"/>
    <s v="Poblacion"/>
    <s v="PINAMUNGAHAN"/>
    <s v="CEBU"/>
    <s v="Brgy. Poblacion, Pinamungahan, Cebu"/>
    <n v="7"/>
    <s v="Vis"/>
    <s v="Cebu South"/>
    <s v="TOC-VIS-CVIS-SCEBU"/>
    <s v="SMART"/>
    <n v="123.587646484375"/>
    <n v="10.2716703414916"/>
    <s v="Lot"/>
    <x v="1"/>
    <x v="0"/>
    <s v="Major"/>
    <s v="MW"/>
    <s v="Macro"/>
    <s v="Lowland"/>
    <s v="NONE"/>
    <s v="NONE"/>
    <s v="none"/>
    <s v="Agan, Marianito Labus "/>
    <m/>
    <s v=""/>
  </r>
  <r>
    <n v="4224"/>
    <s v="SMART"/>
    <x v="1"/>
    <m/>
    <n v="4224"/>
    <s v="INAYAWAN"/>
    <s v="Inayawan"/>
    <s v="CEBU CITY"/>
    <s v="CEBU"/>
    <s v="Near CBD School, Brgy. Inayawan, Talisay City, Cebu"/>
    <n v="7"/>
    <s v="Vis"/>
    <s v="Cebu South"/>
    <s v="TOC-VIS-CVIS-SCEBU"/>
    <s v="SMART"/>
    <n v="123.85562133789"/>
    <n v="10.2671098709106"/>
    <s v="Lot"/>
    <x v="1"/>
    <x v="0"/>
    <s v="Major"/>
    <s v="MW"/>
    <s v="Macro"/>
    <s v="Lowland"/>
    <s v="NONE"/>
    <s v="NONE"/>
    <s v="Depressed Area"/>
    <s v="Fernandez, Ricardo Allanic "/>
    <m/>
    <s v=""/>
  </r>
  <r>
    <n v="5847"/>
    <s v="SMART"/>
    <x v="1"/>
    <m/>
    <n v="5847"/>
    <s v="CEBU EDUCATIONAL SUPPLY- PELAEZ"/>
    <m/>
    <s v="CEBU CITY"/>
    <s v="CEBU"/>
    <s v="JT Montesclaros Dormitory, cor. P. del Rosario &amp; Pelaez Sts., Cebu City"/>
    <n v="7"/>
    <s v="Vis"/>
    <s v="Cebu South"/>
    <s v="TOC-VIS-CVIS-SCEBU"/>
    <s v="SMART"/>
    <n v="123.898071289062"/>
    <n v="10.300550460815399"/>
    <s v="Bldg"/>
    <x v="1"/>
    <x v="1"/>
    <s v="Major"/>
    <s v="MW"/>
    <s v="Macro"/>
    <s v="Highland"/>
    <s v="BLDG SITE"/>
    <s v="1800-0700H"/>
    <s v="none"/>
    <s v="Rosalinda, Ervin Paangay "/>
    <m/>
    <s v=""/>
  </r>
  <r>
    <s v="F95"/>
    <s v="SMART"/>
    <x v="1"/>
    <m/>
    <s v="F95"/>
    <s v="LINAO"/>
    <m/>
    <s v="LINAO"/>
    <s v="CEBU"/>
    <s v="Jesuit Retreat House, Banawa Hills, Cebu City, Cebu"/>
    <n v="7"/>
    <s v="Vis"/>
    <s v="Cebu South"/>
    <s v="TOC-VIS-CVIS-SCEBU"/>
    <s v="SMART"/>
    <n v="123.86971282958901"/>
    <n v="10.3142499923706"/>
    <s v="Lot"/>
    <x v="1"/>
    <x v="0"/>
    <s v="Major"/>
    <s v="MW"/>
    <s v="Macro"/>
    <s v="Lowland"/>
    <s v="NONE"/>
    <s v="NONE"/>
    <s v="none"/>
    <s v="Agan, Marianito Labus "/>
    <m/>
    <s v=""/>
  </r>
  <r>
    <s v="P95"/>
    <s v="SMART"/>
    <x v="1"/>
    <m/>
    <s v="P95"/>
    <s v="UC-MAMBALING"/>
    <m/>
    <s v="CEBU CITY"/>
    <s v="CEBU"/>
    <s v="C. Padilla St., Mambaling, Cebu City"/>
    <n v="7"/>
    <s v="Vis"/>
    <s v="Cebu South"/>
    <s v="TOC-VIS-CVIS-SCEBU"/>
    <s v="SMART"/>
    <n v="123.87921142578099"/>
    <n v="10.289970397949199"/>
    <s v="Lot"/>
    <x v="1"/>
    <x v="0"/>
    <s v="Major"/>
    <s v="MW"/>
    <s v="Macro"/>
    <s v="Lowland"/>
    <s v="NONE"/>
    <s v="NONE"/>
    <s v="none"/>
    <s v="Cayanong, Joseph Elias Redillas"/>
    <m/>
    <s v=""/>
  </r>
  <r>
    <s v="V0048"/>
    <s v="SMART"/>
    <x v="1"/>
    <m/>
    <s v="V0048"/>
    <s v="SHAMROCK CEBU"/>
    <m/>
    <s v="CEBU CITY"/>
    <s v="CEBU"/>
    <s v="Fuente-Osmeña Avenue, Cebu City"/>
    <n v="7"/>
    <s v="Vis"/>
    <s v="Cebu South"/>
    <s v="TOC-VIS-CVIS-SCEBU"/>
    <s v="SMART"/>
    <n v="123.892692565917"/>
    <n v="10.310429573059"/>
    <s v="Bldg"/>
    <x v="1"/>
    <x v="1"/>
    <s v="Major"/>
    <s v="MW"/>
    <s v="Macro"/>
    <s v="Highland"/>
    <s v="BLDG SITE"/>
    <s v="1800-0700H"/>
    <s v="none"/>
    <s v="Cayanong, Joseph Elias Redillas"/>
    <m/>
    <s v=""/>
  </r>
  <r>
    <s v="V1540"/>
    <s v="SUN"/>
    <x v="1"/>
    <s v="TSY701"/>
    <s v="V1540"/>
    <s v="CAMELLA HOMES  MAGHAWAY"/>
    <m/>
    <m/>
    <s v="CEBU"/>
    <s v="Camella Homes, Talisay, Cebu"/>
    <n v="7"/>
    <s v="Vis"/>
    <s v="Cebu South"/>
    <s v="TOC-VIS-CVIS-SCEBU"/>
    <m/>
    <n v="123.82289"/>
    <n v="10.27106"/>
    <s v="Lot"/>
    <x v="1"/>
    <x v="0"/>
    <s v="Major"/>
    <s v="MW"/>
    <s v="Macro"/>
    <s v="Lowland"/>
    <n v="0"/>
    <n v="0"/>
    <n v="0"/>
    <s v="Servas, Jesse O."/>
    <m/>
    <s v=""/>
  </r>
  <r>
    <s v="v3524"/>
    <s v="SUN"/>
    <x v="1"/>
    <s v="TSY001"/>
    <s v="TSY001"/>
    <s v="SUN TALISAYCEBUCITY"/>
    <s v="Lawaan 2"/>
    <s v="TALISAY CITY"/>
    <s v="CEBU"/>
    <s v="Niadas Prop, Sito Calachuchi Brgy. Lawaan 2 Talisay City"/>
    <n v="7"/>
    <s v="Vis"/>
    <s v="Cebu South"/>
    <s v="TOC-VIS-CVIS-SCEBU"/>
    <s v="SUN"/>
    <n v="123.83092600000001"/>
    <n v="10.257913"/>
    <s v="Lot"/>
    <x v="1"/>
    <x v="0"/>
    <s v="Major"/>
    <s v="MW"/>
    <s v="Macro"/>
    <s v="Lowland"/>
    <s v="NONE"/>
    <s v="NONE"/>
    <s v="Depressed Area"/>
    <s v="Servas, Jesse O."/>
    <n v="42654"/>
    <s v=""/>
  </r>
  <r>
    <s v="V5287"/>
    <s v="SMART"/>
    <x v="1"/>
    <s v="CEB008"/>
    <s v="V5287"/>
    <s v="SUN TISA- CEBU"/>
    <s v="Tisa"/>
    <s v="CEBU CITY"/>
    <s v="CEBU"/>
    <s v="Brgy. Tisa, Cebu City, Cebu"/>
    <n v="7"/>
    <s v="Vis"/>
    <s v="Cebu South"/>
    <s v="TOC-VIS-CVIS-SCEBU"/>
    <s v="SUN"/>
    <n v="123.86829"/>
    <n v="10.301679999999999"/>
    <s v="Lot"/>
    <x v="1"/>
    <x v="0"/>
    <s v="Major"/>
    <s v="MW"/>
    <s v="Macro"/>
    <s v="Lowland"/>
    <s v="NONE"/>
    <s v="NONE"/>
    <s v="none"/>
    <s v="Agan, Marianito Labus "/>
    <m/>
    <s v=""/>
  </r>
  <r>
    <s v="V5363"/>
    <s v="SMART"/>
    <x v="1"/>
    <s v="CEB001"/>
    <s v="V5363"/>
    <s v="TINAGO"/>
    <s v="Tinago"/>
    <s v="CEBU CITY"/>
    <s v="CEBU"/>
    <s v="Brgy. Tinago, Cebu City, Cebu"/>
    <n v="7"/>
    <s v="Vis"/>
    <s v="Cebu South"/>
    <s v="TOC-VIS-CVIS-SCEBU"/>
    <s v="SUN"/>
    <n v="123.904555"/>
    <n v="10.300189"/>
    <s v="Bldg"/>
    <x v="1"/>
    <x v="0"/>
    <s v="Major"/>
    <s v="MW"/>
    <s v="Macro"/>
    <s v="Lowland"/>
    <s v="NONE"/>
    <s v="NONE"/>
    <s v="none"/>
    <s v="Genson, Sedfrey C. "/>
    <m/>
    <s v=""/>
  </r>
  <r>
    <s v="Z78"/>
    <s v="SMART"/>
    <x v="1"/>
    <m/>
    <s v="Z78"/>
    <s v="CARCAR PROPER"/>
    <s v="Poblacion 1"/>
    <s v="CEBU CITY"/>
    <s v="CEBU"/>
    <s v="Brgy. Poblacion 1, Sitio Cogon, Carcar City, Cebu"/>
    <n v="7"/>
    <s v="Vis"/>
    <s v="Cebu South"/>
    <s v="TOC-VIS-CVIS-SCEBU"/>
    <s v="SMART"/>
    <n v="123.634460449218"/>
    <n v="10.1050901412963"/>
    <s v="Lot"/>
    <x v="1"/>
    <x v="0"/>
    <s v="Major"/>
    <s v="MW"/>
    <s v="Macro"/>
    <s v="Lowland"/>
    <s v="NONE"/>
    <s v="NONE"/>
    <s v="none"/>
    <s v="Luzano, Russell Apig "/>
    <m/>
    <s v=""/>
  </r>
  <r>
    <n v="700"/>
    <s v="SMART"/>
    <x v="2"/>
    <n v="700"/>
    <n v="700"/>
    <s v="ILOILO 4 - AIRPORT"/>
    <s v="Tabucan"/>
    <s v="Iloilo City"/>
    <s v="ILOILO"/>
    <s v="Barangay Tabucan, Mandurriao, Iloilo"/>
    <n v="6"/>
    <s v="Vis"/>
    <s v="Iloilo"/>
    <s v="TOC-VIS-WVIS-ILOILO"/>
    <s v="SMART"/>
    <n v="122.54570769999999"/>
    <n v="10.704589840000001"/>
    <s v="Lot"/>
    <x v="1"/>
    <x v="0"/>
    <s v="Major"/>
    <s v="MW"/>
    <s v="Macro"/>
    <s v="Lowland"/>
    <s v="none"/>
    <s v="none"/>
    <s v="none"/>
    <s v="Detablan, Airam Tañoso "/>
    <m/>
    <s v=""/>
  </r>
  <r>
    <n v="701"/>
    <s v="SMART"/>
    <x v="2"/>
    <m/>
    <m/>
    <s v="JANIUAY TP"/>
    <s v="Jibolo"/>
    <s v="Janiuay"/>
    <s v="ILOILO"/>
    <m/>
    <n v="6"/>
    <s v="Vis"/>
    <s v="Iloilo"/>
    <s v="TOC-VIS-WVIS-ILOILO"/>
    <s v="SMART"/>
    <m/>
    <m/>
    <s v="Lot"/>
    <x v="1"/>
    <x v="0"/>
    <s v="Major"/>
    <s v="MW"/>
    <s v="Macro"/>
    <s v="Lowland"/>
    <s v="none"/>
    <s v="none"/>
    <s v="none"/>
    <s v="Dreo, Salvy Mark Coloso "/>
    <m/>
    <s v=""/>
  </r>
  <r>
    <n v="705"/>
    <s v="SMART"/>
    <x v="2"/>
    <n v="705"/>
    <n v="705"/>
    <s v="PASSI"/>
    <s v="Poblacion"/>
    <s v="Passi"/>
    <s v="ILOILO"/>
    <s v="Sara Rd., Brgy. Poblacion, Iloilo"/>
    <n v="6"/>
    <s v="Vis"/>
    <s v="Iloilo"/>
    <s v="TOC-VIS-WVIS-ILOILO"/>
    <s v="SMART"/>
    <n v="122.6499634"/>
    <n v="11.100250239999999"/>
    <s v="Lot"/>
    <x v="1"/>
    <x v="0"/>
    <s v="Major"/>
    <s v="MW"/>
    <s v="Macro"/>
    <s v="Lowland"/>
    <s v="none"/>
    <s v="none"/>
    <s v="none"/>
    <s v="Dreo, Salvy Mark Coloso "/>
    <m/>
    <s v=""/>
  </r>
  <r>
    <n v="713"/>
    <s v="SMART"/>
    <x v="2"/>
    <n v="713"/>
    <n v="713"/>
    <s v="POTOTAN"/>
    <s v="Poblacion"/>
    <s v="Pototan"/>
    <s v="ILOILO"/>
    <s v="Plaza Food Lane, theresa Magbanua, Poblacion,Pototan, Iloilo"/>
    <n v="6"/>
    <s v="Vis"/>
    <s v="Iloilo"/>
    <s v="TOC-VIS-WVIS-ILOILO"/>
    <s v="SMART"/>
    <n v="122.6378174"/>
    <n v="10.94165039"/>
    <s v="Lot"/>
    <x v="1"/>
    <x v="0"/>
    <s v="Major"/>
    <s v="MW"/>
    <s v="Macro"/>
    <s v="Lowland"/>
    <s v="none"/>
    <s v="none"/>
    <s v="none"/>
    <s v="Nebria, Clifford Barliso "/>
    <m/>
    <s v=""/>
  </r>
  <r>
    <n v="714"/>
    <s v="SMART"/>
    <x v="2"/>
    <n v="714"/>
    <n v="714"/>
    <s v="OTON"/>
    <s v="Buray"/>
    <s v="Oton"/>
    <s v="ILOILO"/>
    <s v="Brgy. Buray, Oton, Iloilo"/>
    <n v="6"/>
    <s v="Vis"/>
    <s v="Iloilo"/>
    <s v="TOC-VIS-WVIS-ILOILO"/>
    <s v="SMART"/>
    <n v="122.4780121"/>
    <n v="10.695199970000001"/>
    <s v="Lot"/>
    <x v="1"/>
    <x v="0"/>
    <s v="Major"/>
    <s v="MW"/>
    <s v="Macro"/>
    <s v="Lowland"/>
    <s v="none"/>
    <s v="none"/>
    <s v="none"/>
    <s v="Entes, Anjo Gabito "/>
    <m/>
    <s v=""/>
  </r>
  <r>
    <n v="723"/>
    <s v="SMART"/>
    <x v="2"/>
    <n v="723"/>
    <n v="723"/>
    <s v="MIAG-AO"/>
    <s v="Mat-y"/>
    <s v="Miagao"/>
    <s v="ILOILO"/>
    <s v="Barangay Mat-y, Poblacion, Miagao, Iloilo"/>
    <n v="6"/>
    <s v="Vis"/>
    <s v="Iloilo"/>
    <s v="TOC-VIS-WVIS-ILOILO"/>
    <s v="SMART"/>
    <n v="122.2320175"/>
    <n v="10.645039560000001"/>
    <s v="Lot"/>
    <x v="1"/>
    <x v="0"/>
    <s v="Major"/>
    <s v="MW"/>
    <s v="Macro"/>
    <s v="Lowland"/>
    <s v="none"/>
    <s v="none"/>
    <s v="none"/>
    <s v="Gabawa, Denmark Ydemne "/>
    <m/>
    <s v=""/>
  </r>
  <r>
    <n v="725"/>
    <s v="SMART"/>
    <x v="2"/>
    <n v="725"/>
    <n v="725"/>
    <s v="SAN JOSE-BINIRAYAN"/>
    <n v="8"/>
    <s v="San Jose"/>
    <s v="ANTIQUE"/>
    <s v="San Jose, Antique"/>
    <n v="6"/>
    <s v="Vis"/>
    <s v="Iloilo"/>
    <s v="TOC-VIS-WVIS-ILOILO"/>
    <s v="SMART"/>
    <n v="122.2320175"/>
    <n v="10.645039560000001"/>
    <s v="Lot"/>
    <x v="1"/>
    <x v="0"/>
    <s v="Major"/>
    <s v="MW"/>
    <s v="Macro"/>
    <s v="Lowland"/>
    <s v="none"/>
    <s v="none"/>
    <s v="none"/>
    <s v="Urbano, Joemarie Aguillon "/>
    <m/>
    <s v=""/>
  </r>
  <r>
    <n v="728"/>
    <s v="SMART"/>
    <x v="2"/>
    <n v="728"/>
    <n v="728"/>
    <s v="STA. BARBARA"/>
    <m/>
    <s v="Santa Barbara"/>
    <s v="ILOILO"/>
    <s v="Zone 4 Castilla St. Sta. Barbara Iloilo"/>
    <n v="6"/>
    <s v="Vis"/>
    <s v="Iloilo"/>
    <s v="TOC-VIS-WVIS-ILOILO"/>
    <s v="SMART"/>
    <s v="122°32'0.25&quot;E"/>
    <s v=" 10°49'27.28&quot;N"/>
    <s v="Lot"/>
    <x v="1"/>
    <x v="0"/>
    <s v="Major"/>
    <s v="MW"/>
    <s v="Macro"/>
    <s v="Lowland"/>
    <s v="none"/>
    <s v="none"/>
    <s v="none"/>
    <s v="Dreo, Salvy Mark Coloso "/>
    <m/>
    <s v=""/>
  </r>
  <r>
    <n v="729"/>
    <s v="SMART"/>
    <x v="2"/>
    <n v="729"/>
    <n v="729"/>
    <s v="LEGANES"/>
    <m/>
    <s v="Leganes"/>
    <s v="ILOILO"/>
    <s v="Sitio Bulangan, Leganes, Iloilo"/>
    <n v="6"/>
    <s v="Vis"/>
    <s v="Iloilo"/>
    <s v="TOC-VIS-WVIS-ILOILO"/>
    <s v="SMART"/>
    <n v="122.5911789"/>
    <n v="10.7840004"/>
    <s v="Lot"/>
    <x v="1"/>
    <x v="0"/>
    <s v="Major"/>
    <s v="MW"/>
    <s v="Macro"/>
    <s v="Lowland"/>
    <s v="none"/>
    <s v="none"/>
    <s v="none"/>
    <s v="Nebria, Clifford Barliso "/>
    <m/>
    <s v=""/>
  </r>
  <r>
    <n v="734"/>
    <s v="SMART"/>
    <x v="2"/>
    <n v="734"/>
    <n v="734"/>
    <s v="MANDURRIAO"/>
    <m/>
    <s v="Iloilo City"/>
    <s v="ILOILO"/>
    <s v="SMART Cellsite, Guzman St. Mandurriao, Iloilo City"/>
    <n v="6"/>
    <s v="Vis"/>
    <s v="Iloilo"/>
    <s v="TOC-VIS-WVIS-ILOILO"/>
    <s v="SMART"/>
    <n v="122.5337677"/>
    <n v="10.72085953"/>
    <s v="Lot"/>
    <x v="1"/>
    <x v="2"/>
    <s v="Major"/>
    <s v="MW"/>
    <s v="Macro"/>
    <s v="Lowland"/>
    <s v="none"/>
    <s v="none"/>
    <s v="none"/>
    <s v="Detablan, Airam Tañoso "/>
    <m/>
    <s v=""/>
  </r>
  <r>
    <n v="735"/>
    <s v="SMART"/>
    <x v="2"/>
    <n v="735"/>
    <n v="735"/>
    <s v="Molo"/>
    <m/>
    <s v="Iloilo City"/>
    <s v="ILOILO"/>
    <s v="Lopez Jaena St., Molo, Iloilo City"/>
    <n v="6"/>
    <s v="Vis"/>
    <s v="Iloilo"/>
    <s v="TOC-VIS-WVIS-ILOILO"/>
    <s v="SMART"/>
    <n v="122.54606630000001"/>
    <n v="10.694359779999999"/>
    <s v="Lot"/>
    <x v="1"/>
    <x v="0"/>
    <s v="Major"/>
    <s v="MW"/>
    <s v="Macro"/>
    <s v="Lowland"/>
    <s v="No access during this time"/>
    <s v="22nonenoneH - none8nonenoneH"/>
    <s v="Bldg/House Roof Top"/>
    <s v="Detablan, Airam Tañoso "/>
    <m/>
    <s v=""/>
  </r>
  <r>
    <n v="736"/>
    <s v="SMART"/>
    <x v="2"/>
    <n v="736"/>
    <n v="736"/>
    <s v="JARO CPU"/>
    <s v="San Isidro"/>
    <s v="Iloilo City"/>
    <s v="ILOILO"/>
    <s v="Casa de Rosario Building , No. 104 Lopez Jaena St., Brgy. San Isidro"/>
    <n v="6"/>
    <s v="Vis"/>
    <s v="Iloilo"/>
    <s v="TOC-VIS-WVIS-ILOILO"/>
    <s v="SMART"/>
    <n v="122.5501785"/>
    <n v="10.73274994"/>
    <s v="Bldg"/>
    <x v="1"/>
    <x v="0"/>
    <s v="Major"/>
    <s v="MW"/>
    <s v="Macro"/>
    <s v="Lowland"/>
    <s v="No access during this time"/>
    <s v="22nonenoneH-none6nonenoneH"/>
    <s v="Bldg/House Roof Top"/>
    <s v="Oguis, Jonathan Airel J."/>
    <m/>
    <s v=""/>
  </r>
  <r>
    <n v="745"/>
    <s v="SMART"/>
    <x v="2"/>
    <n v="745"/>
    <n v="745"/>
    <s v="SARA"/>
    <s v="Poblacion"/>
    <s v="Sara"/>
    <s v="ILOILO"/>
    <s v="Don Victorino Salcedo St., Brgy. Poblacion Ilaya, Sarra, Iloilo"/>
    <n v="6"/>
    <s v="Vis"/>
    <s v="Iloilo"/>
    <s v="TOC-VIS-WVIS-ILOILO"/>
    <s v="SMART"/>
    <n v="123.0143509"/>
    <n v="11.25667953"/>
    <s v="Lot"/>
    <x v="1"/>
    <x v="1"/>
    <s v="Major"/>
    <s v="MW"/>
    <s v="Macro"/>
    <s v="Lowland"/>
    <s v="Road critical to travel at Night"/>
    <s v="none6nonenoneH - none5nonenoneH"/>
    <s v="Insurgent"/>
    <s v="Biñas, Lemuel Alorsabes "/>
    <m/>
    <s v=""/>
  </r>
  <r>
    <n v="746"/>
    <s v="SMART"/>
    <x v="2"/>
    <n v="746"/>
    <n v="746"/>
    <s v="BAROTAC NUEVO"/>
    <s v="Poblacion"/>
    <s v="Barotac Nuevo"/>
    <s v="ILOILO"/>
    <s v="Brgy. Poblacion, Barotac Nuevo, Iloilo"/>
    <n v="6"/>
    <s v="Vis"/>
    <s v="Iloilo"/>
    <s v="TOC-VIS-WVIS-ILOILO"/>
    <s v="SMART"/>
    <n v="122.70723719999999"/>
    <n v="10.89017963"/>
    <s v="Lot"/>
    <x v="1"/>
    <x v="0"/>
    <s v="Major"/>
    <s v="MW"/>
    <s v="Macro"/>
    <s v="Lowland"/>
    <s v="none"/>
    <s v="none"/>
    <s v="none"/>
    <s v="Biñas, Lemuel Alorsabes "/>
    <m/>
    <s v=""/>
  </r>
  <r>
    <n v="747"/>
    <s v="SMART"/>
    <x v="2"/>
    <n v="747"/>
    <n v="747"/>
    <s v="GUIMBAL"/>
    <s v="Liboon"/>
    <s v="Guimbal"/>
    <s v="ILOILO"/>
    <s v="Brgy. Liboon corner Gonzales Street, Guimbal, Iloilo"/>
    <n v="6"/>
    <s v="Vis"/>
    <s v="Iloilo"/>
    <s v="TOC-VIS-WVIS-ILOILO"/>
    <s v="SMART"/>
    <n v="122.3218231"/>
    <n v="10.66292"/>
    <s v="Lot"/>
    <x v="1"/>
    <x v="0"/>
    <s v="Major"/>
    <s v="MW"/>
    <s v="Macro"/>
    <s v="Lowland"/>
    <s v="none"/>
    <s v="none"/>
    <s v="none"/>
    <s v="Gabawa, Denmark Ydemne "/>
    <m/>
    <s v=""/>
  </r>
  <r>
    <n v="749"/>
    <s v="SMART"/>
    <x v="2"/>
    <n v="749"/>
    <n v="749"/>
    <s v="AREVALO"/>
    <s v="Poblacion"/>
    <s v="Iloilo City"/>
    <s v="ILOILO"/>
    <s v="Brgy Sta. Felomina, Villa Arevalo, Iloilo city"/>
    <n v="6"/>
    <s v="Vis"/>
    <s v="Iloilo"/>
    <s v="TOC-VIS-WVIS-ILOILO"/>
    <s v="SMART"/>
    <m/>
    <m/>
    <s v="Lot"/>
    <x v="1"/>
    <x v="0"/>
    <s v="Major"/>
    <s v="MW"/>
    <s v="Macro"/>
    <s v="Lowland"/>
    <e v="#N/A"/>
    <e v="#N/A"/>
    <e v="#N/A"/>
    <s v="Entes, Anjo Gabito "/>
    <m/>
    <s v=""/>
  </r>
  <r>
    <n v="760"/>
    <s v="SMART"/>
    <x v="2"/>
    <n v="760"/>
    <n v="760"/>
    <s v="TIGBAUAN"/>
    <s v="Poblacion"/>
    <s v="Tigbauan"/>
    <s v="ILOILO"/>
    <s v="Tupan St., Bgy Poblacion, Tigbaun, Iloilo"/>
    <n v="6"/>
    <s v="Vis"/>
    <s v="Iloilo"/>
    <s v="TOC-VIS-WVIS-ILOILO"/>
    <s v="SMART"/>
    <n v="122.37870789999999"/>
    <n v="10.6771698"/>
    <s v="Lot"/>
    <x v="1"/>
    <x v="0"/>
    <s v="Major"/>
    <s v="MW"/>
    <s v="Macro"/>
    <s v="Lowland"/>
    <s v="none"/>
    <s v="none"/>
    <s v="none"/>
    <s v="Gabawa, Denmark Ydemne "/>
    <m/>
    <s v=""/>
  </r>
  <r>
    <n v="762"/>
    <s v="SMART"/>
    <x v="2"/>
    <n v="762"/>
    <n v="762"/>
    <s v="SAN JOAQUIN"/>
    <s v="Poblacion"/>
    <s v="San Joaquin"/>
    <s v="ILOILO"/>
    <s v="Bgy. Poblacion, San Joaquin, Iloilo"/>
    <n v="6"/>
    <s v="Vis"/>
    <s v="Iloilo"/>
    <s v="TOC-VIS-WVIS-ILOILO"/>
    <s v="SMART"/>
    <n v="122.13610079999999"/>
    <n v="10.59737015"/>
    <s v="Lot"/>
    <x v="1"/>
    <x v="0"/>
    <s v="Major"/>
    <s v="MW"/>
    <s v="Macro"/>
    <s v="Highland"/>
    <s v="Road critical to travel at Night"/>
    <s v="18nonenoneH - none6nonenoneH"/>
    <s v="Insurgent"/>
    <s v="Gabawa, Denmark Ydemne "/>
    <m/>
    <s v=""/>
  </r>
  <r>
    <n v="763"/>
    <s v="SMART"/>
    <x v="2"/>
    <n v="763"/>
    <n v="763"/>
    <s v="JARO PLAZA"/>
    <s v="Fatima"/>
    <s v="Iloilo City"/>
    <s v="ILOILO"/>
    <s v="Jaime St. near E. Lopez St., Bgy. Fatima, Iloilo City"/>
    <n v="6"/>
    <s v="Vis"/>
    <s v="Iloilo"/>
    <s v="TOC-VIS-WVIS-ILOILO"/>
    <s v="SMART"/>
    <n v="122.5597382"/>
    <n v="10.721309659999999"/>
    <s v="Lot"/>
    <x v="1"/>
    <x v="0"/>
    <s v="Major"/>
    <s v="MW"/>
    <s v="Macro"/>
    <s v="Lowland"/>
    <s v="none"/>
    <s v="none"/>
    <s v="none"/>
    <s v="Oguis, Jonathan Airel J."/>
    <m/>
    <s v=""/>
  </r>
  <r>
    <n v="765"/>
    <s v="SMART"/>
    <x v="2"/>
    <n v="765"/>
    <n v="765"/>
    <s v="PAVIA"/>
    <s v="Poblacion"/>
    <s v="Pavia"/>
    <s v="ILOILO"/>
    <s v="Jaime St. near E. Lopez St., Bgy. Fatima, Iloilo City"/>
    <n v="6"/>
    <s v="Vis"/>
    <s v="Iloilo"/>
    <s v="TOC-VIS-WVIS-ILOILO"/>
    <s v="SMART"/>
    <n v="122.5597382"/>
    <n v="10.721309659999999"/>
    <s v="Lot"/>
    <x v="1"/>
    <x v="0"/>
    <s v="Major"/>
    <s v="MW"/>
    <s v="Macro"/>
    <s v="Lowland"/>
    <s v="none"/>
    <s v="none"/>
    <s v="none"/>
    <s v="Oguis, Jonathan Airel J."/>
    <m/>
    <s v=""/>
  </r>
  <r>
    <n v="766"/>
    <s v="SMART"/>
    <x v="2"/>
    <n v="766"/>
    <n v="766"/>
    <s v="LEON"/>
    <s v="Poblacion"/>
    <s v="Leon"/>
    <s v="ILOILO"/>
    <s v="E. Calosing St., Bgy. Poblacion, Leon, Iloilo"/>
    <n v="6"/>
    <s v="Vis"/>
    <s v="Iloilo"/>
    <s v="TOC-VIS-WVIS-ILOILO"/>
    <s v="SMART"/>
    <n v="122.38710020000001"/>
    <n v="10.78485966"/>
    <s v="Lot"/>
    <x v="1"/>
    <x v="0"/>
    <s v="Major"/>
    <s v="MW"/>
    <s v="Macro"/>
    <s v="Lowland"/>
    <s v="Road critical to travel at Night"/>
    <s v="18nonenoneH- none6nonenoneH"/>
    <s v="Insurgent"/>
    <s v="Oguis, Jonathan Airel J."/>
    <m/>
    <s v=""/>
  </r>
  <r>
    <n v="788"/>
    <s v="SMART"/>
    <x v="2"/>
    <n v="788"/>
    <n v="788"/>
    <s v="DUMANGAS"/>
    <s v="Poblacion"/>
    <s v="Dumangas"/>
    <s v="ILOILO"/>
    <s v="Bonifacion St., Pobacion, Dumangas, Iloilo"/>
    <n v="6"/>
    <s v="Vis"/>
    <s v="Iloilo"/>
    <s v="TOC-VIS-WVIS-ILOILO"/>
    <s v="SMART"/>
    <n v="122.7112427"/>
    <n v="10.82446957"/>
    <s v="Lot"/>
    <x v="1"/>
    <x v="0"/>
    <s v="Major"/>
    <s v="MW"/>
    <s v="Macro"/>
    <s v="Lowland"/>
    <s v="none"/>
    <s v="none"/>
    <s v="none"/>
    <s v="Biñas, Lemuel Alorsabes "/>
    <m/>
    <s v=""/>
  </r>
  <r>
    <n v="819"/>
    <s v="SMART"/>
    <x v="2"/>
    <n v="819"/>
    <n v="819"/>
    <s v="MIAGAO KIRAYAN"/>
    <s v="Kirayan"/>
    <s v="Miagao"/>
    <s v="ILOILO"/>
    <s v="Brgy. Kirayan Norte, Miagao, Iloilo"/>
    <n v="6"/>
    <s v="Vis"/>
    <s v="Iloilo"/>
    <s v="TOC-VIS-WVIS-ILOILO"/>
    <s v="SMART"/>
    <n v="122.25470730000001"/>
    <n v="10.649539949999999"/>
    <s v="Lot"/>
    <x v="1"/>
    <x v="0"/>
    <s v="Major"/>
    <s v="MW"/>
    <s v="Macro"/>
    <s v="Lowland"/>
    <s v="none"/>
    <s v="none"/>
    <s v="none"/>
    <s v="Gabawa, Denmark Ydemne "/>
    <m/>
    <s v=""/>
  </r>
  <r>
    <n v="899"/>
    <s v="SMART"/>
    <x v="2"/>
    <n v="899"/>
    <n v="899"/>
    <s v="SIBALOM"/>
    <s v="Poblacion"/>
    <s v="Sibalom"/>
    <s v="ANTIQUE"/>
    <s v="Sibalom, Antique"/>
    <n v="6"/>
    <s v="Vis"/>
    <s v="Iloilo"/>
    <s v="TOC-VIS-WVIS-ILOILO"/>
    <s v="SMART"/>
    <n v="122.25470730000001"/>
    <n v="10.649539949999999"/>
    <s v="Lot"/>
    <x v="1"/>
    <x v="0"/>
    <s v="Major"/>
    <s v="MW"/>
    <s v="Macro"/>
    <s v="Lowland"/>
    <s v="none"/>
    <s v="none"/>
    <s v="none"/>
    <s v="Urbano, Joemarie Aguillon "/>
    <m/>
    <s v=""/>
  </r>
  <r>
    <n v="3304"/>
    <s v="SMART"/>
    <x v="2"/>
    <n v="3303"/>
    <n v="3303"/>
    <s v="SAN JOSE TP2"/>
    <s v="Funda Dalipe"/>
    <s v="San Jose"/>
    <s v="ANTIQUE"/>
    <s v="brgy.Funda DAlipe, San Jose, Antique"/>
    <n v="6"/>
    <s v="Vis"/>
    <s v="Iloilo"/>
    <s v="TOC-VIS-WVIS-ILOILO"/>
    <s v="SMART"/>
    <n v="122.08901210000001"/>
    <n v="10.831110000000001"/>
    <s v="Lot"/>
    <x v="1"/>
    <x v="0"/>
    <s v="Major"/>
    <s v="MW"/>
    <s v="Macro"/>
    <s v="Lowland"/>
    <s v="none"/>
    <s v="none"/>
    <s v="none"/>
    <s v="Urbano, Joemarie Aguillon "/>
    <m/>
    <s v=""/>
  </r>
  <r>
    <n v="3338"/>
    <s v="SMART"/>
    <x v="2"/>
    <n v="3338"/>
    <n v="3338"/>
    <s v="UNIVERSITY OF SAN AGUSTIN (SWEEP)"/>
    <m/>
    <s v="Iloilo City"/>
    <s v="ILOILO"/>
    <s v="Gen. Luna Ave., cor Jalandoni St., Iloilo City"/>
    <n v="6"/>
    <s v="Vis"/>
    <s v="Iloilo"/>
    <s v="TOC-VIS-WVIS-ILOILO"/>
    <s v="SMART"/>
    <n v="122.56337739999999"/>
    <n v="10.699890140000001"/>
    <s v="Bldg"/>
    <x v="1"/>
    <x v="1"/>
    <s v="Major"/>
    <s v="MW"/>
    <s v="Macro"/>
    <s v="Lowland"/>
    <s v="No access during this time"/>
    <s v="2nonenonenoneH - none8nonenoneH"/>
    <s v="none"/>
    <s v="Rivera, Von Ryan Talabero "/>
    <m/>
    <s v=""/>
  </r>
  <r>
    <n v="4240"/>
    <s v="SMART"/>
    <x v="2"/>
    <n v="4240"/>
    <n v="4240"/>
    <s v="ILOILO-LOPEZ JAENA (COASTAL)"/>
    <s v="La Paz"/>
    <s v="Iloilo City"/>
    <s v="ILOILO"/>
    <s v="Valderama Compound, Lopez Jaena St., La Paz, Iloilo City, Iloilo"/>
    <n v="6"/>
    <s v="Vis"/>
    <s v="Iloilo"/>
    <s v="TOC-VIS-WVIS-ILOILO"/>
    <s v="SMART"/>
    <n v="122.57437899999999"/>
    <n v="10.713999749999999"/>
    <s v="Lot"/>
    <x v="1"/>
    <x v="0"/>
    <s v="Major"/>
    <s v="MW"/>
    <s v="Macro"/>
    <s v="Lowland"/>
    <s v="none"/>
    <s v="none"/>
    <s v="none"/>
    <s v="Oguis, Jonathan Airel J."/>
    <m/>
    <s v=""/>
  </r>
  <r>
    <n v="4352"/>
    <s v="SMART"/>
    <x v="2"/>
    <n v="4352"/>
    <n v="4352"/>
    <s v="MAASIN"/>
    <s v="Del-Car"/>
    <s v="Maasin"/>
    <s v="ILOILO"/>
    <s v="Brgy. Delcar, Maasin, Iloilo"/>
    <n v="6"/>
    <s v="Vis"/>
    <s v="Iloilo"/>
    <s v="TOC-VIS-WVIS-ILOILO"/>
    <s v="SMART"/>
    <n v="122.27316279999999"/>
    <n v="10.710610389999999"/>
    <s v="Lot"/>
    <x v="1"/>
    <x v="0"/>
    <s v="Major"/>
    <s v="MW"/>
    <s v="Macro"/>
    <s v="Lowland"/>
    <s v="Road critical to travel at Night"/>
    <s v="2nonenonenoneH-none5nonenoneH"/>
    <s v="Insurgent"/>
    <s v="Dreo, Salvy Mark Coloso "/>
    <m/>
    <s v=""/>
  </r>
  <r>
    <n v="4357"/>
    <s v="SMART"/>
    <x v="2"/>
    <n v="4357"/>
    <n v="4357"/>
    <s v="UNGKA JARO"/>
    <s v="Sambag"/>
    <s v="Iloilo City"/>
    <s v="ILOILO"/>
    <s v="Orchard Dormitory, B.S. Aquino Ave., Brgy. Sambag, Jaro, Iloilo City"/>
    <n v="6"/>
    <s v="Vis"/>
    <s v="Iloilo"/>
    <s v="TOC-VIS-WVIS-ILOILO"/>
    <s v="SMART"/>
    <n v="122.5396576"/>
    <n v="10.73375034"/>
    <s v="Bldg"/>
    <x v="1"/>
    <x v="0"/>
    <s v="Major"/>
    <s v="MW"/>
    <s v="Macro"/>
    <s v="Lowland"/>
    <s v="No access during this time"/>
    <s v="22nonenoneH - none8nonenoneH"/>
    <s v="Bldg/House Roof Top"/>
    <s v="Entes, Anjo Gabito "/>
    <m/>
    <s v=""/>
  </r>
  <r>
    <n v="4358"/>
    <s v="SMART"/>
    <x v="2"/>
    <n v="4358"/>
    <n v="4358"/>
    <s v="JARO CUBAY"/>
    <s v="Balabago"/>
    <s v="Iloilo City"/>
    <s v="ILOILO"/>
    <s v="Smart Cell Site, Brgy. Balabago, Jaro, Iloilo City"/>
    <n v="6"/>
    <s v="Vis"/>
    <s v="Iloilo"/>
    <s v="TOC-VIS-WVIS-ILOILO"/>
    <s v="SMART"/>
    <n v="122.57460020000001"/>
    <n v="10.737190249999999"/>
    <s v="Lot"/>
    <x v="1"/>
    <x v="0"/>
    <s v="Major"/>
    <s v="MW"/>
    <s v="Macro"/>
    <s v="Lowland"/>
    <s v="none"/>
    <s v="none"/>
    <s v="none"/>
    <s v="Oguis, Jonathan Airel J."/>
    <m/>
    <s v=""/>
  </r>
  <r>
    <s v="E19"/>
    <s v="SMART"/>
    <x v="2"/>
    <s v="E19"/>
    <s v="E19"/>
    <s v="SARABIA MANOR HOTEL"/>
    <m/>
    <s v="Iloilo City"/>
    <s v="ILOILO"/>
    <s v="101 General Luna Street, Iloilo City"/>
    <n v="6"/>
    <s v="Vis"/>
    <s v="Iloilo"/>
    <s v="TOC-VIS-WVIS-ILOILO"/>
    <s v="SMART"/>
    <n v="122.55848690000001"/>
    <n v="10.69855976"/>
    <s v="Bldg"/>
    <x v="1"/>
    <x v="1"/>
    <s v="Major"/>
    <s v="MW"/>
    <s v="Macro"/>
    <s v="Lowland"/>
    <s v="permit approval"/>
    <s v="18nonenoneH - 1nonenonenoneH"/>
    <s v="Bldg/House Roof Top"/>
    <s v="Entes, Anjo Gabito "/>
    <m/>
    <s v=""/>
  </r>
  <r>
    <s v="F06"/>
    <s v="SMART"/>
    <x v="2"/>
    <s v="F06"/>
    <s v="F06"/>
    <s v="ALIMODIAN"/>
    <m/>
    <s v="Alimodian"/>
    <s v="ILOILO"/>
    <s v="Taban-Manguining, Alimodian, Iloilo"/>
    <n v="6"/>
    <s v="Vis"/>
    <s v="Iloilo"/>
    <s v="TOC-VIS-WVIS-ILOILO"/>
    <s v="SMART"/>
    <n v="122.44010160000001"/>
    <n v="10.81569004"/>
    <s v="Lot"/>
    <x v="1"/>
    <x v="0"/>
    <s v="Major"/>
    <s v="MW"/>
    <s v="Macro"/>
    <s v="Lowland"/>
    <s v="Road critical to travel at Night"/>
    <s v="18nonenoneH- none6nonenoneH"/>
    <s v="Insurgent"/>
    <s v="Oguis, Jonathan Airel J."/>
    <m/>
    <s v=""/>
  </r>
  <r>
    <s v="F09"/>
    <s v="SMART"/>
    <x v="2"/>
    <s v="F09"/>
    <s v="F09"/>
    <s v="PLDT DINGLE"/>
    <s v="San Matias"/>
    <s v="Dingle"/>
    <s v="ILOILO"/>
    <s v="Aportadera St., Brgy. San Matias, Dingle, Iloilo"/>
    <n v="6"/>
    <s v="Vis"/>
    <s v="Iloilo"/>
    <s v="TOC-VIS-WVIS-ILOILO"/>
    <s v="SMART"/>
    <n v="122.6667633"/>
    <n v="11.001870159999999"/>
    <s v="Lot"/>
    <x v="1"/>
    <x v="1"/>
    <s v="Major"/>
    <s v="MW"/>
    <s v="Macro"/>
    <s v="Lowland"/>
    <s v="none"/>
    <s v="none"/>
    <s v="none"/>
    <s v="Nebria, Clifford Barliso "/>
    <m/>
    <s v=""/>
  </r>
  <r>
    <s v="J12"/>
    <s v="SMART"/>
    <x v="2"/>
    <s v="J12"/>
    <s v="J12"/>
    <s v="RICA VILLAGE"/>
    <s v="Jaro"/>
    <s v="Iloilo City"/>
    <s v="ILOILO"/>
    <s v="Jaro, Iloilo City, Iloilo"/>
    <n v="6"/>
    <s v="Vis"/>
    <s v="Iloilo"/>
    <s v="TOC-VIS-WVIS-ILOILO"/>
    <s v="SMART"/>
    <n v="122.5626831"/>
    <n v="10.729840279999999"/>
    <s v="Lot"/>
    <x v="1"/>
    <x v="2"/>
    <s v="Major"/>
    <s v="MW"/>
    <s v="Macro"/>
    <s v="Lowland"/>
    <s v="none"/>
    <s v="none"/>
    <s v="none"/>
    <s v="Nebria, Clifford Barliso "/>
    <m/>
    <s v=""/>
  </r>
  <r>
    <s v="J28"/>
    <s v="SMART"/>
    <x v="2"/>
    <s v="J15"/>
    <s v="J15"/>
    <s v="HAMTIC-VILLAVERT"/>
    <s v="Villavert-Jimenez"/>
    <s v="Hamtic"/>
    <s v="ANTIQUE"/>
    <s v="Brgy. Buhang Jaro, Iloilo City"/>
    <n v="6"/>
    <s v="Vis"/>
    <s v="Iloilo"/>
    <s v="TOC-VIS-WVIS-ILOILO"/>
    <s v="SMART"/>
    <n v="122.57041169999999"/>
    <n v="10.75140953"/>
    <s v="Lot"/>
    <x v="1"/>
    <x v="2"/>
    <s v="Major"/>
    <s v="MW"/>
    <s v="Macro"/>
    <s v="Lowland"/>
    <s v="Road critical to travel at Night"/>
    <s v="18nonenoneH -none6nonenoneH"/>
    <s v="Insurgent"/>
    <s v="Urbano, Joemarie Aguillon "/>
    <m/>
    <s v=""/>
  </r>
  <r>
    <s v="J64"/>
    <s v="SMART"/>
    <x v="2"/>
    <s v="J64"/>
    <s v="J64"/>
    <s v="ILOILO-OBRERO"/>
    <s v="Mansaya-Lapuz"/>
    <s v="Iloilo City"/>
    <s v="ILOILO"/>
    <s v="Brgy. Mansaya-Lapuz, Iloilo City"/>
    <n v="6"/>
    <s v="Vis"/>
    <s v="Iloilo"/>
    <s v="TOC-VIS-WVIS-ILOILO"/>
    <s v="SMART"/>
    <n v="122.5840073"/>
    <n v="10.696889880000001"/>
    <s v="Lot"/>
    <x v="1"/>
    <x v="2"/>
    <s v="Major"/>
    <s v="MW"/>
    <s v="Macro"/>
    <s v="Lowland"/>
    <s v="none"/>
    <s v="none"/>
    <s v="none"/>
    <s v="Rivera, Von Ryan Talabero "/>
    <m/>
    <s v=""/>
  </r>
  <r>
    <s v="U66"/>
    <s v="SMART"/>
    <x v="2"/>
    <s v="U66"/>
    <s v="U66"/>
    <s v="ZARAGA-JALAUD"/>
    <s v="Bungko"/>
    <s v="Zarraga"/>
    <s v="ILOILO"/>
    <s v="Brgy. Bungko, Zarraga, Iloilo"/>
    <n v="6"/>
    <s v="Vis"/>
    <s v="Iloilo"/>
    <s v="TOC-VIS-WVIS-ILOILO"/>
    <s v="SMART"/>
    <n v="122.65065"/>
    <n v="10.85120964"/>
    <s v="Lot"/>
    <x v="1"/>
    <x v="0"/>
    <s v="Major"/>
    <s v="MW"/>
    <s v="Macro"/>
    <s v="Lowland"/>
    <s v="none"/>
    <s v="none"/>
    <s v="none"/>
    <s v="Nebria, Clifford Barliso "/>
    <m/>
    <s v=""/>
  </r>
  <r>
    <s v="U87"/>
    <s v="SMART"/>
    <x v="2"/>
    <s v="U87"/>
    <s v="U87"/>
    <s v="GUIMBAL-NANGA"/>
    <m/>
    <s v="Tigbauan"/>
    <s v="ILOILO"/>
    <s v="Brgy. Buyan, Tigbauan, Iloilo"/>
    <n v="6"/>
    <s v="Vis"/>
    <s v="Iloilo"/>
    <s v="TOC-VIS-WVIS-ILOILO"/>
    <s v="SMART"/>
    <m/>
    <m/>
    <s v="Lot"/>
    <x v="1"/>
    <x v="0"/>
    <s v="Major"/>
    <s v="MW"/>
    <s v="Macro"/>
    <s v="Lowland"/>
    <s v="none"/>
    <s v="none"/>
    <n v="0"/>
    <s v="Gabawa, Denmark Ydemne "/>
    <m/>
    <s v=""/>
  </r>
  <r>
    <s v="V3550"/>
    <s v="SUN"/>
    <x v="2"/>
    <s v="V3550"/>
    <s v="ILL004"/>
    <s v="SUN ILOILO CITY-LIBERATION"/>
    <m/>
    <s v="Iloilo City"/>
    <s v="ILOILO"/>
    <s v="Robinsons Mall Ledesma cor. Mabini St., Iloilo City"/>
    <n v="6"/>
    <s v="Vis"/>
    <s v="Iloilo"/>
    <s v="TOC-VIS-WVIS-ILOILO"/>
    <s v="SUN"/>
    <m/>
    <m/>
    <s v="Bldg"/>
    <x v="1"/>
    <x v="0"/>
    <s v="Major"/>
    <s v="MW"/>
    <s v="Macro"/>
    <s v="Highland"/>
    <s v="none"/>
    <s v="none"/>
    <n v="0"/>
    <s v="Rivera, Von Ryan Talabero "/>
    <m/>
    <s v=""/>
  </r>
  <r>
    <s v="V3663"/>
    <s v="SUN"/>
    <x v="2"/>
    <s v="V3663"/>
    <s v="HAM701"/>
    <s v="SUN HAMTIC-POB 1"/>
    <s v="Poblacion"/>
    <s v="Hamtic"/>
    <s v="ANTIQUE"/>
    <s v="Brgy. Poblacion, Hamtic, Antique"/>
    <n v="6"/>
    <s v="Vis"/>
    <s v="Iloilo"/>
    <s v="TOC-VIS-WVIS-ILOILO"/>
    <s v="SUN"/>
    <n v="122.38262"/>
    <n v="10.674020000000001"/>
    <s v="Lot"/>
    <x v="1"/>
    <x v="1"/>
    <s v="Major"/>
    <s v="MW"/>
    <s v="Macro"/>
    <s v="Lowland"/>
    <s v="none"/>
    <s v="none"/>
    <s v="none"/>
    <s v="Urbano, Joemarie Aguillon "/>
    <m/>
    <s v=""/>
  </r>
  <r>
    <s v="V3727"/>
    <s v="SUN"/>
    <x v="2"/>
    <s v="V3727"/>
    <s v="ILL705"/>
    <s v="SUN ILOILO CITY-TABUC SUBA (BANUYAO) (ILL705)"/>
    <s v="San Isidro"/>
    <s v="Iloilo City"/>
    <s v="ILOILO"/>
    <s v="Brgy. San Isidro, Lapaz, Iloilo City"/>
    <n v="6"/>
    <s v="Vis"/>
    <s v="Iloilo"/>
    <s v="TOC-VIS-WVIS-ILOILO"/>
    <s v="SUN"/>
    <m/>
    <m/>
    <s v="Bldg"/>
    <x v="1"/>
    <x v="1"/>
    <s v="Major"/>
    <s v="MW"/>
    <s v="Macro"/>
    <s v="Lowland"/>
    <e v="#N/A"/>
    <e v="#N/A"/>
    <e v="#N/A"/>
    <s v="Oguis, Jonathan Airel J."/>
    <m/>
    <s v=""/>
  </r>
  <r>
    <s v="V5337"/>
    <s v="SMART"/>
    <x v="2"/>
    <s v="V5337"/>
    <s v="V5337"/>
    <s v="SUN SAN JOSE-BRGY 1 POB. (SJB001)"/>
    <m/>
    <s v="San Jose"/>
    <s v="ANTIQUE"/>
    <s v="Cor. T. Fornier &amp; Salazar Sts., San Jose de Buenavista, Antique"/>
    <n v="6"/>
    <s v="Vis"/>
    <s v="Roxas"/>
    <s v="TOC-VIS-WVIS-ILOILO"/>
    <s v="SUN"/>
    <n v="121.9417194"/>
    <n v="10.750847220000001"/>
    <s v="Lot"/>
    <x v="1"/>
    <x v="0"/>
    <s v="Major"/>
    <s v="MW"/>
    <s v="Macro"/>
    <s v="Lowland"/>
    <s v="none"/>
    <s v="none"/>
    <s v="none"/>
    <s v="Urbano, Joemarie Aguillon "/>
    <m/>
    <s v=""/>
  </r>
  <r>
    <s v="V5801"/>
    <s v="SMART"/>
    <x v="2"/>
    <m/>
    <m/>
    <s v="SM ILOILO MALL-ANNEX"/>
    <m/>
    <s v="Iloilo City"/>
    <s v="ILOILO"/>
    <s v="SEN BENIGNO AQUINO AVE MANDURRIAO ILOILO CITY"/>
    <n v="6"/>
    <s v="Vis"/>
    <s v="Iloilo"/>
    <s v="TOC-VIS-WVIS-ILOILO"/>
    <m/>
    <m/>
    <m/>
    <s v="Bldg"/>
    <x v="1"/>
    <x v="1"/>
    <s v="Major"/>
    <s v="MW"/>
    <s v="PICO"/>
    <s v="Highland"/>
    <e v="#N/A"/>
    <e v="#N/A"/>
    <e v="#N/A"/>
    <s v="Detablan, Airam Tañoso "/>
    <m/>
    <s v=""/>
  </r>
  <r>
    <n v="706"/>
    <s v="SMART"/>
    <x v="3"/>
    <m/>
    <n v="706"/>
    <s v="BAGO CITY"/>
    <s v="Poblacion"/>
    <s v="Bago City"/>
    <s v="NEGROS OCCIDENTAL"/>
    <s v="Araneta St., Purok Balinghoy, Brgy. Poblacion, Bago City"/>
    <n v="6"/>
    <s v="Vis"/>
    <s v="Bacolod"/>
    <s v="TOC-VIS-WVIS-NEGOCC"/>
    <s v="SMART"/>
    <n v="122.840621948242"/>
    <n v="10.533860206604"/>
    <s v="Lot"/>
    <x v="1"/>
    <x v="0"/>
    <s v="Major"/>
    <s v="MW"/>
    <s v="Macro"/>
    <s v="Lowland"/>
    <s v="LOT"/>
    <s v="24 hours"/>
    <s v="none"/>
    <s v="Villa, Wilbert Soliman "/>
    <m/>
    <s v=""/>
  </r>
  <r>
    <n v="710"/>
    <s v="SMART"/>
    <x v="3"/>
    <m/>
    <n v="710"/>
    <s v="CADIZ DAGA"/>
    <m/>
    <s v="Cadiz City"/>
    <s v="NEGROS OCCIDENTAL"/>
    <s v="Lot 1306-A Hacienda Bayabas, Tinampa-an, Cadiz City, Negros Occidental"/>
    <n v="6"/>
    <s v="Vis"/>
    <s v="Bacolod"/>
    <s v="TOC-VIS-WVIS-NEGOCC"/>
    <s v="SMART"/>
    <n v="123.28975680000001"/>
    <n v="10.94108963"/>
    <s v="Lot"/>
    <x v="1"/>
    <x v="0"/>
    <s v="Major"/>
    <s v="MW"/>
    <s v="Macro"/>
    <s v="Lowland"/>
    <s v="LOT"/>
    <s v="24 hours"/>
    <s v="none"/>
    <s v="Oyco, Joycnn Rey"/>
    <m/>
    <s v=""/>
  </r>
  <r>
    <n v="726"/>
    <s v="SMART"/>
    <x v="3"/>
    <m/>
    <n v="726"/>
    <s v="SAGAY"/>
    <m/>
    <s v="Sagay City"/>
    <s v="NEGROS OCCIDENTAL"/>
    <s v="Quezon Street, New Sagay, Sagay City, Negros Occidental"/>
    <n v="6"/>
    <s v="Vis"/>
    <s v="Bacolod"/>
    <s v="TOC-VIS-WVIS-NEGOCC"/>
    <s v="SMART"/>
    <n v="123.416122436523"/>
    <n v="10.8963203430175"/>
    <s v="Lot"/>
    <x v="1"/>
    <x v="0"/>
    <s v="Major"/>
    <s v="MW"/>
    <s v="Macro"/>
    <s v="Lowland"/>
    <s v="LOT"/>
    <s v="24 hours"/>
    <s v="Insurgent"/>
    <s v="Antiquiera, Anthony Roy Rivera"/>
    <m/>
    <s v=""/>
  </r>
  <r>
    <n v="740"/>
    <s v="SMART"/>
    <x v="3"/>
    <m/>
    <n v="740"/>
    <s v="BACOLOD CITY PROPER"/>
    <m/>
    <s v="Bacolod City"/>
    <s v="NEGROS OCCIDENTAL"/>
    <s v="Charlie's Trading Building, Luzurriaga St."/>
    <n v="6"/>
    <s v="Vis"/>
    <s v="Bacolod"/>
    <s v="TOC-VIS-WVIS-NEGOCC"/>
    <s v="SMART"/>
    <n v="122.94936370849599"/>
    <n v="10.6651201248168"/>
    <s v="Bldg"/>
    <x v="1"/>
    <x v="0"/>
    <s v="Major"/>
    <s v="MW"/>
    <s v="Macro"/>
    <s v="Highland"/>
    <s v="BUILDING"/>
    <s v="24 hours"/>
    <s v="Bldg/House Roof Top"/>
    <s v="Sa-onoy, Jay Gonzaga "/>
    <m/>
    <s v=""/>
  </r>
  <r>
    <n v="741"/>
    <s v="SMART"/>
    <x v="3"/>
    <m/>
    <n v="741"/>
    <s v="TALISAY"/>
    <m/>
    <s v="City of Talisay"/>
    <s v="NEGROS OCCIDENTAL"/>
    <s v="Mabini Highway, Zone 8, Carmela Subd., Talisay City, Negros Occidental"/>
    <n v="6"/>
    <s v="Vis"/>
    <s v="Bacolod"/>
    <s v="TOC-VIS-WVIS-NEGOCC"/>
    <s v="SMART"/>
    <n v="122.966987609863"/>
    <n v="10.7330102920532"/>
    <s v="Lot"/>
    <x v="1"/>
    <x v="0"/>
    <s v="Major"/>
    <s v="MW"/>
    <s v="Macro"/>
    <s v="Lowland"/>
    <s v="LOT"/>
    <s v="24 hours"/>
    <s v="none"/>
    <s v="Fernandez, Reymund Gamo"/>
    <m/>
    <s v=""/>
  </r>
  <r>
    <n v="754"/>
    <s v="SMART"/>
    <x v="3"/>
    <m/>
    <n v="754"/>
    <s v="HINIGARAN"/>
    <s v="Poblacion"/>
    <s v="Hinigaran"/>
    <s v="NEGROS OCCIDENTAL"/>
    <s v="National Highway, Brgy. Poblacion, Hinigaran"/>
    <n v="6"/>
    <s v="Vis"/>
    <s v="Kabankalan"/>
    <s v="TOC-VIS-WVIS-NEGOCC"/>
    <s v="SMART"/>
    <n v="122.852767944335"/>
    <n v="10.280839920043899"/>
    <s v="Lot"/>
    <x v="1"/>
    <x v="0"/>
    <s v="Major"/>
    <s v="MW"/>
    <s v="Macro"/>
    <s v="Lowland"/>
    <s v="LOT"/>
    <s v="24 hours"/>
    <s v="none"/>
    <s v="Montaus, Neil Peter I."/>
    <m/>
    <s v=""/>
  </r>
  <r>
    <n v="769"/>
    <s v="SMART"/>
    <x v="3"/>
    <m/>
    <n v="769"/>
    <s v="SOLEDAD"/>
    <s v="Granada"/>
    <s v="Bacolod City"/>
    <s v="NEGROS OCCIDENTAL"/>
    <s v="Sta. Fe Resort, Burgos Extension, Brgy. Granada"/>
    <n v="6"/>
    <s v="Vis"/>
    <s v="Bacolod"/>
    <s v="TOC-VIS-WVIS-NEGOCC"/>
    <s v="SMART"/>
    <n v="123.002967834472"/>
    <n v="10.660300254821699"/>
    <s v="Lot"/>
    <x v="1"/>
    <x v="0"/>
    <s v="Major"/>
    <s v="MW"/>
    <s v="Macro"/>
    <s v="Lowland"/>
    <s v="LOT"/>
    <s v="24 hours"/>
    <s v="none"/>
    <s v="Briones, Paul John Velasco"/>
    <m/>
    <s v=""/>
  </r>
  <r>
    <n v="772"/>
    <s v="SMART"/>
    <x v="3"/>
    <m/>
    <n v="772"/>
    <s v="HELVETIA"/>
    <s v="Villamonte"/>
    <s v="Bacolod City"/>
    <s v="NEGROS OCCIDENTAL"/>
    <s v="Sion cor. Berne Sts., Helvetia Heights, Brgy. Villamonte, Bacolod City"/>
    <n v="6"/>
    <s v="Vis"/>
    <s v="Bacolod"/>
    <s v="TOC-VIS-WVIS-NEGOCC"/>
    <s v="SMART"/>
    <n v="122.97040200000001"/>
    <n v="10.662508000000001"/>
    <s v="Lot"/>
    <x v="1"/>
    <x v="0"/>
    <s v="Major"/>
    <s v="MW"/>
    <s v="Macro"/>
    <s v="Lowland"/>
    <s v="LOT"/>
    <s v="24 hours"/>
    <s v="none"/>
    <s v="Briones, Paul John Velasco"/>
    <m/>
    <s v=""/>
  </r>
  <r>
    <n v="776"/>
    <s v="SMART"/>
    <x v="3"/>
    <m/>
    <n v="776"/>
    <s v="MANSILINGAN"/>
    <s v="Mansilingan"/>
    <s v="Bacolod City"/>
    <s v="NEGROS OCCIDENTAL"/>
    <s v="Handumanan road Hillside Subd., Brgy. Mansilingan Bacolod City, Negros Occidental"/>
    <n v="6"/>
    <s v="Vis"/>
    <s v="Bacolod"/>
    <s v="TOC-VIS-WVIS-NEGOCC"/>
    <s v="SMART"/>
    <n v="122.976188659667"/>
    <n v="10.624839782714799"/>
    <s v="Lot"/>
    <x v="1"/>
    <x v="0"/>
    <s v="Major"/>
    <s v="MW"/>
    <s v="Macro"/>
    <s v="Lowland"/>
    <s v="LOT"/>
    <s v="24 hours"/>
    <s v="none"/>
    <s v="Briones, Paul John Velasco"/>
    <m/>
    <s v=""/>
  </r>
  <r>
    <n v="892"/>
    <s v="SMART"/>
    <x v="3"/>
    <m/>
    <n v="892"/>
    <s v="TIERRA MINERVA"/>
    <s v="Mandalagan"/>
    <s v="Bacolod City"/>
    <s v="NEGROS OCCIDENTAL"/>
    <s v="Victoria st. Eroreco Subd. Brgy. Mandalagan Bacolod City, Negros Occidental"/>
    <n v="6"/>
    <s v="Vis"/>
    <s v="Bacolod"/>
    <s v="TOC-VIS-WVIS-NEGOCC"/>
    <s v="SMART"/>
    <n v="122.973583"/>
    <n v="10.684633"/>
    <s v="Lot"/>
    <x v="1"/>
    <x v="0"/>
    <s v="Major"/>
    <s v="MW"/>
    <s v="Macro"/>
    <s v="Lowland"/>
    <s v="LOT"/>
    <s v="24 hours"/>
    <s v="none"/>
    <s v="Antiquiera, Anthony Roy Rivera"/>
    <m/>
    <s v=""/>
  </r>
  <r>
    <n v="3324"/>
    <s v="SMART"/>
    <x v="3"/>
    <m/>
    <n v="3324"/>
    <s v="RIVERSIDE MACRO"/>
    <m/>
    <s v="Bacolod City"/>
    <s v="NEGROS OCCIDENTAL"/>
    <s v="BS Aquino Drive, Riverside Medical Center, Bacolod City,Negros Occidental"/>
    <n v="6"/>
    <s v="Vis"/>
    <s v="Bacolod"/>
    <s v="TOC-VIS-WVIS-NEGOCC"/>
    <s v="SMART"/>
    <n v="122.95970916748"/>
    <n v="10.684470176696699"/>
    <s v="Bldg"/>
    <x v="1"/>
    <x v="1"/>
    <s v="Major"/>
    <s v="MW"/>
    <s v="Macro"/>
    <s v="Highland"/>
    <s v="BUILDING / REQUIRES PERMIT"/>
    <s v="830H - 1800H"/>
    <s v="Bldg/House Roof Top"/>
    <s v="Fernandez, Reymund Gamo"/>
    <m/>
    <s v=""/>
  </r>
  <r>
    <n v="3331"/>
    <s v="SMART"/>
    <x v="3"/>
    <m/>
    <n v="3331"/>
    <s v="BACOLOD RECLAMATION"/>
    <m/>
    <s v="Bacolod City"/>
    <s v="NEGROS OCCIDENTAL"/>
    <s v="Reclamation Area, Bacolod City"/>
    <n v="6"/>
    <s v="Vis"/>
    <s v="Bacolod"/>
    <s v="TOC-VIS-WVIS-NEGOCC"/>
    <s v="SMART"/>
    <n v="122.944206237792"/>
    <n v="10.6757202148437"/>
    <s v="Lot"/>
    <x v="1"/>
    <x v="0"/>
    <s v="Major"/>
    <s v="MW"/>
    <s v="Macro"/>
    <s v="Lowland"/>
    <s v="LOT"/>
    <s v="24 hours"/>
    <s v="Depressed Area"/>
    <s v="Sa-onoy, Jay Gonzaga "/>
    <m/>
    <s v=""/>
  </r>
  <r>
    <n v="3347"/>
    <s v="SMART"/>
    <x v="3"/>
    <m/>
    <n v="3347"/>
    <s v="AGUISAN"/>
    <s v="Aguisan"/>
    <s v="City of Himamaylan"/>
    <s v="NEGROS OCCIDENTAL"/>
    <s v="Purok#4 Brgy. Aguisan, Himaymaylan City, Negros Occidental"/>
    <n v="6"/>
    <s v="Vis"/>
    <s v="Kabankalan"/>
    <s v="TOC-VIS-WVIS-NEGOCC"/>
    <s v="SMART"/>
    <n v="122.8604584"/>
    <n v="10.166540149999999"/>
    <s v="Lot"/>
    <x v="1"/>
    <x v="0"/>
    <s v="Major"/>
    <s v="MW"/>
    <s v="Macro"/>
    <s v="Lowland"/>
    <s v="LOT"/>
    <s v="24 hours"/>
    <s v="none"/>
    <s v="Montaus, Neil Peter I."/>
    <m/>
    <s v=""/>
  </r>
  <r>
    <n v="3353"/>
    <s v="SMART"/>
    <x v="3"/>
    <m/>
    <n v="3353"/>
    <s v="ALEGRE"/>
    <s v="Nabulao"/>
    <s v="City of Sipalay"/>
    <s v="NEGROS OCCIDENTAL"/>
    <s v="Km. 181, National Highway, Barangay, Nabulao, Sipalay, Negros Occidental (co-located with proposed A"/>
    <n v="6"/>
    <s v="Vis"/>
    <s v="Kabankalan"/>
    <s v="TOC-VIS-WVIS-NEGOCC"/>
    <s v="SMART"/>
    <n v="122.47508999999999"/>
    <n v="9.6801004410000004"/>
    <s v="Lot"/>
    <x v="1"/>
    <x v="0"/>
    <s v="Major"/>
    <s v="MW"/>
    <s v="Macro"/>
    <s v="Extreme"/>
    <s v="LOT"/>
    <s v="24 hours"/>
    <s v="Insurgent"/>
    <s v="Villanueva, Manuel Jose S."/>
    <m/>
    <s v=""/>
  </r>
  <r>
    <n v="3354"/>
    <s v="SMART"/>
    <x v="3"/>
    <m/>
    <n v="3354"/>
    <s v="BALABAG"/>
    <s v="Quezon"/>
    <s v="San Carlos City"/>
    <s v="NEGROS OCCIDENTAL"/>
    <s v="Sitio Balabag, Brgy. Quezon, San Carlos, Negros Occidental (co-located with proposed Balabag Relay)"/>
    <n v="6"/>
    <s v="Vis"/>
    <s v="Bacolod"/>
    <s v="TOC-VIS-WVIS-NEGOCC"/>
    <s v="SMART"/>
    <n v="123.29139709472599"/>
    <n v="10.434180259704499"/>
    <s v="Lot"/>
    <x v="1"/>
    <x v="0"/>
    <s v="Major"/>
    <s v="MW"/>
    <s v="Macro"/>
    <s v="Highland"/>
    <s v="LOT"/>
    <s v="24 hours"/>
    <s v="Insurgent"/>
    <s v="Briones, Paul John Velasco"/>
    <m/>
    <s v=""/>
  </r>
  <r>
    <n v="3392"/>
    <s v="SMART"/>
    <x v="3"/>
    <m/>
    <n v="3392"/>
    <s v="HIMAMAYLAN SU-AY"/>
    <s v="Suay"/>
    <s v="City of Himamaylan"/>
    <s v="NEGROS OCCIDENTAL"/>
    <s v="Sitio Naga, Brgy.Suay, Himamaylan, Negros Occidental"/>
    <n v="6"/>
    <s v="Vis"/>
    <s v="Kabankalan"/>
    <s v="TOC-VIS-WVIS-NEGOCC"/>
    <s v="SMART"/>
    <n v="122.8318405"/>
    <n v="10.03748989"/>
    <s v="Lot"/>
    <x v="1"/>
    <x v="0"/>
    <s v="Major"/>
    <s v="MW"/>
    <s v="Macro"/>
    <s v="Lowland"/>
    <s v="LOT"/>
    <s v="24 hours"/>
    <s v="none"/>
    <s v="Montaus, Neil Peter I."/>
    <m/>
    <s v=""/>
  </r>
  <r>
    <n v="4376"/>
    <s v="SMART"/>
    <x v="3"/>
    <m/>
    <n v="4376"/>
    <s v="PLDT CADIZ"/>
    <m/>
    <s v="Cadiz City"/>
    <s v="NEGROS OCCIDENTAL"/>
    <s v="PLDT Cadiz Exchange, Cadiz City, Negros Occidental"/>
    <n v="6"/>
    <s v="Vis"/>
    <s v="Bacolod"/>
    <s v="TOC-VIS-WVIS-NEGOCC"/>
    <s v="SMART"/>
    <n v="123.304153442382"/>
    <n v="10.954730033874499"/>
    <s v="Lot"/>
    <x v="1"/>
    <x v="1"/>
    <s v="Major"/>
    <s v="MW"/>
    <s v="Macro"/>
    <s v="Lowland"/>
    <s v="LOT"/>
    <s v="24 hours"/>
    <s v="none"/>
    <s v="Oyco, Joycnn Rey"/>
    <m/>
    <s v=""/>
  </r>
  <r>
    <n v="4877"/>
    <s v="SMART"/>
    <x v="3"/>
    <m/>
    <n v="4877"/>
    <s v="PUNTA TAYTAY"/>
    <s v="Sum-ag"/>
    <s v="Bacolod City"/>
    <s v="NEGROS OCCIDENTAL"/>
    <s v="Near Punta Taytay Cemetery, Brgy. Sum-ag, Bacolod City"/>
    <n v="6"/>
    <s v="Vis"/>
    <s v="Bacolod"/>
    <s v="TOC-VIS-WVIS-NEGOCC"/>
    <s v="SMART"/>
    <n v="122.910179138183"/>
    <n v="10.5958404541015"/>
    <s v="Lot"/>
    <x v="1"/>
    <x v="0"/>
    <s v="Major"/>
    <s v="MW"/>
    <s v="Macro"/>
    <s v="Lowland"/>
    <s v="LOT"/>
    <s v="24 hours"/>
    <s v="none"/>
    <s v="Villa, Wilbert Soliman "/>
    <m/>
    <s v=""/>
  </r>
  <r>
    <n v="5867"/>
    <s v="SMART"/>
    <x v="3"/>
    <m/>
    <n v="5867"/>
    <s v="SM CITY SOUTH WING"/>
    <m/>
    <s v="Bacolod City"/>
    <s v="NEGROS OCCIDENTAL"/>
    <s v="Reclamation Area, Bacolod City, Negros Occidental"/>
    <n v="6"/>
    <s v="Vis"/>
    <s v="Bacolod"/>
    <s v="TOC-VIS-WVIS-NEGOCC"/>
    <s v="SMART"/>
    <n v="122.94914245605401"/>
    <n v="10.672590255737299"/>
    <s v="Bldg"/>
    <x v="1"/>
    <x v="1"/>
    <s v="Major"/>
    <s v="MW"/>
    <s v="PICO"/>
    <s v="Highland"/>
    <s v="BUILDING / REQUIRES PERMIT"/>
    <s v="830H - 1800H"/>
    <s v="Bldg/House Roof Top"/>
    <s v="Sa-onoy, Jay Gonzaga "/>
    <m/>
    <s v=""/>
  </r>
  <r>
    <s v="BAC007"/>
    <s v="SUN"/>
    <x v="3"/>
    <s v="BAC007"/>
    <s v="BAC007"/>
    <s v="SUN ROBINSONS"/>
    <m/>
    <s v="Bacolod City"/>
    <s v="NEGROS OCCIDENTAL"/>
    <s v="C5"/>
    <n v="6"/>
    <s v="Vis"/>
    <s v="Bacolod"/>
    <s v="TOC-VIS-WVIS-NEGOCC"/>
    <s v="SUN"/>
    <n v="122.95787199999999"/>
    <n v="10.691046999999999"/>
    <s v="Lot"/>
    <x v="1"/>
    <x v="1"/>
    <s v="Major"/>
    <s v="MW"/>
    <s v="Macro"/>
    <s v="Highland"/>
    <s v="LOT"/>
    <s v="24 hours"/>
    <s v="none"/>
    <s v="Fernandez, Reymund Gamo"/>
    <m/>
    <s v=""/>
  </r>
  <r>
    <s v="F14"/>
    <s v="SMART"/>
    <x v="3"/>
    <n v="-2363"/>
    <s v="F14"/>
    <s v="PULUPANDAN"/>
    <s v="Poblacion Zone 1"/>
    <s v="Pulupandan"/>
    <s v="NEGROS OCCIDENTAL"/>
    <s v="Barangay Zone 1 (Pob.), Pulupandan, Negros Occidental"/>
    <n v="6"/>
    <s v="Vis"/>
    <s v="Bacolod"/>
    <s v="TOC-VIS-WVIS-NEGOCC"/>
    <s v="SMART"/>
    <n v="122.803588867187"/>
    <n v="10.5160598754882"/>
    <s v="Lot"/>
    <x v="1"/>
    <x v="0"/>
    <s v="Major"/>
    <s v="MW"/>
    <s v="Macro"/>
    <s v="Lowland"/>
    <s v="LOT"/>
    <s v="24 hours"/>
    <s v="none"/>
    <s v="Villa, Wilbert Soliman "/>
    <m/>
    <s v=""/>
  </r>
  <r>
    <s v="F23"/>
    <s v="SMART"/>
    <x v="3"/>
    <m/>
    <s v="F23"/>
    <s v="VALLADOLID"/>
    <s v="Poblacion"/>
    <s v="Valladolid"/>
    <s v="NEGROS OCCIDENTAL"/>
    <s v="Magsaysay St., Brgy. Poblacion, Valladolid, Negros Occidental"/>
    <n v="6"/>
    <s v="Vis"/>
    <s v="Bacolod"/>
    <s v="TOC-VIS-WVIS-NEGOCC"/>
    <s v="SMART"/>
    <n v="122.82321166992099"/>
    <n v="10.4633798599243"/>
    <s v="Lot"/>
    <x v="1"/>
    <x v="0"/>
    <s v="Major"/>
    <s v="MW"/>
    <s v="Macro"/>
    <s v="Lowland"/>
    <s v="LOT"/>
    <s v="24 hours"/>
    <s v="none"/>
    <s v="Villa, Wilbert Soliman "/>
    <m/>
    <s v=""/>
  </r>
  <r>
    <s v="P35"/>
    <s v="SMART"/>
    <x v="3"/>
    <m/>
    <s v="P35"/>
    <s v="ROBINSONS "/>
    <s v="Mandalagan"/>
    <s v="Bacolod City"/>
    <s v="NEGROS OCCIDENTAL"/>
    <s v="Lacson St., Brgy. Mandalagan, Bacolod City, Negros Occidental"/>
    <n v="6"/>
    <s v="Vis"/>
    <s v="Bacolod"/>
    <s v="TOC-VIS-WVIS-NEGOCC"/>
    <s v="SMART"/>
    <n v="122.958679199218"/>
    <n v="10.6913604736328"/>
    <s v="Bldg"/>
    <x v="1"/>
    <x v="1"/>
    <s v="Major"/>
    <s v="MW"/>
    <s v="Macro"/>
    <s v="Highland"/>
    <s v="BUILDING / REQUIRES PERMIT"/>
    <s v="830H - 1800H"/>
    <s v="Bldg/House Roof Top"/>
    <s v="Fernandez, Reymund Gamo"/>
    <m/>
    <s v=""/>
  </r>
  <r>
    <s v="V0776"/>
    <s v="SUN"/>
    <x v="3"/>
    <s v="BAC006"/>
    <s v="BAC006"/>
    <s v="MANSILINGAN 006"/>
    <s v="Mansilingan"/>
    <s v="Bacolod City"/>
    <s v="NEGROS OCCIDENTAL"/>
    <s v="Gonzaga St., Brgy.  Mansilingan, Bacolod City  "/>
    <n v="6"/>
    <s v="Vis"/>
    <s v="Bacolod"/>
    <s v="TOC-VIS-WVIS-NEGOCC"/>
    <s v="SUN"/>
    <n v="122.975087"/>
    <n v="10.626092999999999"/>
    <s v="Lot"/>
    <x v="1"/>
    <x v="0"/>
    <s v="Major"/>
    <s v="MW"/>
    <s v="Macro"/>
    <s v="Lowland"/>
    <s v="LOT"/>
    <s v="24 hours"/>
    <s v="none"/>
    <s v="Briones, Paul John Velasco"/>
    <m/>
    <s v=""/>
  </r>
  <r>
    <s v="V0777"/>
    <s v="SUN"/>
    <x v="3"/>
    <m/>
    <s v="BMG001"/>
    <s v="Sun EB Magalona (BMG001) "/>
    <s v="Brgy 2"/>
    <s v="EB Magalona"/>
    <s v="NEGROS OCCIDENTAL"/>
    <s v="Brgy. 2, Luis Cauyong St, EB Magalona"/>
    <n v="6"/>
    <s v="Vis"/>
    <s v="Bacolod"/>
    <s v="TOC-VIS-WVIS-NEGOCC"/>
    <m/>
    <s v="122°58'49.55&quot;E"/>
    <s v=" 10°52'40.15&quot;"/>
    <s v="Lot"/>
    <x v="1"/>
    <x v="0"/>
    <s v="Major"/>
    <s v="MW"/>
    <s v="Macro"/>
    <s v="Lowland"/>
    <e v="#N/A"/>
    <e v="#N/A"/>
    <e v="#N/A"/>
    <s v="Oyco, Joycnn Rey"/>
    <m/>
    <s v=""/>
  </r>
  <r>
    <s v="V0778"/>
    <s v="SMART"/>
    <x v="3"/>
    <m/>
    <s v="V0778"/>
    <s v="PONTEVEDRA"/>
    <s v="Poblacion 1"/>
    <s v="Pontevedra"/>
    <s v="NEGROS OCCIDENTAL"/>
    <s v="Brgy. 1 Poblacion, Pontevedra, Negros Occidental"/>
    <n v="6"/>
    <s v="Vis"/>
    <s v="Bacolod"/>
    <s v="TOC-VIS-WVIS-NEGOCC"/>
    <s v="SMART"/>
    <n v="122.867286682128"/>
    <n v="10.375690460205"/>
    <s v="Lot"/>
    <x v="1"/>
    <x v="0"/>
    <s v="Major"/>
    <s v="MW"/>
    <s v="Macro"/>
    <s v="Lowland"/>
    <s v="LOT"/>
    <s v="24 hours"/>
    <s v="none"/>
    <s v="Villa, Wilbert Soliman "/>
    <m/>
    <s v=""/>
  </r>
  <r>
    <s v="V0887"/>
    <s v="SMART"/>
    <x v="3"/>
    <m/>
    <s v="V0887"/>
    <s v="ILOG"/>
    <s v="Poblacion 1"/>
    <s v="Ilog"/>
    <s v="NEGROS OCCIDENTAL"/>
    <s v="Barangay I (Pob.), Ilog, Negros Occidental"/>
    <n v="6"/>
    <s v="Vis"/>
    <s v="Kabankalan"/>
    <s v="TOC-VIS-WVIS-NEGOCC"/>
    <s v="SMART"/>
    <n v="122.76963000000001"/>
    <n v="10.02716"/>
    <s v="Lot"/>
    <x v="1"/>
    <x v="0"/>
    <s v="Major"/>
    <s v="MW"/>
    <s v="Macro"/>
    <s v="Lowland"/>
    <s v="LOT"/>
    <s v="24 hours"/>
    <s v="none"/>
    <s v="Banay, Axel Bautista "/>
    <m/>
    <s v=""/>
  </r>
  <r>
    <s v="V3622"/>
    <s v="SUN"/>
    <x v="3"/>
    <s v="BAC606"/>
    <s v="BAC606"/>
    <s v="HELVETIA 606"/>
    <m/>
    <s v="Bacolod City"/>
    <s v="NEGROS OCCIDENTAL"/>
    <s v="Benares St. Phase 1 Capitol Heights Subd. Bacolod City Negros Occidental"/>
    <n v="6"/>
    <s v="Vis"/>
    <s v="Bacolod"/>
    <s v="TOC-VIS-WVIS-NEGOCC"/>
    <s v="SUN"/>
    <n v="122.97075"/>
    <n v="10.6645"/>
    <s v="Lot"/>
    <x v="1"/>
    <x v="0"/>
    <s v="Major"/>
    <s v="MW"/>
    <s v="Macro"/>
    <s v="Lowland"/>
    <s v="LOT"/>
    <s v="24 hours"/>
    <s v="none"/>
    <s v="Briones, Paul John Velasco"/>
    <m/>
    <s v=""/>
  </r>
  <r>
    <s v="V3634"/>
    <s v="SMART"/>
    <x v="3"/>
    <s v="CDZ001"/>
    <s v="V3634"/>
    <s v="CADIZ 001"/>
    <s v="Poblacion 4"/>
    <s v="Cadiz City"/>
    <s v="NEGROS OCCIDENTAL"/>
    <s v="Cadiz City Brgy. 4 Poblacion, Negros Occidental"/>
    <n v="6"/>
    <s v="Vis"/>
    <s v="Bacolod"/>
    <s v="TOC-VIS-WVIS-NEGOCC"/>
    <s v="SUN"/>
    <n v="123.307154"/>
    <n v="10.954459"/>
    <s v="Lot"/>
    <x v="1"/>
    <x v="0"/>
    <s v="Major"/>
    <s v="MW"/>
    <s v="Macro"/>
    <s v="Lowland"/>
    <s v="LOT"/>
    <s v="24 hours"/>
    <s v="Insurgent"/>
    <s v="Oyco, Joycnn Rey"/>
    <m/>
    <s v=""/>
  </r>
  <r>
    <s v="V3637"/>
    <s v="SMART"/>
    <x v="3"/>
    <s v="HMM001"/>
    <s v="V3637"/>
    <s v="Himamaylan 1"/>
    <n v="4"/>
    <s v="City of Himamaylan"/>
    <s v="NEGROS OCCIDENTAL"/>
    <s v="Brgy 4 Purok 1 Cemetery Road Himamaylan, Negros Occidental"/>
    <n v="6"/>
    <s v="Vis"/>
    <s v="Kabankalan"/>
    <s v="TOC-VIS-WVIS-NEGOCC"/>
    <s v="SUN"/>
    <n v="122.8717"/>
    <n v="10.106"/>
    <s v="Lot"/>
    <x v="1"/>
    <x v="0"/>
    <s v="Major"/>
    <s v="MW"/>
    <s v="Macro"/>
    <s v="Lowland"/>
    <s v="LOT"/>
    <s v="24 hours"/>
    <s v="none"/>
    <s v="Montaus, Neil Peter I."/>
    <m/>
    <s v=""/>
  </r>
  <r>
    <s v="v3638"/>
    <s v="SMART"/>
    <x v="3"/>
    <s v="HGN001"/>
    <s v="V3638"/>
    <s v="Hinigaran 1"/>
    <s v="Poblacion 3"/>
    <s v="Hinigaran"/>
    <s v="NEGROS OCCIDENTAL"/>
    <s v="Brgy III Poblacion Hinigaran, Negros Occidental"/>
    <n v="6"/>
    <s v="Vis"/>
    <s v="Kabankalan"/>
    <s v="TOC-VIS-WVIS-NEGOCC"/>
    <s v="SUN"/>
    <n v="122.85"/>
    <n v="10.27"/>
    <s v="Lot"/>
    <x v="1"/>
    <x v="0"/>
    <s v="Major"/>
    <s v="MW"/>
    <s v="Macro"/>
    <s v="Lowland"/>
    <s v="LOT"/>
    <s v="24 hours"/>
    <s v="none"/>
    <s v="Montaus, Neil Peter I."/>
    <m/>
    <s v=""/>
  </r>
  <r>
    <s v="V3642"/>
    <s v="SMART"/>
    <x v="3"/>
    <m/>
    <s v="V3642"/>
    <s v="LA CARLOTA 001"/>
    <s v="III"/>
    <s v="La Carlota City"/>
    <s v="NEGROS OCCIDENTAL"/>
    <s v="Brgy. III La Carlota City, Negros Occidental"/>
    <n v="6"/>
    <s v="Vis"/>
    <s v="Bacolod"/>
    <s v="TOC-VIS-WVIS-NEGOCC"/>
    <s v="SMART"/>
    <n v="122.9225"/>
    <n v="10.4229"/>
    <s v="Lot"/>
    <x v="1"/>
    <x v="0"/>
    <s v="Major"/>
    <s v="MW"/>
    <s v="Macro"/>
    <s v="Lowland"/>
    <s v="LOT"/>
    <s v="24 hours"/>
    <s v="none"/>
    <s v="Villa, Wilbert Soliman "/>
    <m/>
    <s v=""/>
  </r>
  <r>
    <s v="V3649"/>
    <s v="SUN"/>
    <x v="3"/>
    <s v="SLY001"/>
    <s v="SLY001"/>
    <s v="SILAY 001"/>
    <n v="4"/>
    <s v="Silay City"/>
    <s v="NEGROS OCCIDENTAL"/>
    <s v="Brgy. 4, Zulueta st., Silay City, Negros Occidental"/>
    <n v="6"/>
    <s v="Vis"/>
    <s v="Bacolod"/>
    <s v="TOC-VIS-WVIS-NEGOCC"/>
    <s v="SUN"/>
    <n v="122.97714000000001"/>
    <n v="10.79768"/>
    <s v="Lot"/>
    <x v="1"/>
    <x v="0"/>
    <s v="Major"/>
    <s v="MW"/>
    <s v="Macro"/>
    <s v="Lowland"/>
    <s v="LOT"/>
    <s v="24 hours"/>
    <s v="none"/>
    <s v="Oyco, Joycnn Rey"/>
    <m/>
    <s v=""/>
  </r>
  <r>
    <s v="v3657"/>
    <s v="SMART"/>
    <x v="3"/>
    <s v="HGN002"/>
    <s v="V3657"/>
    <s v="Hinigaran Cambaog"/>
    <s v="Cambaog"/>
    <s v="Hinigaran"/>
    <s v="NEGROS OCCIDENTAL"/>
    <s v="Brgy. Cambaog, Hinigaran, Negros Occidental"/>
    <n v="6"/>
    <s v="Vis"/>
    <s v="Kabankalan"/>
    <s v="TOC-VIS-WVIS-NEGOCC"/>
    <s v="SUN"/>
    <n v="122.864124"/>
    <n v="10.31278"/>
    <s v="Lot"/>
    <x v="1"/>
    <x v="0"/>
    <s v="Major"/>
    <s v="MW"/>
    <s v="Macro"/>
    <s v="Lowland"/>
    <s v="LOT"/>
    <s v="24 hours"/>
    <s v="none"/>
    <s v="Montaus, Neil Peter I."/>
    <m/>
    <s v=""/>
  </r>
  <r>
    <s v="V3658"/>
    <s v="SUN"/>
    <x v="3"/>
    <s v="BAC005"/>
    <s v="BAC005"/>
    <s v="SUM-AG 005"/>
    <s v="Sum-ag"/>
    <s v="Bacolod City"/>
    <s v="NEGROS OCCIDENTAL"/>
    <s v="Sombero Lot. Cora Ville Subd., Brgy. Sum-ag, Bacolod City, Negros Occidental"/>
    <n v="6"/>
    <s v="Vis"/>
    <s v="Bacolod"/>
    <s v="TOC-VIS-WVIS-NEGOCC"/>
    <s v="SUN"/>
    <n v="122.91713900000001"/>
    <n v="10.601338"/>
    <s v="Lot"/>
    <x v="1"/>
    <x v="0"/>
    <s v="Major"/>
    <s v="MW"/>
    <s v="Macro"/>
    <s v="Lowland"/>
    <s v="LOT"/>
    <s v="24 hours"/>
    <s v="none"/>
    <s v="Sa-onoy, Jay Gonzaga "/>
    <m/>
    <s v=""/>
  </r>
  <r>
    <s v="V3659"/>
    <s v="SMART"/>
    <x v="3"/>
    <s v="MNP002"/>
    <s v="V3659"/>
    <s v="MANAPLA 002"/>
    <s v="Burgos"/>
    <s v="Cadiz city"/>
    <s v="NEGROS OCCIDENTAL"/>
    <s v="Hacienda Sagrado Brgy. Burgos cadiz City, Negros Occidental"/>
    <n v="6"/>
    <s v="Vis"/>
    <s v="Bacolod"/>
    <s v="TOC-VIS-WVIS-NEGOCC"/>
    <s v="SUN"/>
    <n v="123.2116"/>
    <n v="10.9573"/>
    <s v="Lot"/>
    <x v="1"/>
    <x v="0"/>
    <s v="Major"/>
    <s v="MW"/>
    <s v="Macro"/>
    <s v="Lowland"/>
    <s v="LOT"/>
    <s v="24 hours"/>
    <s v="none"/>
    <s v="Oyco, Joycnn Rey"/>
    <m/>
    <s v=""/>
  </r>
  <r>
    <s v="V3738"/>
    <s v="SMART"/>
    <x v="3"/>
    <s v="BAC009"/>
    <s v="V3738"/>
    <s v="ESTEFANIA 2"/>
    <m/>
    <s v="Bacolod City"/>
    <s v="NEGROS OCCIDENTAL"/>
    <s v="Estefania, Bacolod City, Negros Occidental"/>
    <n v="6"/>
    <s v="Vis"/>
    <s v="Bacolod"/>
    <s v="TOC-VIS-WVIS-NEGOCC"/>
    <s v="SMART"/>
    <n v="122.984639"/>
    <n v="10.663311"/>
    <s v="Lot"/>
    <x v="1"/>
    <x v="1"/>
    <s v="Major"/>
    <s v="MW"/>
    <s v="Macro"/>
    <s v="Lowland"/>
    <s v="LOT"/>
    <s v="24 hours"/>
    <s v="none"/>
    <s v="Briones, Paul John Velasco"/>
    <m/>
    <s v=""/>
  </r>
  <r>
    <s v="V5127"/>
    <s v="SMART"/>
    <x v="3"/>
    <m/>
    <s v="V5127"/>
    <s v="SM CITY NORTH WING"/>
    <s v="Brgy 14"/>
    <s v="Bacolod City"/>
    <s v="NEGROS OCCIDENTAL"/>
    <s v="Reclamation Area Bacolod City"/>
    <n v="6"/>
    <s v="Vis"/>
    <s v="Bacolod"/>
    <s v="TOC-VIS-WVIS-NEGOCC"/>
    <s v="SMART"/>
    <s v="122°56'41.87&quot;E"/>
    <s v=" 10°40'19.60&quot;N"/>
    <s v="Bldg"/>
    <x v="1"/>
    <x v="1"/>
    <s v="Major"/>
    <s v="MW"/>
    <s v="PICO"/>
    <s v="Highland"/>
    <s v="BUILDING / REQUIRES PERMIT"/>
    <s v="830H - 1800H"/>
    <s v="Bldg/House Roof Top"/>
    <s v="Sa-onoy, Jay Gonzaga "/>
    <m/>
    <s v=""/>
  </r>
  <r>
    <s v="Z73"/>
    <s v="SMART"/>
    <x v="3"/>
    <m/>
    <s v="Z73"/>
    <s v="BACOLOD CONVENTION"/>
    <m/>
    <s v="Bacolod City"/>
    <s v="NEGROS OCCIDENTAL"/>
    <s v="Magsaysay Avenue, Bacolod City, Negros Occidental"/>
    <n v="6"/>
    <s v="Vis"/>
    <s v="Bacolod"/>
    <s v="TOC-VIS-WVIS-NEGOCC"/>
    <s v="SMART"/>
    <n v="122.94474029541"/>
    <n v="10.6515302658081"/>
    <s v="Bldg"/>
    <x v="1"/>
    <x v="1"/>
    <s v="Major"/>
    <s v="MW"/>
    <s v="Macro"/>
    <s v="Highland"/>
    <s v="BUILDING / REQUIRES PERMIT"/>
    <s v="830H - 1800H"/>
    <s v="Bldg/House Roof Top"/>
    <s v="Sa-onoy, Jay Gonzaga "/>
    <m/>
    <s v=""/>
  </r>
  <r>
    <n v="703"/>
    <s v="SMART"/>
    <x v="4"/>
    <m/>
    <n v="703"/>
    <s v="Boracay1"/>
    <s v="Balabag"/>
    <s v="Malay"/>
    <s v="AKLAN"/>
    <s v="Smart Cell Site, Brgy. Balabag, Boracay Island, Malay, Aklan"/>
    <n v="6"/>
    <s v="Vis"/>
    <s v="Kalibo"/>
    <s v="TOC-VIS-WVIS-ROX/KAL"/>
    <s v="SMART"/>
    <n v="121.923248291015"/>
    <n v="11.9661703109741"/>
    <s v="Lot"/>
    <x v="1"/>
    <x v="0"/>
    <s v="Major"/>
    <s v="MW"/>
    <s v="Macro"/>
    <s v="Lowland"/>
    <s v="Island"/>
    <s v="24hrs"/>
    <s v="Depressed Area"/>
    <s v="Barrera, Roel Sumaguio"/>
    <m/>
    <s v=""/>
  </r>
  <r>
    <n v="897"/>
    <s v="SMART"/>
    <x v="4"/>
    <m/>
    <n v="897"/>
    <s v="Panay-Bato"/>
    <s v="Bato"/>
    <s v="Roxas City"/>
    <s v="CAPIZ"/>
    <s v="Brgy. Bato, Roxas City, Capiz"/>
    <n v="6"/>
    <s v="Vis"/>
    <s v="Roxas"/>
    <s v="TOC-VIS-WVIS-ROX/KAL"/>
    <s v="SMART"/>
    <n v="122.78073879999999"/>
    <n v="11.56527996"/>
    <s v="Lot"/>
    <x v="1"/>
    <x v="0"/>
    <s v="Major"/>
    <s v="MW"/>
    <s v="Macro"/>
    <s v="Highland"/>
    <s v="none"/>
    <s v="24 hrs"/>
    <s v="none"/>
    <s v="Balbontin, Louie John Villaret "/>
    <d v="2016-08-10T00:00:00"/>
    <s v=""/>
  </r>
  <r>
    <n v="3300"/>
    <s v="SMART"/>
    <x v="4"/>
    <m/>
    <n v="3300"/>
    <s v="Batan"/>
    <s v="Poblacion"/>
    <s v="Batan"/>
    <s v="AKLAN"/>
    <s v="Rizal St., Poblacion, Batan, Aklan"/>
    <n v="6"/>
    <s v="Vis"/>
    <s v="Roxas"/>
    <s v="TOC-VIS-WVIS-ROX/KAL"/>
    <s v="SMART"/>
    <n v="122.4997406"/>
    <n v="11.58535957"/>
    <s v="Lot"/>
    <x v="1"/>
    <x v="0"/>
    <s v="Major"/>
    <s v="MW"/>
    <s v="Macro"/>
    <s v="Lowland"/>
    <s v="none"/>
    <s v="24 hrs"/>
    <s v="none"/>
    <s v="Balbontin, Louie John Villaret "/>
    <n v="42592"/>
    <s v=""/>
  </r>
  <r>
    <n v="4225"/>
    <s v="SMART"/>
    <x v="4"/>
    <m/>
    <n v="4225"/>
    <s v="New Washington"/>
    <s v="Poblacion"/>
    <s v="New Washington"/>
    <s v="AKLAN"/>
    <s v="Barangay Poblacion, New Washington, Aklan"/>
    <n v="6"/>
    <s v="Vis"/>
    <s v="Kalibo"/>
    <s v="TOC-VIS-WVIS-ROX/KAL"/>
    <s v="SMART"/>
    <n v="122.431678771972"/>
    <n v="11.6521596908569"/>
    <s v="Lot"/>
    <x v="1"/>
    <x v="0"/>
    <s v="Major"/>
    <s v="MW"/>
    <s v="Macro"/>
    <s v="Lowland"/>
    <s v="none"/>
    <s v="none"/>
    <s v="none"/>
    <s v="Villanueva, Bryan Reyes"/>
    <m/>
    <s v=""/>
  </r>
  <r>
    <s v="F34"/>
    <s v="SMART"/>
    <x v="4"/>
    <m/>
    <s v="F34"/>
    <s v="Boracay2"/>
    <s v="Balabag"/>
    <s v="Malay"/>
    <s v="AKLAN"/>
    <s v="Sitio Bolabog, Bgy. Balabag, Boracay, Malay, Aklan"/>
    <n v="6"/>
    <s v="Vis"/>
    <s v="Kalibo"/>
    <s v="TOC-VIS-WVIS-ROX/KAL"/>
    <s v="SMART"/>
    <n v="121.924766540527"/>
    <n v="11.971309661865201"/>
    <s v="Lot"/>
    <x v="1"/>
    <x v="2"/>
    <s v="Major"/>
    <s v="MW"/>
    <s v="Macro"/>
    <s v="Extreme"/>
    <s v="Island"/>
    <s v="24hrs"/>
    <s v="Depressed Area"/>
    <s v="Barrera, Roel Sumaguio"/>
    <m/>
    <s v=""/>
  </r>
  <r>
    <s v="J02"/>
    <s v="SMART"/>
    <x v="4"/>
    <m/>
    <s v="J02"/>
    <s v="Caticlan Permanent"/>
    <s v="Caticlan Proper"/>
    <s v="Malay"/>
    <s v="AKLAN"/>
    <s v="Sitio Tabon, Brgy. Caticlan Proper, Malay, Aklan"/>
    <n v="6"/>
    <s v="Vis"/>
    <s v="Kalibo"/>
    <s v="TOC-VIS-WVIS-ROX/KAL"/>
    <s v="SMART"/>
    <n v="121.95488739013599"/>
    <n v="11.9324197769165"/>
    <s v="Lot"/>
    <x v="1"/>
    <x v="0"/>
    <s v="Major"/>
    <s v="MW"/>
    <s v="Macro"/>
    <s v="Lowland"/>
    <s v="Critical area"/>
    <s v="8pm-4am"/>
    <s v="Insurgent"/>
    <s v="Barrera, Roel Sumaguio"/>
    <m/>
    <s v=""/>
  </r>
  <r>
    <s v="V5059"/>
    <s v="SMART"/>
    <x v="4"/>
    <s v="KBO001"/>
    <s v="V5059"/>
    <s v="Laserna"/>
    <s v="Poblacion"/>
    <s v="Kalibo"/>
    <s v="AKLAN"/>
    <s v="La Serna St., Brgy. Poblacion, Kalibo City"/>
    <n v="6"/>
    <s v="Vis"/>
    <s v="Kalibo"/>
    <s v="TOC-VIS-WVIS-ROX/KAL"/>
    <s v="SUN"/>
    <n v="122.364"/>
    <n v="11.709300000000001"/>
    <s v="Lot"/>
    <x v="1"/>
    <x v="0"/>
    <s v="Major"/>
    <s v="MW"/>
    <s v="Macro"/>
    <s v="Lowland"/>
    <s v="none"/>
    <s v="none"/>
    <s v="none"/>
    <s v="Villanueva, Bryan Reyes"/>
    <m/>
    <s v=""/>
  </r>
  <r>
    <n v="732"/>
    <s v="SMART"/>
    <x v="5"/>
    <m/>
    <n v="732"/>
    <s v="Bais City"/>
    <m/>
    <s v="Bais City"/>
    <s v="NEGROS ORIENTAL"/>
    <s v="Lo-oc, Bais City, Negros Oriental"/>
    <n v="7"/>
    <s v="Vis"/>
    <s v="Dumaguete"/>
    <s v="TOC-VIS-EVIS-BOH/DUM"/>
    <s v="SMART"/>
    <n v="123.13634"/>
    <n v="9.5872202000000009"/>
    <s v="Lot"/>
    <x v="1"/>
    <x v="0"/>
    <s v="Major"/>
    <s v="MW"/>
    <s v="Macro"/>
    <s v="Highland"/>
    <s v="none"/>
    <s v="24 hrs."/>
    <s v="none"/>
    <s v="Cueco, Ralph Elmerson Dioresma"/>
    <m/>
    <s v=""/>
  </r>
  <r>
    <n v="780"/>
    <s v="SMART"/>
    <x v="5"/>
    <m/>
    <n v="780"/>
    <s v="Panglao"/>
    <s v="Danao"/>
    <s v="Panglao"/>
    <s v="BOHOL"/>
    <s v="Lower Katibo, Brgy. Danao, Panglao, Bohol"/>
    <n v="7"/>
    <s v="Vis"/>
    <s v="Bohol"/>
    <s v="TOC-VIS-EVIS-BOH/DUM"/>
    <s v="SMART"/>
    <n v="123.764671325683"/>
    <n v="9.5534896850585902"/>
    <s v="Lot"/>
    <x v="1"/>
    <x v="0"/>
    <s v="Major"/>
    <s v="MW"/>
    <s v="Macro"/>
    <s v="Lowland"/>
    <s v="none"/>
    <s v="24 hrs."/>
    <s v="none"/>
    <s v="Romerde, Marino Rollorata"/>
    <m/>
    <s v=""/>
  </r>
  <r>
    <n v="781"/>
    <s v="SMART"/>
    <x v="5"/>
    <m/>
    <n v="781"/>
    <s v="Tagbilaran 2 (Clarin)"/>
    <m/>
    <s v="Tagbilaran City"/>
    <s v="BOHOL"/>
    <s v="J. Clarin St., 3rd District, Tagbilaran City, Bohol"/>
    <n v="7"/>
    <s v="Vis"/>
    <s v="Bohol"/>
    <s v="TOC-VIS-EVIS-BOH/DUM"/>
    <s v="SMART"/>
    <n v="123.8583984375"/>
    <n v="9.64153957366943"/>
    <s v="Lot"/>
    <x v="1"/>
    <x v="0"/>
    <s v="Major"/>
    <s v="MW"/>
    <s v="Macro"/>
    <s v="Lowland"/>
    <s v="none"/>
    <s v="24 hrs."/>
    <s v="none"/>
    <s v="Gica, Frederick Hontanosas"/>
    <m/>
    <s v=""/>
  </r>
  <r>
    <n v="783"/>
    <s v="SMART"/>
    <x v="5"/>
    <m/>
    <n v="783"/>
    <s v="Tanjay"/>
    <s v="III"/>
    <s v="Tanjay City"/>
    <s v="NEGROS ORIENTAL"/>
    <s v="PLDT Tanjay Sub-exchange, Bonifacio St., Brgy. III, Tanjay City, Negros Oriental"/>
    <n v="7"/>
    <s v="Vis"/>
    <s v="Dumaguete"/>
    <s v="TOC-VIS-EVIS-BOH/DUM"/>
    <s v="SMART"/>
    <n v="123.15934"/>
    <n v="9.5186901000000006"/>
    <s v="Lot"/>
    <x v="1"/>
    <x v="1"/>
    <s v="Major"/>
    <s v="MW"/>
    <s v="Macro"/>
    <s v="Lowland"/>
    <s v="none"/>
    <s v="24 hrs."/>
    <s v="none"/>
    <s v="Cueco, Ralph Elmerson Dioresma"/>
    <m/>
    <s v=""/>
  </r>
  <r>
    <n v="796"/>
    <s v="SMART"/>
    <x v="5"/>
    <m/>
    <n v="796"/>
    <s v="Tubigon"/>
    <s v="Centro"/>
    <s v="Tubigon"/>
    <s v="BOHOL"/>
    <s v="PLDT PCO Tower, Tubigon Wharf, Brgy. Centro, Tubigon, Bohol"/>
    <n v="7"/>
    <s v="Vis"/>
    <s v="Bohol"/>
    <s v="TOC-VIS-EVIS-BOH/DUM"/>
    <s v="SMART"/>
    <n v="123.961212158203"/>
    <n v="9.9533500671386701"/>
    <s v="Lot"/>
    <x v="1"/>
    <x v="0"/>
    <s v="Major"/>
    <s v="MW"/>
    <s v="Macro"/>
    <s v="Lowland"/>
    <s v="none"/>
    <s v="24 hrs."/>
    <s v="none"/>
    <s v="Jaropojop, Roneil Sagadal"/>
    <m/>
    <s v=""/>
  </r>
  <r>
    <n v="797"/>
    <s v="SMART"/>
    <x v="5"/>
    <m/>
    <n v="797"/>
    <s v="Larena Drive DGT4"/>
    <s v="Taclobo"/>
    <s v="Dumaguete City"/>
    <s v="NEGROS ORIENTAL"/>
    <s v="Brgy. Taclobo, Larena Drive, Dumaguete City, Negros Oriental"/>
    <n v="7"/>
    <s v="Vis"/>
    <s v="Dumaguete"/>
    <s v="TOC-VIS-EVIS-BOH/DUM"/>
    <s v="SMART"/>
    <n v="123.29468"/>
    <n v="9.3110104000000007"/>
    <s v="Lot"/>
    <x v="1"/>
    <x v="0"/>
    <s v="Major"/>
    <s v="MW"/>
    <s v="Macro"/>
    <s v="Lowland"/>
    <s v="none"/>
    <s v="24 hrs."/>
    <s v="none"/>
    <s v="Cal, Anthony Sherwin Longkines"/>
    <m/>
    <s v=""/>
  </r>
  <r>
    <n v="858"/>
    <s v="SMART"/>
    <x v="5"/>
    <m/>
    <n v="858"/>
    <s v="Dumaguete - 3"/>
    <s v="Buñao"/>
    <s v="Dumaguete City"/>
    <s v="NEGROS ORIENTAL"/>
    <s v="Barangay Buñao, Dumaguete City Negros Oriental"/>
    <n v="7"/>
    <s v="Vis"/>
    <s v="Dumaguete"/>
    <s v="TOC-VIS-EVIS-BOH/DUM"/>
    <s v="SMART"/>
    <n v="123.29312"/>
    <n v="9.3297299999999996"/>
    <s v="Lot"/>
    <x v="1"/>
    <x v="0"/>
    <s v="Major"/>
    <s v="MW"/>
    <s v="Macro"/>
    <s v="Lowland"/>
    <s v="none"/>
    <s v="24 hrs."/>
    <s v="none"/>
    <s v="Cal, Anthony Sherwin Longkines"/>
    <m/>
    <s v=""/>
  </r>
  <r>
    <n v="3309"/>
    <s v="SMART"/>
    <x v="5"/>
    <m/>
    <n v="3309"/>
    <s v="Panglao Beach Resorts"/>
    <s v="Balod"/>
    <s v="Panglao"/>
    <s v="BOHOL"/>
    <s v="Barangay Balod, Panglao Bohol"/>
    <n v="7"/>
    <s v="Vis"/>
    <s v="Bohol"/>
    <s v="TOC-VIS-EVIS-BOH/DUM"/>
    <s v="SMART"/>
    <n v="123.802452087402"/>
    <n v="9.55718994140625"/>
    <s v="Lot"/>
    <x v="1"/>
    <x v="0"/>
    <s v="Major"/>
    <s v="MW"/>
    <s v="Macro"/>
    <s v="Lowland"/>
    <s v="none"/>
    <s v="24 hrs."/>
    <s v="none"/>
    <s v="Jaropojop, Roneil Sagadal"/>
    <m/>
    <s v=""/>
  </r>
  <r>
    <n v="3310"/>
    <s v="SMART"/>
    <x v="5"/>
    <m/>
    <n v="3310"/>
    <s v="Panglao Town Proper"/>
    <s v="Poblacion"/>
    <s v="Panglao"/>
    <s v="BOHOL"/>
    <s v="Barangay Poblacion, Panglao Island, Bohol"/>
    <n v="7"/>
    <s v="Vis"/>
    <s v="Bohol"/>
    <s v="TOC-VIS-EVIS-BOH/DUM"/>
    <s v="SMART"/>
    <n v="123.75221252441401"/>
    <n v="9.5809898376464808"/>
    <s v="Lot"/>
    <x v="1"/>
    <x v="0"/>
    <s v="Major"/>
    <s v="MW"/>
    <s v="Macro"/>
    <s v="Lowland"/>
    <s v="none"/>
    <s v="24 hrs."/>
    <s v="none"/>
    <s v="Gica, Frederick Hontanosas"/>
    <m/>
    <s v=""/>
  </r>
  <r>
    <n v="4207"/>
    <s v="SMART"/>
    <x v="5"/>
    <m/>
    <n v="4207"/>
    <s v="Mangga"/>
    <s v="Ubujan"/>
    <s v="Tagbilaran City"/>
    <s v="BOHOL"/>
    <s v="Brgy Ubujan, Tagbilaran City, Bohol"/>
    <n v="7"/>
    <s v="Vis"/>
    <s v="Bohol"/>
    <s v="TOC-VIS-EVIS-BOH/DUM"/>
    <s v="SMART"/>
    <n v="123.85861968994099"/>
    <n v="9.6863203048706001"/>
    <s v="Lot"/>
    <x v="1"/>
    <x v="0"/>
    <s v="Major"/>
    <s v="MW"/>
    <s v="Macro"/>
    <s v="Lowland"/>
    <s v="none"/>
    <s v="24 hrs."/>
    <s v="none"/>
    <s v="Jaropojop, Roneil Sagadal"/>
    <m/>
    <s v=""/>
  </r>
  <r>
    <n v="4208"/>
    <s v="SMART"/>
    <x v="5"/>
    <s v="V3595"/>
    <n v="4208"/>
    <s v="Tagbilaran 4- Dao"/>
    <s v="Dao"/>
    <s v="Tagbilaran City"/>
    <s v="BOHOL"/>
    <s v="Lindaville subd. Brgy Dao, Tagbilaran City, Bohol"/>
    <n v="7"/>
    <s v="Vis"/>
    <s v="Bohol"/>
    <s v="TOC-VIS-EVIS-BOH/DUM"/>
    <s v="SMART"/>
    <n v="123.873893737792"/>
    <n v="9.6779899597167898"/>
    <s v="Lot"/>
    <x v="1"/>
    <x v="0"/>
    <s v="Major"/>
    <s v="MW"/>
    <s v="Macro"/>
    <s v="Lowland"/>
    <s v="none"/>
    <s v="24 hrs."/>
    <s v="none"/>
    <s v="Gica, Frederick Hontanosas"/>
    <m/>
    <s v=""/>
  </r>
  <r>
    <n v="4209"/>
    <s v="SMART"/>
    <x v="5"/>
    <m/>
    <n v="4209"/>
    <s v="Garcia Hernandez"/>
    <m/>
    <s v="Garcia Hernandez"/>
    <s v="BOHOL"/>
    <s v="La Perla St., Garcia-Hernandez, Bohol"/>
    <n v="7"/>
    <s v="Vis"/>
    <s v="Bohol"/>
    <s v="TOC-VIS-EVIS-BOH/DUM"/>
    <s v="SMART"/>
    <n v="124.295837402343"/>
    <n v="9.6129903793334908"/>
    <s v="Lot"/>
    <x v="1"/>
    <x v="0"/>
    <s v="Major"/>
    <s v="MW"/>
    <s v="Macro"/>
    <s v="Lowland"/>
    <s v="none"/>
    <s v="24 hrs."/>
    <s v="none"/>
    <s v="Galdo, Gerald Zapatos"/>
    <m/>
    <s v=""/>
  </r>
  <r>
    <n v="4210"/>
    <s v="SMART"/>
    <x v="5"/>
    <m/>
    <n v="4210"/>
    <s v="Valencia- Bohol"/>
    <s v="Poblacion Occidental"/>
    <s v="Valencia"/>
    <s v="BOHOL"/>
    <s v="Brgy. Poblacion Occidental, Valencia, Bohol"/>
    <n v="7"/>
    <s v="Vis"/>
    <s v="Bohol"/>
    <s v="TOC-VIS-EVIS-BOH/DUM"/>
    <s v="SMART"/>
    <n v="124.209716796875"/>
    <n v="9.6077098846435494"/>
    <s v="Lot"/>
    <x v="1"/>
    <x v="0"/>
    <s v="Major"/>
    <s v="MW"/>
    <s v="Macro"/>
    <s v="Lowland"/>
    <s v="none"/>
    <s v="24 hrs."/>
    <s v="none"/>
    <s v="Gica, Frederick Hontanosas"/>
    <m/>
    <s v=""/>
  </r>
  <r>
    <n v="4213"/>
    <s v="SMART"/>
    <x v="5"/>
    <m/>
    <n v="4213"/>
    <s v="Loay"/>
    <s v="Poblacion"/>
    <s v="Loay"/>
    <s v="BOHOL"/>
    <s v="Brgy Poblacion, Loay, Bohol"/>
    <n v="7"/>
    <s v="Vis"/>
    <s v="Bohol"/>
    <s v="TOC-VIS-EVIS-BOH/DUM"/>
    <s v="SMART"/>
    <n v="124.013496398925"/>
    <n v="9.5999898910522408"/>
    <s v="Lot"/>
    <x v="1"/>
    <x v="0"/>
    <s v="Major"/>
    <s v="MW"/>
    <s v="Macro"/>
    <s v="Lowland"/>
    <s v="none"/>
    <s v="24 hrs."/>
    <s v="none"/>
    <s v="Romerde, Marino Rollorata"/>
    <m/>
    <s v=""/>
  </r>
  <r>
    <n v="4217"/>
    <s v="SMART"/>
    <x v="5"/>
    <m/>
    <n v="4217"/>
    <s v="Bacong"/>
    <s v="Buntis"/>
    <s v="Bacong"/>
    <s v="NEGROS ORIENTAL"/>
    <s v="Â Martinez St. Lower, Brgy. Buntis, Bacong, Negros Oriental"/>
    <n v="7"/>
    <s v="Vis"/>
    <s v="Dumaguete"/>
    <s v="TOC-VIS-EVIS-BOH/DUM"/>
    <s v="SMART"/>
    <n v="123.29416999999999"/>
    <n v="9.2405194999999996"/>
    <s v="Lot"/>
    <x v="1"/>
    <x v="0"/>
    <s v="Major"/>
    <s v="MW"/>
    <s v="Macro"/>
    <s v="Lowland"/>
    <s v="none"/>
    <s v="24 hrs."/>
    <s v="none"/>
    <s v="Ampong, Karl Vilmo Tangon"/>
    <m/>
    <s v=""/>
  </r>
  <r>
    <n v="4249"/>
    <s v="SMART"/>
    <x v="5"/>
    <m/>
    <n v="4249"/>
    <s v="Baclayon"/>
    <s v="Poblacion"/>
    <s v="Baclayon"/>
    <s v="BOHOL"/>
    <s v="Jacinto St. Brgy Poblacion, Baclayon, Bohol"/>
    <n v="7"/>
    <s v="Vis"/>
    <s v="Bohol"/>
    <s v="TOC-VIS-EVIS-BOH/DUM"/>
    <s v="SMART"/>
    <n v="123.9072265625"/>
    <n v="9.6232099533081001"/>
    <s v="Lot"/>
    <x v="1"/>
    <x v="0"/>
    <s v="Major"/>
    <s v="MW"/>
    <s v="Macro"/>
    <s v="Lowland"/>
    <s v="none"/>
    <s v="24 hrs."/>
    <s v="none"/>
    <s v="Gica, Frederick Hontanosas"/>
    <m/>
    <s v=""/>
  </r>
  <r>
    <n v="4259"/>
    <s v="SMART"/>
    <x v="5"/>
    <m/>
    <n v="4259"/>
    <s v="Dumaguete - Bagacay"/>
    <s v="Bagacay"/>
    <s v="Dumaguete City"/>
    <s v="NEGROS ORIENTAL"/>
    <s v="Dumaguete Valencia road, Brgy. Bagacay, Dumaguete City, Negros Oriental"/>
    <n v="7"/>
    <s v="Vis"/>
    <s v="Dumaguete"/>
    <s v="TOC-VIS-EVIS-BOH/DUM"/>
    <s v="SMART"/>
    <n v="123.29253"/>
    <n v="9.2997598999999997"/>
    <s v="Lot"/>
    <x v="1"/>
    <x v="0"/>
    <s v="Major"/>
    <s v="MW"/>
    <s v="Macro"/>
    <s v="Lowland"/>
    <s v="none"/>
    <s v="24 hrs."/>
    <s v="none"/>
    <s v="Cal, Anthony Sherwin Longkines"/>
    <m/>
    <s v=""/>
  </r>
  <r>
    <n v="4282"/>
    <s v="SMART"/>
    <x v="5"/>
    <m/>
    <n v="4282"/>
    <s v="Dauis"/>
    <s v="Biking"/>
    <s v="Dauis"/>
    <s v="BOHOL"/>
    <s v="Barangay Biking, Dauis, Bohol"/>
    <n v="7"/>
    <s v="Vis"/>
    <s v="Bohol"/>
    <s v="TOC-VIS-EVIS-BOH/DUM"/>
    <s v="SMART"/>
    <n v="123.835563659667"/>
    <n v="9.6037101745605398"/>
    <s v="Lot"/>
    <x v="1"/>
    <x v="0"/>
    <s v="Major"/>
    <s v="MW"/>
    <s v="Macro"/>
    <s v="Highland"/>
    <s v="none"/>
    <s v="24 hrs."/>
    <s v="none"/>
    <s v="Jaropojop, Roneil Sagadal"/>
    <m/>
    <s v=""/>
  </r>
  <r>
    <n v="4289"/>
    <s v="SMART"/>
    <x v="5"/>
    <m/>
    <n v="4289"/>
    <s v="Holy Name University- Tagbilaran (SWEEP)"/>
    <s v="Poblacion 1"/>
    <s v="Tagbilaran City"/>
    <s v="BOHOL"/>
    <s v="Poblacion I, Tagbilaran City, Bohol"/>
    <n v="7"/>
    <s v="Vis"/>
    <s v="Bohol"/>
    <s v="TOC-VIS-EVIS-BOH/DUM"/>
    <s v="SMART"/>
    <n v="123.868896484375"/>
    <n v="9.6493797302246005"/>
    <s v="Bldg"/>
    <x v="1"/>
    <x v="1"/>
    <s v="Major"/>
    <s v="MW"/>
    <s v="Macro"/>
    <s v="Lowland"/>
    <s v="none"/>
    <s v="0800H-1800H"/>
    <s v="Bldg/House Roof Top"/>
    <s v="Galdo, Gerald Zapatos"/>
    <m/>
    <s v=""/>
  </r>
  <r>
    <n v="5405"/>
    <s v="SMART"/>
    <x v="5"/>
    <m/>
    <n v="5405"/>
    <s v="Catagbakan"/>
    <s v="Sondol"/>
    <s v="Loon"/>
    <s v="BOHOL"/>
    <s v="Brgy. Sondol, Loon, Bohol"/>
    <n v="7"/>
    <s v="Vis"/>
    <s v="Bohol"/>
    <s v="TOC-VIS-EVIS-BOH/DUM"/>
    <s v="SMART"/>
    <n v="123.80075836181599"/>
    <n v="9.8538303375244105"/>
    <s v="Lot"/>
    <x v="1"/>
    <x v="0"/>
    <s v="Major"/>
    <s v="MW"/>
    <s v="Macro"/>
    <s v="Highland"/>
    <s v="none"/>
    <s v="24 hrs."/>
    <s v="none"/>
    <s v="Romerde, Marino Rollorata"/>
    <m/>
    <s v=""/>
  </r>
  <r>
    <n v="5427"/>
    <s v="SMART"/>
    <x v="5"/>
    <m/>
    <n v="5427"/>
    <s v="Dumaguete-Banilad"/>
    <s v="Banilad"/>
    <s v="Dumaguete City"/>
    <s v="NEGROS ORIENTAL"/>
    <s v="Purok Kapitan Ano, Brgy. Banilad, Dumaguete City, Negros Oriental"/>
    <n v="7"/>
    <s v="Vis"/>
    <s v="Dumaguete"/>
    <s v="TOC-VIS-EVIS-BOH/DUM"/>
    <s v="SMART"/>
    <n v="123.29045000000001"/>
    <n v="9.2762402999999996"/>
    <s v="Lot"/>
    <x v="1"/>
    <x v="0"/>
    <s v="Major"/>
    <s v="MW"/>
    <s v="Macro"/>
    <s v="Lowland"/>
    <s v="none"/>
    <s v="24 hrs."/>
    <s v="none"/>
    <s v="Cal, Anthony Sherwin Longkines"/>
    <m/>
    <s v=""/>
  </r>
  <r>
    <n v="5842"/>
    <s v="SMART"/>
    <x v="5"/>
    <m/>
    <n v="5842"/>
    <s v="Island City Mall"/>
    <m/>
    <s v="Tagbilaran City"/>
    <s v="BOHOL"/>
    <s v="In front of Tagbilaran Integrated Bus Terminal, Dao District, Tagbilaran City"/>
    <n v="7"/>
    <s v="Vis"/>
    <s v="Bohol"/>
    <s v="TOC-VIS-EVIS-BOH/DUM"/>
    <s v="SMART"/>
    <n v="123.865951538085"/>
    <n v="9.6565704345703107"/>
    <s v="Lot"/>
    <x v="1"/>
    <x v="1"/>
    <s v="Major"/>
    <s v="MW"/>
    <s v="Macro"/>
    <s v="Lowland"/>
    <s v="none"/>
    <s v="0800H-1800H"/>
    <s v="none"/>
    <s v="Romerde, Marino Rollorata"/>
    <m/>
    <s v=""/>
  </r>
  <r>
    <s v="F21"/>
    <s v="SMART"/>
    <x v="5"/>
    <m/>
    <s v="F21"/>
    <s v="Alburquerque"/>
    <s v="Poblacion"/>
    <s v="Alburquerque"/>
    <s v="BOHOL"/>
    <s v="Barangay Poblancion, Alburquerque, Bohol"/>
    <n v="7"/>
    <s v="Vis"/>
    <s v="Bohol"/>
    <s v="TOC-VIS-EVIS-BOH/DUM"/>
    <s v="SMART"/>
    <n v="123.95864868164"/>
    <n v="9.6111803054809499"/>
    <s v="Lot"/>
    <x v="1"/>
    <x v="0"/>
    <s v="Major"/>
    <s v="MW"/>
    <s v="Macro"/>
    <s v="Lowland"/>
    <s v="none"/>
    <s v="24 hrs."/>
    <s v="none"/>
    <s v="Galdo, Gerald Zapatos"/>
    <m/>
    <s v=""/>
  </r>
  <r>
    <s v="F24"/>
    <s v="SMART"/>
    <x v="5"/>
    <m/>
    <s v="F24"/>
    <s v="Dumaguete 6 - Daro"/>
    <s v="Piapi"/>
    <s v="Dumaguete City"/>
    <s v="NEGROS ORIENTAL"/>
    <s v="E. J. Blanco Road, Barangay Piapi, Dumaguete City, Negros Oriental"/>
    <n v="7"/>
    <s v="Vis"/>
    <s v="Dumaguete"/>
    <s v="TOC-VIS-EVIS-BOH/DUM"/>
    <s v="SMART"/>
    <n v="123.30500793457"/>
    <n v="9.3202400207519496"/>
    <s v="Lot"/>
    <x v="1"/>
    <x v="0"/>
    <s v="Major"/>
    <s v="MW"/>
    <s v="Macro"/>
    <s v="Lowland"/>
    <s v="none"/>
    <s v="24 hrs."/>
    <s v="none"/>
    <s v="Cal, Anthony Sherwin Longkines"/>
    <m/>
    <s v=""/>
  </r>
  <r>
    <s v="F44"/>
    <s v="SMART"/>
    <x v="5"/>
    <m/>
    <s v="F44"/>
    <s v="Calape"/>
    <s v="Desamparados"/>
    <s v="Calape"/>
    <s v="BOHOL"/>
    <s v="Brgy. Desamparados, Calape, Bohol"/>
    <n v="7"/>
    <s v="Vis"/>
    <s v="Bohol"/>
    <s v="TOC-VIS-EVIS-BOH/DUM"/>
    <s v="SMART"/>
    <n v="123.872009277343"/>
    <n v="9.8889398574829102"/>
    <s v="Lot"/>
    <x v="1"/>
    <x v="0"/>
    <s v="Major"/>
    <s v="MW"/>
    <s v="Macro"/>
    <s v="Lowland"/>
    <s v="none"/>
    <s v="24 hrs."/>
    <s v="none"/>
    <s v="Galdo, Gerald Zapatos"/>
    <m/>
    <s v=""/>
  </r>
  <r>
    <s v="F45"/>
    <s v="SMART"/>
    <x v="5"/>
    <m/>
    <s v="F45"/>
    <s v="Sibulan"/>
    <s v="Poblacion"/>
    <s v="Sibulan"/>
    <s v="NEGROS ORIENTAL"/>
    <s v="Along Nilas Street, Brgy. Poblacion, Sibulan, Negros Oriental"/>
    <n v="7"/>
    <s v="Vis"/>
    <s v="Dumaguete"/>
    <s v="TOC-VIS-EVIS-BOH/DUM"/>
    <s v="SMART"/>
    <n v="123.283477783203"/>
    <n v="9.3594503402709908"/>
    <s v="Lot"/>
    <x v="1"/>
    <x v="0"/>
    <s v="Major"/>
    <s v="MW"/>
    <s v="Macro"/>
    <s v="Lowland"/>
    <s v="none"/>
    <s v="24 hrs."/>
    <s v="none"/>
    <s v="Cal, Anthony Sherwin Longkines"/>
    <m/>
    <s v=""/>
  </r>
  <r>
    <s v="F74"/>
    <s v="SMART"/>
    <x v="5"/>
    <m/>
    <s v="F74"/>
    <s v="Talibon"/>
    <s v="Poblacioin"/>
    <s v="Talibon"/>
    <s v="BOHOL"/>
    <s v="San Pedro St., Barangay Poblacion, Talibon, Bohol"/>
    <n v="7"/>
    <s v="Vis"/>
    <s v="Bohol"/>
    <s v="TOC-VIS-EVIS-BOH/DUM"/>
    <s v="SMART"/>
    <n v="124.32411956787099"/>
    <n v="10.1483697891235"/>
    <s v="Lot"/>
    <x v="1"/>
    <x v="0"/>
    <s v="Major"/>
    <s v="MW"/>
    <s v="Macro"/>
    <s v="Lowland"/>
    <s v="none"/>
    <s v="24 hrs."/>
    <s v="none"/>
    <s v="Jaropojop, Roneil Sagadal"/>
    <m/>
    <s v=""/>
  </r>
  <r>
    <s v="V0674"/>
    <s v="SMART"/>
    <x v="5"/>
    <s v="TNJ001"/>
    <s v="V0674"/>
    <s v="SUN - Tanjay (Bonifacio/Mabini Sts)"/>
    <s v="Bonifacio"/>
    <s v="Tanjay City"/>
    <s v="NEGROS ORIENTAL"/>
    <s v="Sun-Tanjay, Brgy Bonifacio Mabini Sts. Negros Oriental"/>
    <n v="7"/>
    <s v="Vis"/>
    <s v="Dumaguete"/>
    <s v="TOC-VIS-EVIS-BOH/DUM"/>
    <s v="SUN"/>
    <n v="123.159502"/>
    <n v="9.5155790000000007"/>
    <s v="Lot"/>
    <x v="1"/>
    <x v="0"/>
    <s v="Major"/>
    <s v="MW"/>
    <s v="Macro"/>
    <s v="Lowland"/>
    <s v="none"/>
    <s v="24 hrs."/>
    <s v="none"/>
    <s v="Cueco, Ralph Elmerson Dioresma"/>
    <m/>
    <s v=""/>
  </r>
  <r>
    <s v="V0948"/>
    <s v="SMART"/>
    <x v="5"/>
    <m/>
    <s v="V0948"/>
    <s v="Bellevue- Panglao"/>
    <m/>
    <s v="Panglao"/>
    <s v="BOHOL"/>
    <s v="Dolijo,Panglao,Bohol"/>
    <n v="7"/>
    <s v="Vis"/>
    <s v="Bohol"/>
    <s v="TOC-VIS-EVIS-BOH/DUM"/>
    <s v="SMART"/>
    <n v="123.7317"/>
    <n v="9.5884"/>
    <s v="Bldg"/>
    <x v="1"/>
    <x v="1"/>
    <s v="Major"/>
    <s v="MW"/>
    <s v="Macro"/>
    <s v="Lowland"/>
    <s v="none"/>
    <s v="0800H-1800H"/>
    <s v="Bldg/House Roof Top"/>
    <s v="Romerde, Marino Rollorata"/>
    <m/>
    <s v=""/>
  </r>
  <r>
    <s v="V3308"/>
    <s v="SMART"/>
    <x v="5"/>
    <s v="MRC821"/>
    <s v="V3308"/>
    <s v="Maribojoc"/>
    <s v="Poblacion"/>
    <s v="Maribojoc"/>
    <s v="BOHOL"/>
    <s v="Poblacion, Maribojoc, Bohol"/>
    <n v="7"/>
    <s v="Vis"/>
    <s v="Bohol"/>
    <s v="TOC-VIS-EVIS-BOH/DUM"/>
    <s v="SUN"/>
    <n v="123.8445"/>
    <n v="9.7415199999999995"/>
    <s v="Lot"/>
    <x v="1"/>
    <x v="0"/>
    <s v="Major"/>
    <s v="MW"/>
    <s v="Macro"/>
    <s v="Lowland"/>
    <s v="none"/>
    <s v="24 hrs."/>
    <s v="none"/>
    <s v="Jaropojop, Roneil Sagadal"/>
    <m/>
    <s v=""/>
  </r>
  <r>
    <s v="V3426"/>
    <s v="SMART"/>
    <x v="5"/>
    <s v="LON701"/>
    <s v="V3426"/>
    <s v="SUN-Loon-Cogon Sur"/>
    <m/>
    <s v="Loon"/>
    <s v="BOHOL"/>
    <s v="Cogon Sur, Loon, Bohol"/>
    <n v="7"/>
    <s v="Vis"/>
    <s v="Bohol"/>
    <s v="TOC-VIS-EVIS-BOH/DUM"/>
    <s v="SUN"/>
    <n v="123.79688299999999"/>
    <n v="9.7967499999999994"/>
    <s v="Lot"/>
    <x v="1"/>
    <x v="0"/>
    <s v="Major"/>
    <s v="MW"/>
    <s v="Macro"/>
    <s v="Lowland"/>
    <s v="none"/>
    <s v="24 hrs."/>
    <s v="none"/>
    <s v="Romerde, Marino Rollorata"/>
    <m/>
    <s v=""/>
  </r>
  <r>
    <s v="V3665"/>
    <s v="SMART"/>
    <x v="5"/>
    <s v="DGE003"/>
    <s v="V3665"/>
    <s v="SUN - Dumaguete_TacloboBagacay"/>
    <m/>
    <s v="Dumaguete City"/>
    <s v="NEGROS ORIENTAL"/>
    <s v="Ong Lot, Limquiaco, Dumaguete City "/>
    <n v="7"/>
    <s v="Vis"/>
    <s v="Dumaguete"/>
    <s v="TOC-VIS-EVIS-BOH/DUM"/>
    <s v="SUN"/>
    <n v="123.294211"/>
    <n v="9.3037310000000009"/>
    <s v="Lot"/>
    <x v="1"/>
    <x v="0"/>
    <s v="Major"/>
    <s v="MW"/>
    <s v="Macro"/>
    <s v="Lowland"/>
    <s v="none"/>
    <s v="24 hrs."/>
    <s v="Depressed Area"/>
    <s v="Cal, Anthony Sherwin Longkines"/>
    <m/>
    <s v=""/>
  </r>
  <r>
    <s v="V3684"/>
    <s v="SMART"/>
    <x v="5"/>
    <s v="TBL002"/>
    <s v="V3684"/>
    <s v="Sun Tagbilaran City Ubujan"/>
    <s v="Poblacion 1"/>
    <s v="Tagbilaran City"/>
    <s v="BOHOL"/>
    <s v="Poblacion I, Tagbilaran City, Bohol"/>
    <n v="7"/>
    <s v="Vis"/>
    <s v="Bohol"/>
    <s v="TOC-VIS-EVIS-BOH/DUM"/>
    <s v="SUN"/>
    <n v="123.860389"/>
    <n v="9.6834579999999999"/>
    <s v="Lot"/>
    <x v="1"/>
    <x v="0"/>
    <s v="Major"/>
    <s v="MW"/>
    <s v="Macro"/>
    <s v="Lowland"/>
    <s v="none"/>
    <s v="24 hrs."/>
    <s v="none"/>
    <s v="Jaropojop, Roneil Sagadal"/>
    <m/>
    <s v=""/>
  </r>
  <r>
    <s v="V4256"/>
    <s v="SMART"/>
    <x v="5"/>
    <s v="DIM821"/>
    <s v="V4256"/>
    <s v="SUN Dimiao Sawang"/>
    <m/>
    <s v="Dimiao"/>
    <s v="BOHOL"/>
    <s v="Sawang, Dimiao, Bohol"/>
    <n v="7"/>
    <s v="Vis"/>
    <s v="Bohol"/>
    <s v="TOC-VIS-EVIS-BOH/DUM"/>
    <s v="SUN"/>
    <n v="124.16164000000001"/>
    <n v="9.6081299999999992"/>
    <s v="Lot"/>
    <x v="1"/>
    <x v="0"/>
    <s v="Major"/>
    <s v="MW"/>
    <s v="Macro"/>
    <s v="Lowland"/>
    <s v="none"/>
    <s v="24 hrs."/>
    <s v="none"/>
    <s v="Gica, Frederick Hontanosas"/>
    <m/>
    <s v=""/>
  </r>
  <r>
    <s v="Z77"/>
    <s v="SMART"/>
    <x v="5"/>
    <m/>
    <s v="Z77"/>
    <s v="Bethel Hotel"/>
    <m/>
    <s v="Dumaguete City"/>
    <s v="NEGROS ORIENTAL"/>
    <s v="Rizal Boulevard, Dumagute City, Negros Oriental"/>
    <n v="7"/>
    <s v="Vis"/>
    <s v="Dumaguete"/>
    <s v="TOC-VIS-EVIS-BOH/DUM"/>
    <s v="SMART"/>
    <n v="123.311683654785"/>
    <n v="9.3055095672607404"/>
    <s v="Bldg"/>
    <x v="1"/>
    <x v="1"/>
    <s v="Major"/>
    <s v="MW"/>
    <s v="Macro"/>
    <s v="Lowland"/>
    <s v="none"/>
    <s v="0830-1730"/>
    <s v="Bldg/House Roof Top"/>
    <s v="Cal, Anthony Sherwin Longkines"/>
    <m/>
    <s v=""/>
  </r>
  <r>
    <n v="793"/>
    <s v="SMART"/>
    <x v="6"/>
    <m/>
    <n v="793"/>
    <s v="Hilongos"/>
    <s v="Poblacion"/>
    <s v="Hilongos"/>
    <s v="LEYTE"/>
    <s v="R.V. Fulache St. near Hilongos National Vocational School, Poblacion"/>
    <n v="8"/>
    <s v="Vis"/>
    <s v="Maasin"/>
    <s v="TOC-VIS-EVIS-LEYTE"/>
    <s v="SMART"/>
    <n v="124.75331115722599"/>
    <n v="10.3715200424194"/>
    <s v="Lot"/>
    <x v="1"/>
    <x v="0"/>
    <s v="Major"/>
    <s v="MW"/>
    <s v="Macro"/>
    <s v="Lowland"/>
    <s v="none"/>
    <s v="none"/>
    <s v="none"/>
    <s v="Bedania, Darwin Cisneros"/>
    <m/>
    <s v=""/>
  </r>
  <r>
    <n v="880"/>
    <s v="SMART"/>
    <x v="6"/>
    <m/>
    <n v="880"/>
    <s v="Ormoc 1"/>
    <s v="San Pablo"/>
    <s v="Ormoc"/>
    <s v="LEYTE"/>
    <s v="Lot 2 provincial Road Brgy. San Pablo, Ormoc City"/>
    <n v="8"/>
    <s v="Vis"/>
    <s v="Ormoc"/>
    <s v="TOC-VIS-EVIS-LEYTE"/>
    <s v="SMART"/>
    <n v="124.605430603027"/>
    <n v="11.031220436096101"/>
    <s v="Lot"/>
    <x v="1"/>
    <x v="0"/>
    <s v="Major"/>
    <s v="MW"/>
    <s v="Macro"/>
    <s v="Lowland"/>
    <s v="None"/>
    <s v="24 Hrs"/>
    <s v="none"/>
    <s v="Pomarejo, Ramon Caguioa"/>
    <m/>
    <s v=""/>
  </r>
  <r>
    <n v="1553"/>
    <s v="SMART"/>
    <x v="6"/>
    <m/>
    <m/>
    <s v="Sun Leyte RS "/>
    <m/>
    <m/>
    <m/>
    <m/>
    <n v="8"/>
    <s v="Vis"/>
    <s v="Ormoc"/>
    <s v="TOC-VIS-EVIS-LEYTE"/>
    <m/>
    <m/>
    <m/>
    <s v="Lot"/>
    <x v="0"/>
    <x v="0"/>
    <s v="Major"/>
    <s v="MW"/>
    <s v="na"/>
    <s v="Extreme"/>
    <s v="Hard to reach during typhoon /Mountain"/>
    <s v="24 Hrs"/>
    <s v="none"/>
    <s v="Pomarejo, Ramon Caguioa"/>
    <m/>
    <s v=""/>
  </r>
  <r>
    <n v="3374"/>
    <s v="SMART"/>
    <x v="6"/>
    <m/>
    <n v="3374"/>
    <s v="Padre Burgos"/>
    <s v="Poblacion"/>
    <s v="Padre Burgos"/>
    <s v="SOUTHERN LEYTE"/>
    <s v="Brgy Poblacion, Padre Burgos, Southern Leyte"/>
    <n v="8"/>
    <s v="Vis"/>
    <s v="Maasin"/>
    <s v="TOC-VIS-EVIS-LEYTE"/>
    <s v="SMART"/>
    <n v="125.01528167724599"/>
    <n v="10.0304298400878"/>
    <s v="Lot"/>
    <x v="1"/>
    <x v="0"/>
    <s v="Major"/>
    <s v="MW"/>
    <s v="Macro"/>
    <s v="Lowland"/>
    <s v="none"/>
    <s v="none"/>
    <s v="none"/>
    <s v="Bedania, Darwin Cisneros"/>
    <m/>
    <s v=""/>
  </r>
  <r>
    <n v="4202"/>
    <s v="SMART"/>
    <x v="6"/>
    <m/>
    <n v="4202"/>
    <s v="Burauen"/>
    <s v="Poblacion"/>
    <s v="Burauen"/>
    <s v="LEYTE"/>
    <s v="San Joaquin cor Los Angeles St. ,Poblacion District II, Burauen, Leyte"/>
    <n v="8"/>
    <s v="Vis"/>
    <s v="Tacloban"/>
    <s v="TOC-VIS-EVIS-LEYTE"/>
    <s v="SMART"/>
    <n v="124.890571594238"/>
    <n v="10.976220130920399"/>
    <s v="Lot"/>
    <x v="1"/>
    <x v="0"/>
    <s v="Major"/>
    <s v="MW"/>
    <s v="Macro"/>
    <s v="Lowland"/>
    <s v="none"/>
    <s v="none"/>
    <s v="none"/>
    <s v="Crisostomo, Regie Escuña"/>
    <m/>
    <s v=""/>
  </r>
  <r>
    <n v="4263"/>
    <s v="SMART"/>
    <x v="6"/>
    <m/>
    <n v="4263"/>
    <s v="Biliran RS"/>
    <s v="Burabod"/>
    <s v="Biliran"/>
    <s v="BILIRAN"/>
    <s v="Barangay Burabod, Biliran"/>
    <n v="8"/>
    <s v="Vis"/>
    <s v="Ormoc"/>
    <s v="TOC-VIS-EVIS-LEYTE"/>
    <s v="SMART"/>
    <n v="124.4589005"/>
    <n v="11.477410320000001"/>
    <s v="Lot"/>
    <x v="1"/>
    <x v="0"/>
    <s v="Major"/>
    <s v="MW"/>
    <s v="Macro"/>
    <s v="Highland"/>
    <s v="Hard to reach during typhoon /Mountain"/>
    <s v="24 Hrs"/>
    <s v="none"/>
    <s v="Pomarejo, Ramon Caguioa"/>
    <m/>
    <s v=""/>
  </r>
  <r>
    <n v="4270"/>
    <s v="SMART"/>
    <x v="6"/>
    <m/>
    <n v="4270"/>
    <s v="Capoocan"/>
    <s v="Poblacion"/>
    <s v="Capoocan"/>
    <s v="LEYTE"/>
    <s v="Nicolasura St. Brgy Poblacion Capoocan Leyte"/>
    <n v="8"/>
    <s v="Vis"/>
    <s v="Ormoc"/>
    <s v="TOC-VIS-EVIS-LEYTE"/>
    <s v="SMART"/>
    <n v="124.6424332"/>
    <n v="11.29255962"/>
    <s v="Lot"/>
    <x v="1"/>
    <x v="0"/>
    <s v="Major"/>
    <s v="MW"/>
    <s v="Macro"/>
    <s v="Lowland"/>
    <s v="None"/>
    <s v="24 Hrs "/>
    <s v="none"/>
    <s v="Cabrera, Arniel Pesalbon"/>
    <m/>
    <s v=""/>
  </r>
  <r>
    <s v="F36"/>
    <s v="SMART"/>
    <x v="6"/>
    <m/>
    <s v="F36"/>
    <s v="Malitbog"/>
    <s v="Poblacion"/>
    <s v="Malitbog"/>
    <s v="SOUTHERN LEYTE"/>
    <s v="Jose Burgos St. Brgy Poblacion, Malitbog, Southern Leyte"/>
    <n v="8"/>
    <s v="Vis"/>
    <s v="Maasin"/>
    <s v="TOC-VIS-EVIS-LEYTE"/>
    <s v="SMART"/>
    <n v="125.000839233398"/>
    <n v="10.157110214233301"/>
    <s v="Lot"/>
    <x v="1"/>
    <x v="0"/>
    <s v="Major"/>
    <s v="MW"/>
    <s v="Macro"/>
    <s v="Lowland"/>
    <s v="none"/>
    <s v="none"/>
    <s v="none"/>
    <s v="Bedania, Darwin Cisneros"/>
    <m/>
    <s v=""/>
  </r>
  <r>
    <s v="F88"/>
    <s v="SMART"/>
    <x v="6"/>
    <m/>
    <s v="F88"/>
    <s v="Ormoc PNOC"/>
    <m/>
    <s v="Kananga"/>
    <s v="LEYTE"/>
    <s v="PNOC, Tongonan"/>
    <n v="8"/>
    <s v="Vis"/>
    <s v="Ormoc"/>
    <s v="TOC-VIS-EVIS-LEYTE"/>
    <s v="SMART"/>
    <n v="124.64053800000001"/>
    <n v="11.130445"/>
    <s v="Lot"/>
    <x v="1"/>
    <x v="0"/>
    <s v="Major"/>
    <s v="MW"/>
    <s v="Macro"/>
    <s v="Highland"/>
    <s v="Hard to reach during typhoon /Mountain"/>
    <s v="24 Hrs"/>
    <s v="none"/>
    <s v="Pomarejo, Ramon Caguioa"/>
    <m/>
    <s v=""/>
  </r>
  <r>
    <s v="J69"/>
    <s v="SMART"/>
    <x v="6"/>
    <m/>
    <s v="J69"/>
    <s v="Tacloban Telecenter"/>
    <m/>
    <s v="Tacloban City"/>
    <s v="LEYTE"/>
    <s v="RSU Bldg., Zamora St.,  Tacloban City"/>
    <n v="8"/>
    <s v="Vis"/>
    <s v="Tacloban"/>
    <s v="TOC-VIS-EVIS-LEYTE"/>
    <s v="SMART"/>
    <n v="125.00293731689401"/>
    <n v="11.245510101318301"/>
    <s v="Bldg"/>
    <x v="1"/>
    <x v="5"/>
    <s v="Major"/>
    <s v="MW"/>
    <s v="PICO"/>
    <s v="Lowland"/>
    <s v="none"/>
    <s v="6PM-9AM"/>
    <s v="Bldg/House Roof Top"/>
    <s v="Orceo, ian Philip Lim"/>
    <m/>
    <s v=""/>
  </r>
  <r>
    <s v="V0078"/>
    <s v="SMART"/>
    <x v="6"/>
    <m/>
    <s v="V0078"/>
    <s v="Tabango RS"/>
    <s v="Inangatan"/>
    <s v="Tabango"/>
    <s v="LEYTE"/>
    <s v="Cantor-aw Hill, Brgy. Inangatan, Tabango, Leyte"/>
    <n v="8"/>
    <s v="Vis"/>
    <s v="Ormoc"/>
    <s v="TOC-VIS-EVIS-LEYTE"/>
    <s v="SMART"/>
    <n v="124.40640258789"/>
    <n v="11.2803697586059"/>
    <s v="Lot"/>
    <x v="1"/>
    <x v="0"/>
    <s v="Major"/>
    <s v="MW"/>
    <s v="Macro"/>
    <s v="Highland"/>
    <s v="Mountain"/>
    <s v="24 Hrs"/>
    <s v="none"/>
    <s v="Pomarejo, Ramon Caguioa"/>
    <m/>
    <s v=""/>
  </r>
  <r>
    <s v="V5256"/>
    <s v="SMART"/>
    <x v="6"/>
    <m/>
    <s v="V5256"/>
    <s v="Tangkaan"/>
    <s v="Tangkaan"/>
    <s v="Padre Burgos"/>
    <s v="SOUTHERN LEYTE"/>
    <s v="Brgy. Tangkaan, Padre Burgos"/>
    <n v="8"/>
    <s v="Vis"/>
    <s v="Maasin"/>
    <s v="TOC-VIS-EVIS-LEYTE"/>
    <s v="SMART"/>
    <n v="125.02424621582"/>
    <n v="10.0124597549438"/>
    <s v="Lot"/>
    <x v="1"/>
    <x v="0"/>
    <s v="Major"/>
    <s v="MW"/>
    <s v="Macro"/>
    <s v="Lowland"/>
    <s v="none"/>
    <s v="none"/>
    <s v="none"/>
    <s v="Bedania, Darwin Cisneros"/>
    <m/>
    <s v=""/>
  </r>
  <r>
    <n v="784"/>
    <s v="SMART"/>
    <x v="7"/>
    <m/>
    <n v="784"/>
    <s v="Allen"/>
    <s v="Kinabranan Zone 1"/>
    <s v="Allen"/>
    <s v="NORTHERN SAMAR"/>
    <s v="Magallanes St. Brgy. Kibran Zone I, Allen, Northern Samar"/>
    <n v="8"/>
    <s v="Vis"/>
    <s v="Catarman"/>
    <s v="TOC-VIS-EVIS-SAMAR"/>
    <s v="SMART"/>
    <n v="124.2825012"/>
    <n v="12.501194"/>
    <s v="Lot"/>
    <x v="1"/>
    <x v="0"/>
    <s v="Major"/>
    <s v="MW"/>
    <s v="Macro"/>
    <s v="Lowland"/>
    <s v="NPA Infested"/>
    <s v="1800H-0500H"/>
    <s v="Insurgent"/>
    <s v="Roluna, Carl Anthony T."/>
    <d v="2016-05-22T00:00:00"/>
    <s v=""/>
  </r>
  <r>
    <n v="789"/>
    <s v="SMART"/>
    <x v="7"/>
    <m/>
    <n v="789"/>
    <s v="Villareal"/>
    <s v="18 Lam-awan"/>
    <s v="Villareal"/>
    <s v="SAMAR (WESTERN SAMAR)"/>
    <s v="Brgy. 18 Lam-awan, Villareal, Western Samar"/>
    <n v="8"/>
    <s v="Vis"/>
    <s v="Catbalogan"/>
    <s v="TOC-VIS-EVIS-SAMAR"/>
    <s v="SMART"/>
    <n v="124.9282913"/>
    <n v="11.566260339999999"/>
    <s v="Lot"/>
    <x v="1"/>
    <x v="0"/>
    <s v="Major"/>
    <s v="MW"/>
    <s v="Macro"/>
    <s v="Highland"/>
    <s v="NPA Infested"/>
    <s v="1800H-0500H"/>
    <s v="Insurgent"/>
    <s v="Leones, Jordan Salamat"/>
    <d v="2016-09-02T00:00:00"/>
    <s v=""/>
  </r>
  <r>
    <n v="791"/>
    <s v="SMART"/>
    <x v="7"/>
    <m/>
    <n v="791"/>
    <s v="Paranas"/>
    <s v="Poblacion 1"/>
    <s v="Paranas"/>
    <s v="SAMAR (WESTERN SAMAR)"/>
    <s v="Poblacion 1, Paras (Wright), Samar (Western Samar)"/>
    <n v="8"/>
    <s v="Vis"/>
    <s v="Catbalogan"/>
    <s v="TOC-VIS-EVIS-SAMAR"/>
    <s v="SMART"/>
    <n v="125.025093078613"/>
    <n v="11.767479896545399"/>
    <s v="Lot"/>
    <x v="1"/>
    <x v="0"/>
    <s v="Major"/>
    <s v="MW"/>
    <s v="Macro"/>
    <s v="Highland"/>
    <s v="NPA Infested"/>
    <s v="1800H-0500H"/>
    <s v="Insurgent"/>
    <s v="Leones, Jordan Salamat"/>
    <m/>
    <s v=""/>
  </r>
  <r>
    <n v="3358"/>
    <s v="SMART"/>
    <x v="7"/>
    <m/>
    <n v="3358"/>
    <s v="Mondragon"/>
    <s v="Chitongco"/>
    <s v="Mondragon"/>
    <s v="NORTHERN SAMAR"/>
    <s v="Mondragon N. Samar"/>
    <n v="8"/>
    <s v="Vis"/>
    <s v="Catarman"/>
    <s v="TOC-VIS-EVIS-SAMAR"/>
    <s v="SMART"/>
    <n v="124.75632"/>
    <n v="12.51914"/>
    <s v="Lot"/>
    <x v="1"/>
    <x v="0"/>
    <s v="Major"/>
    <s v="MW"/>
    <s v="Macro"/>
    <s v="Lowland"/>
    <s v="NPA Infested"/>
    <s v="1800H-0500H"/>
    <s v="Insurgent"/>
    <s v="Roluna, Carl Anthony T."/>
    <n v="42703"/>
    <s v=""/>
  </r>
  <r>
    <n v="3360"/>
    <s v="SMART"/>
    <x v="7"/>
    <s v="no"/>
    <n v="3360"/>
    <s v="Pambujan"/>
    <s v="Poblacion 7"/>
    <s v="Pambujan"/>
    <s v="NORTHERN SAMAR"/>
    <s v="Rizal Ave. cor. Jasmin St. Brgy. 7 Poblacion, Pambujan, Northern Samar"/>
    <n v="8"/>
    <s v="Vis"/>
    <s v="Catarman"/>
    <s v="TOC-VIS-EVIS-SAMAR"/>
    <s v="SMART"/>
    <n v="124.9291077"/>
    <n v="12.56375027"/>
    <s v="Lot"/>
    <x v="1"/>
    <x v="0"/>
    <s v="Major"/>
    <s v="MW"/>
    <s v="Macro"/>
    <s v="Lowland"/>
    <s v="NPA Infested"/>
    <s v="1800H-0500H"/>
    <s v="Insurgent"/>
    <s v="Roluna, Carl Anthony T."/>
    <n v="42703"/>
    <s v=""/>
  </r>
  <r>
    <n v="3362"/>
    <s v="SMART"/>
    <x v="7"/>
    <m/>
    <n v="3362"/>
    <s v="Bobon"/>
    <s v="Sta. Clara"/>
    <s v="Bobon"/>
    <s v="NORTHERN SAMAR"/>
    <s v="Brgy. Sta. Clara, Bobon, Northern Samar"/>
    <n v="8"/>
    <s v="Vis"/>
    <s v="Catarman"/>
    <s v="TOC-VIS-EVIS-SAMAR"/>
    <s v="SMART"/>
    <n v="124.56638340000001"/>
    <n v="12.52439976"/>
    <s v="Lot"/>
    <x v="1"/>
    <x v="0"/>
    <s v="Major"/>
    <s v="MW"/>
    <s v="Macro"/>
    <s v="Lowland"/>
    <s v="NPA Infested"/>
    <s v="1800H-0500H"/>
    <s v="Insurgent"/>
    <s v="Roluna, Carl Anthony T."/>
    <n v="42703"/>
    <s v=""/>
  </r>
  <r>
    <s v="V0034"/>
    <s v="SMART"/>
    <x v="7"/>
    <m/>
    <s v="V0034"/>
    <s v="BORONGAN - LALAWIGAN "/>
    <s v="Lalawigan"/>
    <s v="Borongan"/>
    <s v="EASTERN SAMAR"/>
    <s v="Smart Cellsite, Brgy. Lalawigan, Borongan, Eastern Samar"/>
    <n v="8"/>
    <s v="Vis"/>
    <m/>
    <s v="TOC-VIS-EVIS-SAMAR"/>
    <s v="SMART"/>
    <n v="125.467796325683"/>
    <n v="11.5887298583984"/>
    <s v="Lot"/>
    <x v="1"/>
    <x v="0"/>
    <s v="Major"/>
    <s v="MW"/>
    <s v="Macro"/>
    <s v="Lowland"/>
    <s v="none"/>
    <s v="1800H-0500H"/>
    <s v="none"/>
    <s v="Mabini, Eroll Meramonte "/>
    <m/>
    <s v=""/>
  </r>
  <r>
    <s v="V0004"/>
    <s v="SMART"/>
    <x v="7"/>
    <m/>
    <s v="Relay"/>
    <s v="SULAT RS"/>
    <m/>
    <s v="San Julian"/>
    <s v="EASTERN SAMAR"/>
    <s v="Brgy. Pagbabangn, San Julian Eastern samar"/>
    <n v="8"/>
    <s v="Vis"/>
    <m/>
    <s v="TOC-VIS-EVIS-SAMAR"/>
    <s v="SMART"/>
    <m/>
    <m/>
    <s v="Lot"/>
    <x v="1"/>
    <x v="0"/>
    <s v="Major"/>
    <s v="MW"/>
    <s v="Relay Only"/>
    <s v="Extreme"/>
    <s v="NPA Infested"/>
    <s v="1800H-0500H"/>
    <s v="Insurgent"/>
    <s v="Mabini, Eroll Meramonte "/>
    <d v="2016-05-30T00:00:00"/>
    <s v=""/>
  </r>
  <r>
    <s v="V3691"/>
    <s v="SUN"/>
    <x v="2"/>
    <s v="OTN822"/>
    <s v="OTN822"/>
    <s v="SUN ILOILO CITY-BRGY 3 POB. (OTON-SAN NICOLAS)"/>
    <s v="Cabanbanan"/>
    <s v="Oton"/>
    <s v="ILOILO"/>
    <s v="Brgy. Cabanbanan, Oton, Iloilo"/>
    <n v="6"/>
    <s v="Vis"/>
    <s v="Iloilo"/>
    <s v="TOC-VIS-WVIS-ILOILO"/>
    <s v="SUN"/>
    <n v="122.49482"/>
    <n v="10.691890000000001"/>
    <s v="Lot"/>
    <x v="1"/>
    <x v="0"/>
    <s v="Major"/>
    <s v="MW"/>
    <s v="Macro"/>
    <s v="Lowland"/>
    <s v="none"/>
    <s v="none"/>
    <s v="none"/>
    <s v="Entes, Anjo Gabito "/>
    <m/>
    <s v=""/>
  </r>
  <r>
    <s v="V3709"/>
    <s v="SUN"/>
    <x v="2"/>
    <s v="V3691"/>
    <s v="LAU821"/>
    <s v="v3709 SUN LAUA-AN"/>
    <m/>
    <s v="Laua-an"/>
    <s v="ANTIQUE"/>
    <s v="Brgy. Cabariwan, LAUA-AN"/>
    <n v="6"/>
    <s v="Vis"/>
    <s v="Iloilo"/>
    <s v="TOC-VIS-WVIS-ILOILO"/>
    <s v="SUN"/>
    <n v="122.49482"/>
    <n v="10.691890000000001"/>
    <s v="Lot"/>
    <x v="1"/>
    <x v="0"/>
    <s v="Major"/>
    <s v="MW"/>
    <s v="Macro"/>
    <s v="Lowland"/>
    <s v="none"/>
    <s v="none"/>
    <s v="none"/>
    <s v="Urbano, Joemarie Aguillon "/>
    <m/>
    <s v=""/>
  </r>
  <r>
    <s v="V3732"/>
    <s v="SUN"/>
    <x v="2"/>
    <s v="V3732"/>
    <s v="ILL002"/>
    <s v="SUN ILOILO CITY-QUEZON (ILL002)"/>
    <m/>
    <s v="Iloilo City"/>
    <s v="ILOILO"/>
    <s v="Daroca Proper, Quezon St., Arevalo, Iloilo City"/>
    <n v="6"/>
    <s v="Vis"/>
    <s v="Iloilo"/>
    <s v="TOC-VIS-WVIS-ILOILO"/>
    <s v="SUN"/>
    <m/>
    <m/>
    <s v="Lot"/>
    <x v="1"/>
    <x v="0"/>
    <s v="Major"/>
    <s v="MW"/>
    <s v="Macro"/>
    <s v="Lowland"/>
    <e v="#N/A"/>
    <e v="#N/A"/>
    <e v="#N/A"/>
    <s v="Entes, Anjo Gabito "/>
    <m/>
    <s v=""/>
  </r>
  <r>
    <s v="V5097"/>
    <s v="SMART"/>
    <x v="2"/>
    <s v="V5097"/>
    <s v="V5097"/>
    <s v="SUN JORDAN-BUENAVISTA"/>
    <s v="San Miguel"/>
    <s v="Jordan"/>
    <s v="GUIMARAS"/>
    <s v="Brgy. San Miguel, Jordan, Guimaras"/>
    <n v="6"/>
    <s v="Vis"/>
    <s v="Iloilo"/>
    <s v="TOC-VIS-WVIS-ILOILO"/>
    <s v="SUN"/>
    <n v="122.5863056"/>
    <n v="10.59778889"/>
    <s v="Lot"/>
    <x v="1"/>
    <x v="0"/>
    <s v="Major"/>
    <s v="MW"/>
    <s v="Macro"/>
    <s v="Extreme"/>
    <s v="no row row travel"/>
    <s v="18nonenoneH - none5nonenoneH"/>
    <s v="island site/Boat Availability"/>
    <s v="Rivera, Von Ryan Talabero "/>
    <m/>
    <s v=""/>
  </r>
  <r>
    <s v="V5600"/>
    <s v="SUN"/>
    <x v="2"/>
    <s v="V5600"/>
    <s v="V5600"/>
    <s v="SM Area Buhang (ILL601)"/>
    <s v="Lapuz Norte"/>
    <s v="Iloilo City"/>
    <s v="ILOILO"/>
    <s v="Brgy. Lapuz Norte, Iloilo City"/>
    <n v="6"/>
    <s v="Vis"/>
    <s v="Iloilo"/>
    <s v="TOC-VIS-WVIS-ILOILO"/>
    <s v="SUN"/>
    <n v="122.55400090000001"/>
    <n v="10.7101202"/>
    <s v="Lot"/>
    <x v="1"/>
    <x v="0"/>
    <s v="Major"/>
    <s v="MW"/>
    <s v="Macro"/>
    <s v="Lowland"/>
    <s v="none"/>
    <s v="none"/>
    <s v="none"/>
    <s v="Detablan, Airam Tañoso "/>
    <m/>
    <s v=""/>
  </r>
  <r>
    <n v="832"/>
    <s v="SMART"/>
    <x v="6"/>
    <m/>
    <n v="832"/>
    <s v="Palo"/>
    <s v="Salvacion"/>
    <s v="Palo"/>
    <s v="LEYTE"/>
    <s v="Brgy. Salvacion, Palo, Leyte"/>
    <n v="8"/>
    <s v="Vis"/>
    <s v="Tacloban"/>
    <s v="TOC-VIS-EVIS-LEYTE"/>
    <s v="SMART"/>
    <n v="125.0000687"/>
    <n v="11.1557703"/>
    <s v="Lot"/>
    <x v="1"/>
    <x v="2"/>
    <s v="Major"/>
    <s v="MW"/>
    <s v="Macro"/>
    <s v="Lowland"/>
    <s v="none"/>
    <s v="none"/>
    <s v="none"/>
    <s v="Crisostomo, Regie Escuña"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rowHeaderCaption="Cluster">
  <location ref="A44:G54" firstHeaderRow="1" firstDataRow="2" firstDataCol="1" rowPageCount="1" colPageCount="1"/>
  <pivotFields count="30"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Col" showAll="0">
      <items count="7">
        <item x="1"/>
        <item x="5"/>
        <item x="4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5"/>
    </i>
    <i t="grand">
      <x/>
    </i>
  </colItems>
  <pageFields count="1">
    <pageField fld="18" hier="-1"/>
  </pageFields>
  <dataFields count="1">
    <dataField name="Count of Site Code" fld="0" subtotal="count" baseField="0" baseItem="0"/>
  </dataFields>
  <formats count="13">
    <format dxfId="233">
      <pivotArea outline="0" collapsedLevelsAreSubtotals="1" fieldPosition="0"/>
    </format>
    <format dxfId="232">
      <pivotArea dataOnly="0" labelOnly="1" outline="0" fieldPosition="0">
        <references count="1">
          <reference field="18" count="1">
            <x v="0"/>
          </reference>
        </references>
      </pivotArea>
    </format>
    <format dxfId="231">
      <pivotArea dataOnly="0" labelOnly="1" fieldPosition="0">
        <references count="1">
          <reference field="19" count="5">
            <x v="0"/>
            <x v="1"/>
            <x v="2"/>
            <x v="3"/>
            <x v="5"/>
          </reference>
        </references>
      </pivotArea>
    </format>
    <format dxfId="230">
      <pivotArea dataOnly="0" labelOnly="1" grandCol="1" outline="0" fieldPosition="0"/>
    </format>
    <format dxfId="229">
      <pivotArea field="18" type="button" dataOnly="0" labelOnly="1" outline="0" axis="axisPage" fieldPosition="0"/>
    </format>
    <format dxfId="228">
      <pivotArea dataOnly="0" labelOnly="1" fieldPosition="0">
        <references count="1">
          <reference field="2" count="0"/>
        </references>
      </pivotArea>
    </format>
    <format dxfId="227">
      <pivotArea dataOnly="0" labelOnly="1" grandRow="1" outline="0" fieldPosition="0"/>
    </format>
    <format dxfId="226">
      <pivotArea outline="0" collapsedLevelsAreSubtotals="1" fieldPosition="0"/>
    </format>
    <format dxfId="225">
      <pivotArea field="2" type="button" dataOnly="0" labelOnly="1" outline="0" axis="axisRow" fieldPosition="0"/>
    </format>
    <format dxfId="224">
      <pivotArea dataOnly="0" labelOnly="1" fieldPosition="0">
        <references count="1">
          <reference field="2" count="0"/>
        </references>
      </pivotArea>
    </format>
    <format dxfId="223">
      <pivotArea dataOnly="0" labelOnly="1" grandRow="1" outline="0" fieldPosition="0"/>
    </format>
    <format dxfId="222">
      <pivotArea dataOnly="0" labelOnly="1" fieldPosition="0">
        <references count="1">
          <reference field="19" count="5">
            <x v="0"/>
            <x v="1"/>
            <x v="2"/>
            <x v="3"/>
            <x v="5"/>
          </reference>
        </references>
      </pivotArea>
    </format>
    <format dxfId="2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rowHeaderCaption="Cluster">
  <location ref="A33:B39" firstHeaderRow="1" firstDataRow="1" firstDataCol="1" rowPageCount="1" colPageCount="1"/>
  <pivotFields count="29"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1">
    <pageField fld="18" item="1" hier="-1"/>
  </pageFields>
  <dataFields count="1">
    <dataField name="Count of Site Code" fld="0" subtotal="count" baseField="0" baseItem="0"/>
  </dataFields>
  <formats count="13">
    <format dxfId="246">
      <pivotArea outline="0" collapsedLevelsAreSubtotals="1" fieldPosition="0"/>
    </format>
    <format dxfId="245">
      <pivotArea dataOnly="0" labelOnly="1" outline="0" fieldPosition="0">
        <references count="1">
          <reference field="18" count="1">
            <x v="1"/>
          </reference>
        </references>
      </pivotArea>
    </format>
    <format dxfId="244">
      <pivotArea dataOnly="0" labelOnly="1" outline="0" axis="axisValues" fieldPosition="0"/>
    </format>
    <format dxfId="243">
      <pivotArea field="18" type="button" dataOnly="0" labelOnly="1" outline="0" axis="axisPage" fieldPosition="0"/>
    </format>
    <format dxfId="242">
      <pivotArea field="2" type="button" dataOnly="0" labelOnly="1" outline="0" axis="axisRow" fieldPosition="0"/>
    </format>
    <format dxfId="241">
      <pivotArea dataOnly="0" labelOnly="1" fieldPosition="0">
        <references count="1">
          <reference field="2" count="4">
            <x v="0"/>
            <x v="1"/>
            <x v="5"/>
            <x v="6"/>
          </reference>
        </references>
      </pivotArea>
    </format>
    <format dxfId="240">
      <pivotArea dataOnly="0" labelOnly="1" grandRow="1" outline="0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2" type="button" dataOnly="0" labelOnly="1" outline="0" axis="axisRow" fieldPosition="0"/>
    </format>
    <format dxfId="236">
      <pivotArea dataOnly="0" labelOnly="1" outline="0" axis="axisValues" fieldPosition="0"/>
    </format>
    <format dxfId="235">
      <pivotArea dataOnly="0" labelOnly="1" fieldPosition="0">
        <references count="1">
          <reference field="2" count="4">
            <x v="0"/>
            <x v="1"/>
            <x v="5"/>
            <x v="6"/>
          </reference>
        </references>
      </pivotArea>
    </format>
    <format dxfId="2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rowHeaderCaption="Cluster">
  <location ref="A19:G29" firstHeaderRow="1" firstDataRow="2" firstDataCol="1" rowPageCount="1" colPageCount="1"/>
  <pivotFields count="29"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2">
        <item x="1"/>
        <item h="1" x="0"/>
      </items>
    </pivotField>
    <pivotField showAll="0"/>
    <pivotField axis="axisCol" showAll="0">
      <items count="9">
        <item x="0"/>
        <item x="1"/>
        <item x="2"/>
        <item x="3"/>
        <item x="4"/>
        <item m="1" x="6"/>
        <item m="1" x="5"/>
        <item m="1" x="7"/>
        <item t="default"/>
      </items>
    </pivotField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8" hier="-1"/>
  </pageFields>
  <dataFields count="1">
    <dataField name="Count of Site Code2" fld="0" subtotal="count" baseField="0" baseItem="0"/>
  </dataFields>
  <formats count="18">
    <format dxfId="264">
      <pivotArea outline="0" collapsedLevelsAreSubtotals="1" fieldPosition="0"/>
    </format>
    <format dxfId="263">
      <pivotArea dataOnly="0" labelOnly="1" grandCol="1" outline="0" fieldPosition="0"/>
    </format>
    <format dxfId="262">
      <pivotArea outline="0" collapsedLevelsAreSubtotals="1" fieldPosition="0"/>
    </format>
    <format dxfId="261">
      <pivotArea field="2" type="button" dataOnly="0" labelOnly="1" outline="0" axis="axisRow" fieldPosition="0"/>
    </format>
    <format dxfId="260">
      <pivotArea dataOnly="0" labelOnly="1" grandRow="1" outline="0" fieldPosition="0"/>
    </format>
    <format dxfId="259">
      <pivotArea dataOnly="0" labelOnly="1" grandCol="1" outline="0" fieldPosition="0"/>
    </format>
    <format dxfId="258">
      <pivotArea outline="0" collapsedLevelsAreSubtotals="1" fieldPosition="0">
        <references count="1">
          <reference field="20" count="0" selected="0"/>
        </references>
      </pivotArea>
    </format>
    <format dxfId="257">
      <pivotArea dataOnly="0" labelOnly="1" outline="0" fieldPosition="0">
        <references count="1">
          <reference field="18" count="0"/>
        </references>
      </pivotArea>
    </format>
    <format dxfId="256">
      <pivotArea dataOnly="0" labelOnly="1" fieldPosition="0">
        <references count="1">
          <reference field="20" count="0"/>
        </references>
      </pivotArea>
    </format>
    <format dxfId="255">
      <pivotArea field="18" type="button" dataOnly="0" labelOnly="1" outline="0" axis="axisPage" fieldPosition="0"/>
    </format>
    <format dxfId="254">
      <pivotArea dataOnly="0" labelOnly="1" fieldPosition="0">
        <references count="1">
          <reference field="2" count="0"/>
        </references>
      </pivotArea>
    </format>
    <format dxfId="253">
      <pivotArea dataOnly="0" labelOnly="1" grandRow="1" outline="0" fieldPosition="0"/>
    </format>
    <format dxfId="252">
      <pivotArea field="2" type="button" dataOnly="0" labelOnly="1" outline="0" axis="axisRow" fieldPosition="0"/>
    </format>
    <format dxfId="251">
      <pivotArea dataOnly="0" labelOnly="1" fieldPosition="0">
        <references count="1">
          <reference field="2" count="0"/>
        </references>
      </pivotArea>
    </format>
    <format dxfId="250">
      <pivotArea dataOnly="0" labelOnly="1" grandRow="1" outline="0" fieldPosition="0"/>
    </format>
    <format dxfId="249">
      <pivotArea field="2" type="button" dataOnly="0" labelOnly="1" outline="0" axis="axisRow" fieldPosition="0"/>
    </format>
    <format dxfId="248">
      <pivotArea dataOnly="0" labelOnly="1" fieldPosition="0">
        <references count="1">
          <reference field="2" count="0"/>
        </references>
      </pivotArea>
    </format>
    <format dxfId="247">
      <pivotArea dataOnly="0" labelOnly="1" grandRow="1" outline="0" fieldPosition="0"/>
    </format>
  </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 rowHeaderCaption="Cluster">
  <location ref="A58:B67" firstHeaderRow="1" firstDataRow="1" firstDataCol="1"/>
  <pivotFields count="10">
    <pivotField showAll="0"/>
    <pivotField showAll="0"/>
    <pivotField showAll="0"/>
    <pivotField showAll="0"/>
    <pivotField axis="axisRow" dataField="1" showAll="0">
      <items count="24">
        <item h="1" x="1"/>
        <item h="1" x="2"/>
        <item h="1" x="3"/>
        <item h="1" x="4"/>
        <item x="5"/>
        <item h="1" x="6"/>
        <item x="7"/>
        <item h="1" x="8"/>
        <item x="9"/>
        <item h="1" x="10"/>
        <item x="11"/>
        <item h="1" x="12"/>
        <item x="13"/>
        <item h="1" x="14"/>
        <item x="15"/>
        <item h="1" x="16"/>
        <item x="17"/>
        <item h="1" x="18"/>
        <item x="19"/>
        <item h="1" x="20"/>
        <item h="1" x="21"/>
        <item h="1" x="22"/>
        <item h="1" x="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9">
    <i>
      <x v="4"/>
    </i>
    <i>
      <x v="6"/>
    </i>
    <i>
      <x v="8"/>
    </i>
    <i>
      <x v="10"/>
    </i>
    <i>
      <x v="12"/>
    </i>
    <i>
      <x v="14"/>
    </i>
    <i>
      <x v="16"/>
    </i>
    <i>
      <x v="18"/>
    </i>
    <i t="grand">
      <x/>
    </i>
  </rowItems>
  <colItems count="1">
    <i/>
  </colItems>
  <dataFields count="1">
    <dataField name="Count of Cluster" fld="4" subtotal="count" baseField="0" baseItem="0"/>
  </dataFields>
  <formats count="15">
    <format dxfId="279">
      <pivotArea field="4" type="button" dataOnly="0" labelOnly="1" outline="0" axis="axisRow" fieldPosition="0"/>
    </format>
    <format dxfId="278">
      <pivotArea dataOnly="0" labelOnly="1" fieldPosition="0">
        <references count="1">
          <reference field="4" count="0"/>
        </references>
      </pivotArea>
    </format>
    <format dxfId="277">
      <pivotArea dataOnly="0" labelOnly="1" grandRow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field="4" type="button" dataOnly="0" labelOnly="1" outline="0" axis="axisRow" fieldPosition="0"/>
    </format>
    <format dxfId="273">
      <pivotArea dataOnly="0" labelOnly="1" outline="0" axis="axisValues" fieldPosition="0"/>
    </format>
    <format dxfId="272">
      <pivotArea dataOnly="0" labelOnly="1" fieldPosition="0">
        <references count="1">
          <reference field="4" count="0"/>
        </references>
      </pivotArea>
    </format>
    <format dxfId="271">
      <pivotArea dataOnly="0" labelOnly="1" grandRow="1" outline="0" fieldPosition="0"/>
    </format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4" type="button" dataOnly="0" labelOnly="1" outline="0" axis="axisRow" fieldPosition="0"/>
    </format>
    <format dxfId="267">
      <pivotArea dataOnly="0" labelOnly="1" outline="0" axis="axisValues" fieldPosition="0"/>
    </format>
    <format dxfId="266">
      <pivotArea dataOnly="0" labelOnly="1" fieldPosition="0">
        <references count="1">
          <reference field="4" count="0"/>
        </references>
      </pivotArea>
    </format>
    <format dxfId="265">
      <pivotArea dataOnly="0" labelOnly="1" grandRow="1" outline="0" fieldPosition="0"/>
    </format>
  </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tabSelected="1" topLeftCell="A37" zoomScale="80" zoomScaleNormal="80" workbookViewId="0">
      <selection activeCell="B50" sqref="B50"/>
    </sheetView>
  </sheetViews>
  <sheetFormatPr defaultRowHeight="15" x14ac:dyDescent="0.25"/>
  <cols>
    <col min="1" max="1" width="21.28515625" style="9" customWidth="1"/>
    <col min="2" max="2" width="17.42578125" style="9" customWidth="1"/>
    <col min="3" max="3" width="17.28515625" style="9" customWidth="1"/>
    <col min="4" max="4" width="23.85546875" style="9" customWidth="1"/>
    <col min="5" max="5" width="21.140625" style="9" customWidth="1"/>
    <col min="6" max="6" width="18.42578125" style="9" customWidth="1"/>
    <col min="7" max="7" width="16.85546875" style="9" customWidth="1"/>
    <col min="8" max="9" width="11.5703125" style="9" bestFit="1" customWidth="1"/>
    <col min="10" max="10" width="11.28515625" customWidth="1"/>
    <col min="11" max="27" width="5.7109375" customWidth="1"/>
    <col min="28" max="41" width="4.7109375" customWidth="1"/>
    <col min="42" max="226" width="4" customWidth="1"/>
    <col min="227" max="549" width="5" customWidth="1"/>
    <col min="550" max="550" width="5.7109375" customWidth="1"/>
    <col min="551" max="551" width="7.5703125" customWidth="1"/>
    <col min="552" max="557" width="4" customWidth="1"/>
    <col min="558" max="558" width="3.7109375" customWidth="1"/>
    <col min="559" max="567" width="4" customWidth="1"/>
    <col min="568" max="568" width="3.7109375" customWidth="1"/>
    <col min="569" max="584" width="4" customWidth="1"/>
    <col min="585" max="586" width="3.7109375" customWidth="1"/>
    <col min="587" max="592" width="4" customWidth="1"/>
    <col min="593" max="593" width="3.7109375" customWidth="1"/>
    <col min="594" max="597" width="4" customWidth="1"/>
    <col min="598" max="598" width="3.7109375" customWidth="1"/>
    <col min="599" max="601" width="4" customWidth="1"/>
    <col min="602" max="603" width="3.7109375" customWidth="1"/>
    <col min="604" max="604" width="4" customWidth="1"/>
    <col min="605" max="607" width="3.7109375" customWidth="1"/>
    <col min="608" max="609" width="4" customWidth="1"/>
    <col min="610" max="614" width="3.7109375" customWidth="1"/>
    <col min="615" max="616" width="4" customWidth="1"/>
    <col min="617" max="621" width="3.7109375" customWidth="1"/>
    <col min="622" max="636" width="4" customWidth="1"/>
    <col min="637" max="638" width="3.7109375" customWidth="1"/>
    <col min="639" max="639" width="4" customWidth="1"/>
    <col min="640" max="642" width="3.7109375" customWidth="1"/>
    <col min="643" max="644" width="4" customWidth="1"/>
    <col min="645" max="646" width="3.7109375" customWidth="1"/>
    <col min="647" max="647" width="4" customWidth="1"/>
    <col min="648" max="648" width="4.42578125" customWidth="1"/>
    <col min="649" max="652" width="3.5703125" customWidth="1"/>
    <col min="653" max="654" width="3.7109375" customWidth="1"/>
    <col min="655" max="655" width="3.5703125" customWidth="1"/>
    <col min="656" max="658" width="3.7109375" customWidth="1"/>
    <col min="659" max="659" width="3.5703125" customWidth="1"/>
    <col min="660" max="665" width="3.7109375" customWidth="1"/>
    <col min="666" max="666" width="3.5703125" customWidth="1"/>
    <col min="667" max="670" width="3.7109375" customWidth="1"/>
    <col min="671" max="671" width="3.5703125" customWidth="1"/>
    <col min="672" max="672" width="3.7109375" customWidth="1"/>
    <col min="673" max="673" width="3.5703125" customWidth="1"/>
    <col min="674" max="676" width="3.7109375" customWidth="1"/>
    <col min="677" max="679" width="3.5703125" customWidth="1"/>
    <col min="680" max="682" width="3.7109375" customWidth="1"/>
    <col min="683" max="684" width="4.140625" customWidth="1"/>
    <col min="685" max="686" width="4" customWidth="1"/>
    <col min="687" max="688" width="4.140625" customWidth="1"/>
    <col min="689" max="690" width="4" customWidth="1"/>
    <col min="691" max="691" width="3.5703125" customWidth="1"/>
    <col min="692" max="692" width="3.85546875" customWidth="1"/>
    <col min="693" max="700" width="4.140625" customWidth="1"/>
    <col min="701" max="701" width="3.7109375" customWidth="1"/>
    <col min="702" max="703" width="4" customWidth="1"/>
    <col min="704" max="707" width="4.42578125" customWidth="1"/>
    <col min="708" max="708" width="4.140625" customWidth="1"/>
    <col min="709" max="710" width="6.28515625" customWidth="1"/>
    <col min="711" max="711" width="6" customWidth="1"/>
    <col min="712" max="715" width="6.28515625" customWidth="1"/>
    <col min="716" max="716" width="6" customWidth="1"/>
    <col min="717" max="717" width="6.28515625" customWidth="1"/>
    <col min="718" max="718" width="6" customWidth="1"/>
    <col min="719" max="722" width="6.28515625" customWidth="1"/>
    <col min="723" max="723" width="6" customWidth="1"/>
    <col min="724" max="727" width="6.28515625" customWidth="1"/>
    <col min="728" max="729" width="6" customWidth="1"/>
    <col min="730" max="730" width="6.28515625" customWidth="1"/>
    <col min="731" max="736" width="6" customWidth="1"/>
    <col min="737" max="741" width="6.28515625" customWidth="1"/>
    <col min="742" max="742" width="6" customWidth="1"/>
    <col min="743" max="749" width="6.28515625" customWidth="1"/>
    <col min="750" max="750" width="6" customWidth="1"/>
    <col min="751" max="753" width="6.28515625" customWidth="1"/>
    <col min="754" max="755" width="6" customWidth="1"/>
    <col min="756" max="756" width="6.28515625" customWidth="1"/>
    <col min="757" max="757" width="6" customWidth="1"/>
    <col min="758" max="758" width="6.28515625" customWidth="1"/>
    <col min="759" max="759" width="6" customWidth="1"/>
    <col min="760" max="761" width="6.28515625" customWidth="1"/>
    <col min="762" max="762" width="6" customWidth="1"/>
    <col min="763" max="765" width="6.28515625" customWidth="1"/>
    <col min="766" max="766" width="6" customWidth="1"/>
    <col min="767" max="770" width="6.28515625" customWidth="1"/>
    <col min="771" max="771" width="6" customWidth="1"/>
    <col min="772" max="773" width="6.28515625" customWidth="1"/>
    <col min="774" max="774" width="6" customWidth="1"/>
    <col min="775" max="776" width="6.28515625" customWidth="1"/>
    <col min="777" max="777" width="4.28515625" customWidth="1"/>
    <col min="778" max="778" width="6.28515625" customWidth="1"/>
    <col min="779" max="779" width="6" customWidth="1"/>
    <col min="780" max="785" width="6.28515625" customWidth="1"/>
    <col min="786" max="787" width="6" customWidth="1"/>
    <col min="788" max="791" width="6.28515625" customWidth="1"/>
    <col min="792" max="792" width="6" customWidth="1"/>
    <col min="793" max="797" width="6.28515625" customWidth="1"/>
    <col min="798" max="798" width="6" customWidth="1"/>
    <col min="799" max="801" width="6.28515625" customWidth="1"/>
    <col min="802" max="802" width="6" customWidth="1"/>
    <col min="803" max="804" width="6.28515625" customWidth="1"/>
    <col min="805" max="805" width="6" customWidth="1"/>
    <col min="806" max="807" width="6.28515625" customWidth="1"/>
    <col min="808" max="809" width="6" customWidth="1"/>
    <col min="810" max="824" width="6.28515625" customWidth="1"/>
    <col min="825" max="825" width="4.28515625" customWidth="1"/>
    <col min="826" max="829" width="6.28515625" customWidth="1"/>
    <col min="830" max="830" width="6" customWidth="1"/>
    <col min="831" max="837" width="6.28515625" customWidth="1"/>
    <col min="838" max="838" width="4.28515625" customWidth="1"/>
    <col min="839" max="839" width="6" customWidth="1"/>
    <col min="840" max="840" width="4.28515625" customWidth="1"/>
    <col min="841" max="841" width="6.28515625" customWidth="1"/>
    <col min="842" max="842" width="4.28515625" customWidth="1"/>
    <col min="843" max="844" width="4" customWidth="1"/>
    <col min="845" max="847" width="6.28515625" customWidth="1"/>
    <col min="848" max="848" width="6" customWidth="1"/>
    <col min="849" max="849" width="6.28515625" customWidth="1"/>
    <col min="850" max="850" width="6" customWidth="1"/>
    <col min="851" max="851" width="6.28515625" customWidth="1"/>
    <col min="852" max="852" width="6" customWidth="1"/>
    <col min="853" max="873" width="6.28515625" customWidth="1"/>
    <col min="874" max="874" width="6" customWidth="1"/>
    <col min="875" max="878" width="6.28515625" customWidth="1"/>
    <col min="879" max="879" width="6" customWidth="1"/>
    <col min="880" max="881" width="6.28515625" customWidth="1"/>
    <col min="882" max="882" width="6" customWidth="1"/>
    <col min="883" max="889" width="6.28515625" customWidth="1"/>
    <col min="890" max="900" width="6" customWidth="1"/>
    <col min="901" max="901" width="6.28515625" customWidth="1"/>
    <col min="902" max="902" width="6" customWidth="1"/>
    <col min="903" max="904" width="6.28515625" customWidth="1"/>
    <col min="905" max="905" width="6" customWidth="1"/>
    <col min="906" max="906" width="6.28515625" customWidth="1"/>
    <col min="907" max="909" width="6" customWidth="1"/>
    <col min="910" max="911" width="6.28515625" customWidth="1"/>
    <col min="912" max="912" width="6" customWidth="1"/>
    <col min="913" max="914" width="6.28515625" customWidth="1"/>
    <col min="915" max="926" width="6" customWidth="1"/>
    <col min="927" max="927" width="6.28515625" customWidth="1"/>
    <col min="928" max="930" width="6" customWidth="1"/>
    <col min="931" max="931" width="6.28515625" customWidth="1"/>
    <col min="932" max="955" width="6" customWidth="1"/>
    <col min="956" max="956" width="6.28515625" customWidth="1"/>
    <col min="957" max="959" width="6" customWidth="1"/>
    <col min="960" max="962" width="6.28515625" customWidth="1"/>
    <col min="963" max="965" width="6" customWidth="1"/>
    <col min="966" max="979" width="6.28515625" customWidth="1"/>
    <col min="980" max="981" width="6" customWidth="1"/>
    <col min="982" max="993" width="6.28515625" customWidth="1"/>
    <col min="994" max="994" width="6" customWidth="1"/>
    <col min="995" max="996" width="6.28515625" customWidth="1"/>
    <col min="997" max="998" width="6" customWidth="1"/>
    <col min="999" max="1001" width="6.28515625" customWidth="1"/>
    <col min="1002" max="1002" width="6" customWidth="1"/>
    <col min="1003" max="1003" width="6.28515625" customWidth="1"/>
    <col min="1004" max="1004" width="6" customWidth="1"/>
    <col min="1005" max="1015" width="6.28515625" customWidth="1"/>
    <col min="1016" max="1016" width="6" customWidth="1"/>
    <col min="1017" max="1033" width="6.28515625" customWidth="1"/>
    <col min="1034" max="1034" width="6" customWidth="1"/>
    <col min="1035" max="1036" width="6.28515625" customWidth="1"/>
    <col min="1037" max="1037" width="6" customWidth="1"/>
    <col min="1038" max="1052" width="6.28515625" customWidth="1"/>
    <col min="1053" max="1053" width="6" customWidth="1"/>
    <col min="1054" max="1070" width="6.28515625" customWidth="1"/>
    <col min="1071" max="1072" width="6" customWidth="1"/>
    <col min="1073" max="1080" width="6.28515625" customWidth="1"/>
    <col min="1081" max="1081" width="6" customWidth="1"/>
    <col min="1082" max="1082" width="6.28515625" customWidth="1"/>
    <col min="1083" max="1083" width="6" customWidth="1"/>
    <col min="1084" max="1084" width="6.28515625" customWidth="1"/>
    <col min="1085" max="1085" width="6" customWidth="1"/>
    <col min="1086" max="1087" width="6.28515625" customWidth="1"/>
    <col min="1088" max="1088" width="6" customWidth="1"/>
    <col min="1089" max="1091" width="6.28515625" customWidth="1"/>
    <col min="1092" max="1096" width="6" customWidth="1"/>
    <col min="1097" max="1098" width="6.28515625" customWidth="1"/>
    <col min="1099" max="1099" width="6" customWidth="1"/>
    <col min="1100" max="1105" width="6.28515625" customWidth="1"/>
    <col min="1106" max="1106" width="6" customWidth="1"/>
    <col min="1107" max="1107" width="6.28515625" customWidth="1"/>
    <col min="1108" max="1108" width="6" customWidth="1"/>
    <col min="1109" max="1109" width="6.28515625" customWidth="1"/>
    <col min="1110" max="1111" width="6" customWidth="1"/>
    <col min="1112" max="1113" width="6.28515625" customWidth="1"/>
    <col min="1114" max="1114" width="6" customWidth="1"/>
    <col min="1115" max="1133" width="6.28515625" customWidth="1"/>
    <col min="1134" max="1134" width="6" customWidth="1"/>
    <col min="1135" max="1139" width="6.28515625" customWidth="1"/>
    <col min="1140" max="1140" width="6" customWidth="1"/>
    <col min="1141" max="1149" width="6.28515625" customWidth="1"/>
    <col min="1150" max="1150" width="6" customWidth="1"/>
    <col min="1151" max="1154" width="6.28515625" customWidth="1"/>
    <col min="1155" max="1155" width="6" customWidth="1"/>
    <col min="1156" max="1163" width="6.28515625" customWidth="1"/>
    <col min="1164" max="1164" width="6" customWidth="1"/>
    <col min="1165" max="1166" width="6.28515625" customWidth="1"/>
    <col min="1167" max="1168" width="6" customWidth="1"/>
    <col min="1169" max="1175" width="6.28515625" customWidth="1"/>
    <col min="1176" max="1176" width="6" customWidth="1"/>
    <col min="1177" max="1180" width="6.28515625" customWidth="1"/>
    <col min="1181" max="1182" width="6" customWidth="1"/>
    <col min="1183" max="1185" width="6.28515625" customWidth="1"/>
    <col min="1186" max="1188" width="6" customWidth="1"/>
    <col min="1189" max="1199" width="6.28515625" customWidth="1"/>
    <col min="1200" max="1200" width="6" customWidth="1"/>
    <col min="1201" max="1215" width="6.28515625" customWidth="1"/>
    <col min="1216" max="1216" width="6" customWidth="1"/>
    <col min="1217" max="1222" width="6.28515625" customWidth="1"/>
    <col min="1223" max="1223" width="6" customWidth="1"/>
    <col min="1224" max="1225" width="6.28515625" customWidth="1"/>
    <col min="1226" max="1226" width="6" customWidth="1"/>
    <col min="1227" max="1234" width="6.28515625" customWidth="1"/>
    <col min="1235" max="1235" width="6" customWidth="1"/>
    <col min="1236" max="1242" width="6.28515625" customWidth="1"/>
    <col min="1243" max="1244" width="6" customWidth="1"/>
    <col min="1245" max="1249" width="6.28515625" customWidth="1"/>
    <col min="1250" max="1250" width="6" customWidth="1"/>
    <col min="1251" max="1257" width="6.28515625" customWidth="1"/>
    <col min="1258" max="1258" width="6" customWidth="1"/>
    <col min="1259" max="1260" width="6.28515625" customWidth="1"/>
    <col min="1261" max="1261" width="6" customWidth="1"/>
    <col min="1262" max="1262" width="6.28515625" customWidth="1"/>
    <col min="1263" max="1265" width="6" customWidth="1"/>
    <col min="1266" max="1271" width="6.28515625" customWidth="1"/>
    <col min="1272" max="1272" width="6" customWidth="1"/>
    <col min="1273" max="1280" width="6.28515625" customWidth="1"/>
    <col min="1281" max="1281" width="6" customWidth="1"/>
    <col min="1282" max="1282" width="6.28515625" customWidth="1"/>
    <col min="1283" max="1283" width="6" customWidth="1"/>
    <col min="1284" max="1285" width="6.28515625" customWidth="1"/>
    <col min="1286" max="1287" width="6" customWidth="1"/>
    <col min="1288" max="1288" width="6.28515625" customWidth="1"/>
    <col min="1289" max="1290" width="6" customWidth="1"/>
    <col min="1291" max="1291" width="6.28515625" customWidth="1"/>
    <col min="1292" max="1292" width="6" customWidth="1"/>
    <col min="1293" max="1306" width="6.28515625" customWidth="1"/>
    <col min="1307" max="1307" width="6" customWidth="1"/>
    <col min="1308" max="1312" width="6.28515625" customWidth="1"/>
    <col min="1313" max="1313" width="6" customWidth="1"/>
    <col min="1314" max="1316" width="6.28515625" customWidth="1"/>
    <col min="1317" max="1317" width="6" customWidth="1"/>
    <col min="1318" max="1320" width="6.28515625" customWidth="1"/>
    <col min="1321" max="1325" width="6" customWidth="1"/>
    <col min="1326" max="1328" width="6.28515625" customWidth="1"/>
    <col min="1329" max="1330" width="4.28515625" customWidth="1"/>
    <col min="1331" max="1331" width="7" customWidth="1"/>
    <col min="1332" max="1334" width="5" customWidth="1"/>
    <col min="1335" max="1336" width="4.5703125" customWidth="1"/>
    <col min="1337" max="1337" width="5" customWidth="1"/>
    <col min="1338" max="1338" width="4.5703125" customWidth="1"/>
    <col min="1339" max="1339" width="3.85546875" customWidth="1"/>
    <col min="1340" max="1340" width="4" customWidth="1"/>
    <col min="1341" max="1341" width="3.85546875" customWidth="1"/>
    <col min="1342" max="1354" width="4" customWidth="1"/>
    <col min="1355" max="1355" width="3.85546875" customWidth="1"/>
    <col min="1356" max="1356" width="4" customWidth="1"/>
    <col min="1357" max="1358" width="3.85546875" customWidth="1"/>
    <col min="1359" max="1359" width="4" customWidth="1"/>
    <col min="1360" max="1360" width="3.85546875" customWidth="1"/>
    <col min="1361" max="1361" width="4" customWidth="1"/>
    <col min="1362" max="1362" width="11.28515625" bestFit="1" customWidth="1"/>
  </cols>
  <sheetData>
    <row r="1" spans="1:4" ht="15.75" thickBot="1" x14ac:dyDescent="0.3"/>
    <row r="2" spans="1:4" ht="19.5" thickBot="1" x14ac:dyDescent="0.35">
      <c r="A2" s="178" t="s">
        <v>5064</v>
      </c>
      <c r="B2" s="183" t="s">
        <v>5211</v>
      </c>
      <c r="C2" s="184" t="s">
        <v>5212</v>
      </c>
      <c r="D2" s="185" t="s">
        <v>5216</v>
      </c>
    </row>
    <row r="3" spans="1:4" x14ac:dyDescent="0.25">
      <c r="A3" s="169">
        <v>1</v>
      </c>
      <c r="B3" s="172">
        <f>GETPIVOTDATA("Site Code",$A$19,"CLUSTER",1)</f>
        <v>219</v>
      </c>
      <c r="C3" s="168">
        <f>GETPIVOTDATA("Cluster",$A$58,"Cluster","Cluster 1")</f>
        <v>9</v>
      </c>
      <c r="D3" s="175">
        <f>B3/C3</f>
        <v>24.333333333333332</v>
      </c>
    </row>
    <row r="4" spans="1:4" x14ac:dyDescent="0.25">
      <c r="A4" s="170">
        <v>2</v>
      </c>
      <c r="B4" s="173">
        <f>GETPIVOTDATA("Site Code",$A$19,"CLUSTER",2)</f>
        <v>181</v>
      </c>
      <c r="C4" s="168">
        <f>GETPIVOTDATA("Cluster",$A$58,"Cluster","Cluster 2")</f>
        <v>9</v>
      </c>
      <c r="D4" s="175">
        <f t="shared" ref="D4:D11" si="0">B4/C4</f>
        <v>20.111111111111111</v>
      </c>
    </row>
    <row r="5" spans="1:4" x14ac:dyDescent="0.25">
      <c r="A5" s="170">
        <v>4</v>
      </c>
      <c r="B5" s="173">
        <f>GETPIVOTDATA("Site Code",$A$19,"CLUSTER",4)</f>
        <v>186</v>
      </c>
      <c r="C5" s="168">
        <f>GETPIVOTDATA("Cluster",$A$58,"Cluster","Cluster 4")</f>
        <v>9</v>
      </c>
      <c r="D5" s="175">
        <f t="shared" si="0"/>
        <v>20.666666666666668</v>
      </c>
    </row>
    <row r="6" spans="1:4" x14ac:dyDescent="0.25">
      <c r="A6" s="170">
        <v>5</v>
      </c>
      <c r="B6" s="173">
        <f>GETPIVOTDATA("Site Code",$A$19,"CLUSTER",5)</f>
        <v>208</v>
      </c>
      <c r="C6" s="168">
        <f>GETPIVOTDATA("Cluster",$A$58,"Cluster","Cluster 5")</f>
        <v>7</v>
      </c>
      <c r="D6" s="175">
        <f t="shared" si="0"/>
        <v>29.714285714285715</v>
      </c>
    </row>
    <row r="7" spans="1:4" x14ac:dyDescent="0.25">
      <c r="A7" s="170">
        <v>6</v>
      </c>
      <c r="B7" s="173">
        <f>GETPIVOTDATA("Site Code",$A$19,"CLUSTER",6)</f>
        <v>116</v>
      </c>
      <c r="C7" s="168">
        <f>GETPIVOTDATA("Cluster",$A$58,"Cluster","Cluster 6")</f>
        <v>5</v>
      </c>
      <c r="D7" s="175">
        <f t="shared" si="0"/>
        <v>23.2</v>
      </c>
    </row>
    <row r="8" spans="1:4" x14ac:dyDescent="0.25">
      <c r="A8" s="170">
        <v>7</v>
      </c>
      <c r="B8" s="173">
        <f>GETPIVOTDATA("Site Code",$A$19,"CLUSTER",7)</f>
        <v>166</v>
      </c>
      <c r="C8" s="168">
        <f>GETPIVOTDATA("Cluster",$A$58,"Cluster","Cluster 7")</f>
        <v>7</v>
      </c>
      <c r="D8" s="175">
        <f t="shared" si="0"/>
        <v>23.714285714285715</v>
      </c>
    </row>
    <row r="9" spans="1:4" x14ac:dyDescent="0.25">
      <c r="A9" s="170">
        <v>8</v>
      </c>
      <c r="B9" s="173">
        <f>GETPIVOTDATA("Site Code",$A$19,"CLUSTER",8)</f>
        <v>162</v>
      </c>
      <c r="C9" s="168">
        <f>GETPIVOTDATA("Cluster",$A$58,"Cluster","Cluster 8")</f>
        <v>6</v>
      </c>
      <c r="D9" s="175">
        <f t="shared" si="0"/>
        <v>27</v>
      </c>
    </row>
    <row r="10" spans="1:4" ht="15.75" thickBot="1" x14ac:dyDescent="0.3">
      <c r="A10" s="171">
        <v>9</v>
      </c>
      <c r="B10" s="174">
        <f>GETPIVOTDATA("Site Code",$A$19,"CLUSTER",9)</f>
        <v>79</v>
      </c>
      <c r="C10" s="176">
        <f>GETPIVOTDATA("Cluster",$A$58,"Cluster","Cluster 9")</f>
        <v>5</v>
      </c>
      <c r="D10" s="177">
        <f t="shared" si="0"/>
        <v>15.8</v>
      </c>
    </row>
    <row r="11" spans="1:4" ht="19.5" thickBot="1" x14ac:dyDescent="0.35">
      <c r="A11" s="179" t="s">
        <v>4769</v>
      </c>
      <c r="B11" s="180">
        <f>SUM(B3:B10)</f>
        <v>1317</v>
      </c>
      <c r="C11" s="181">
        <f>SUM(C3:C10)</f>
        <v>57</v>
      </c>
      <c r="D11" s="182">
        <f t="shared" si="0"/>
        <v>23.105263157894736</v>
      </c>
    </row>
    <row r="17" spans="1:9" x14ac:dyDescent="0.25">
      <c r="A17" s="108" t="s">
        <v>4772</v>
      </c>
      <c r="B17" s="9" t="s">
        <v>4771</v>
      </c>
    </row>
    <row r="19" spans="1:9" x14ac:dyDescent="0.25">
      <c r="A19" s="7" t="s">
        <v>5016</v>
      </c>
      <c r="B19" s="7" t="s">
        <v>4770</v>
      </c>
      <c r="C19"/>
      <c r="D19"/>
      <c r="E19"/>
      <c r="F19"/>
      <c r="G19"/>
      <c r="H19"/>
      <c r="I19"/>
    </row>
    <row r="20" spans="1:9" x14ac:dyDescent="0.25">
      <c r="A20" s="186" t="s">
        <v>5064</v>
      </c>
      <c r="B20" s="9" t="s">
        <v>88</v>
      </c>
      <c r="C20" s="9" t="s">
        <v>4967</v>
      </c>
      <c r="D20" s="9" t="s">
        <v>48</v>
      </c>
      <c r="E20" s="9" t="s">
        <v>34</v>
      </c>
      <c r="F20" s="9" t="s">
        <v>94</v>
      </c>
      <c r="G20" s="16" t="s">
        <v>4769</v>
      </c>
      <c r="H20"/>
      <c r="I20"/>
    </row>
    <row r="21" spans="1:9" x14ac:dyDescent="0.25">
      <c r="A21" s="176">
        <v>1</v>
      </c>
      <c r="B21" s="70">
        <v>4</v>
      </c>
      <c r="C21" s="70">
        <v>2</v>
      </c>
      <c r="D21" s="70">
        <v>80</v>
      </c>
      <c r="E21" s="70">
        <v>113</v>
      </c>
      <c r="F21" s="70">
        <v>20</v>
      </c>
      <c r="G21" s="70">
        <v>219</v>
      </c>
      <c r="H21"/>
      <c r="I21"/>
    </row>
    <row r="22" spans="1:9" x14ac:dyDescent="0.25">
      <c r="A22" s="176">
        <v>2</v>
      </c>
      <c r="B22" s="70">
        <v>6</v>
      </c>
      <c r="C22" s="70">
        <v>1</v>
      </c>
      <c r="D22" s="70">
        <v>20</v>
      </c>
      <c r="E22" s="70">
        <v>91</v>
      </c>
      <c r="F22" s="70">
        <v>63</v>
      </c>
      <c r="G22" s="70">
        <v>181</v>
      </c>
      <c r="H22"/>
      <c r="I22"/>
    </row>
    <row r="23" spans="1:9" x14ac:dyDescent="0.25">
      <c r="A23" s="176">
        <v>4</v>
      </c>
      <c r="B23" s="70">
        <v>6</v>
      </c>
      <c r="C23" s="70">
        <v>1</v>
      </c>
      <c r="D23" s="70">
        <v>19</v>
      </c>
      <c r="E23" s="70">
        <v>98</v>
      </c>
      <c r="F23" s="70">
        <v>62</v>
      </c>
      <c r="G23" s="70">
        <v>186</v>
      </c>
      <c r="H23"/>
      <c r="I23"/>
    </row>
    <row r="24" spans="1:9" x14ac:dyDescent="0.25">
      <c r="A24" s="176">
        <v>5</v>
      </c>
      <c r="B24" s="70">
        <v>6</v>
      </c>
      <c r="C24" s="70">
        <v>3</v>
      </c>
      <c r="D24" s="70">
        <v>33</v>
      </c>
      <c r="E24" s="70">
        <v>119</v>
      </c>
      <c r="F24" s="70">
        <v>47</v>
      </c>
      <c r="G24" s="70">
        <v>208</v>
      </c>
      <c r="H24"/>
      <c r="I24"/>
    </row>
    <row r="25" spans="1:9" x14ac:dyDescent="0.25">
      <c r="A25" s="176">
        <v>6</v>
      </c>
      <c r="B25" s="70">
        <v>6</v>
      </c>
      <c r="C25" s="70">
        <v>2</v>
      </c>
      <c r="D25" s="70">
        <v>44</v>
      </c>
      <c r="E25" s="70">
        <v>57</v>
      </c>
      <c r="F25" s="70">
        <v>7</v>
      </c>
      <c r="G25" s="70">
        <v>116</v>
      </c>
      <c r="H25"/>
      <c r="I25"/>
    </row>
    <row r="26" spans="1:9" x14ac:dyDescent="0.25">
      <c r="A26" s="176">
        <v>7</v>
      </c>
      <c r="B26" s="70">
        <v>6</v>
      </c>
      <c r="C26" s="70">
        <v>2</v>
      </c>
      <c r="D26" s="70">
        <v>34</v>
      </c>
      <c r="E26" s="70">
        <v>88</v>
      </c>
      <c r="F26" s="70">
        <v>36</v>
      </c>
      <c r="G26" s="70">
        <v>166</v>
      </c>
      <c r="H26"/>
      <c r="I26"/>
    </row>
    <row r="27" spans="1:9" x14ac:dyDescent="0.25">
      <c r="A27" s="176">
        <v>8</v>
      </c>
      <c r="B27" s="70">
        <v>5</v>
      </c>
      <c r="C27" s="70">
        <v>3</v>
      </c>
      <c r="D27" s="70">
        <v>21</v>
      </c>
      <c r="E27" s="70">
        <v>120</v>
      </c>
      <c r="F27" s="70">
        <v>13</v>
      </c>
      <c r="G27" s="70">
        <v>162</v>
      </c>
      <c r="H27"/>
      <c r="I27"/>
    </row>
    <row r="28" spans="1:9" x14ac:dyDescent="0.25">
      <c r="A28" s="176">
        <v>9</v>
      </c>
      <c r="B28" s="70">
        <v>6</v>
      </c>
      <c r="C28" s="70">
        <v>1</v>
      </c>
      <c r="D28" s="70">
        <v>19</v>
      </c>
      <c r="E28" s="70">
        <v>43</v>
      </c>
      <c r="F28" s="70">
        <v>10</v>
      </c>
      <c r="G28" s="70">
        <v>79</v>
      </c>
      <c r="H28"/>
      <c r="I28"/>
    </row>
    <row r="29" spans="1:9" x14ac:dyDescent="0.25">
      <c r="A29" s="16" t="s">
        <v>4769</v>
      </c>
      <c r="B29" s="70">
        <v>45</v>
      </c>
      <c r="C29" s="70">
        <v>15</v>
      </c>
      <c r="D29" s="70">
        <v>270</v>
      </c>
      <c r="E29" s="70">
        <v>729</v>
      </c>
      <c r="F29" s="70">
        <v>258</v>
      </c>
      <c r="G29" s="70">
        <v>1317</v>
      </c>
      <c r="H29"/>
      <c r="I29"/>
    </row>
    <row r="31" spans="1:9" x14ac:dyDescent="0.25">
      <c r="A31" s="167" t="s">
        <v>4772</v>
      </c>
      <c r="B31" s="16" t="s">
        <v>4773</v>
      </c>
    </row>
    <row r="33" spans="1:9" x14ac:dyDescent="0.25">
      <c r="A33" s="167" t="s">
        <v>5064</v>
      </c>
      <c r="B33" s="16" t="s">
        <v>5017</v>
      </c>
      <c r="H33"/>
      <c r="I33"/>
    </row>
    <row r="34" spans="1:9" x14ac:dyDescent="0.25">
      <c r="A34" s="16">
        <v>1</v>
      </c>
      <c r="B34" s="70">
        <v>29</v>
      </c>
      <c r="H34"/>
      <c r="I34"/>
    </row>
    <row r="35" spans="1:9" x14ac:dyDescent="0.25">
      <c r="A35" s="16">
        <v>2</v>
      </c>
      <c r="B35" s="70">
        <v>1</v>
      </c>
      <c r="H35"/>
      <c r="I35"/>
    </row>
    <row r="36" spans="1:9" x14ac:dyDescent="0.25">
      <c r="A36" s="216">
        <v>5</v>
      </c>
      <c r="B36" s="70">
        <v>1</v>
      </c>
      <c r="H36"/>
      <c r="I36"/>
    </row>
    <row r="37" spans="1:9" x14ac:dyDescent="0.25">
      <c r="A37" s="16">
        <v>7</v>
      </c>
      <c r="B37" s="70">
        <v>1</v>
      </c>
      <c r="H37"/>
      <c r="I37"/>
    </row>
    <row r="38" spans="1:9" x14ac:dyDescent="0.25">
      <c r="A38" s="16">
        <v>8</v>
      </c>
      <c r="B38" s="70">
        <v>8</v>
      </c>
      <c r="H38"/>
      <c r="I38"/>
    </row>
    <row r="39" spans="1:9" x14ac:dyDescent="0.25">
      <c r="A39" s="16" t="s">
        <v>4769</v>
      </c>
      <c r="B39" s="70">
        <v>40</v>
      </c>
      <c r="H39"/>
      <c r="I39"/>
    </row>
    <row r="40" spans="1:9" x14ac:dyDescent="0.25">
      <c r="H40"/>
      <c r="I40"/>
    </row>
    <row r="41" spans="1:9" x14ac:dyDescent="0.25">
      <c r="H41"/>
      <c r="I41"/>
    </row>
    <row r="42" spans="1:9" x14ac:dyDescent="0.25">
      <c r="A42" s="108" t="s">
        <v>4772</v>
      </c>
      <c r="B42" t="s">
        <v>4771</v>
      </c>
      <c r="H42"/>
      <c r="I42"/>
    </row>
    <row r="43" spans="1:9" x14ac:dyDescent="0.25">
      <c r="H43"/>
      <c r="I43"/>
    </row>
    <row r="44" spans="1:9" x14ac:dyDescent="0.25">
      <c r="A44" s="7" t="s">
        <v>5017</v>
      </c>
      <c r="B44" s="7" t="s">
        <v>4770</v>
      </c>
      <c r="C44"/>
      <c r="D44"/>
      <c r="E44"/>
      <c r="F44"/>
      <c r="G44"/>
      <c r="H44"/>
      <c r="I44"/>
    </row>
    <row r="45" spans="1:9" x14ac:dyDescent="0.25">
      <c r="A45" s="186" t="s">
        <v>5064</v>
      </c>
      <c r="B45" s="16" t="s">
        <v>33</v>
      </c>
      <c r="C45" s="16" t="s">
        <v>61</v>
      </c>
      <c r="D45" s="16" t="s">
        <v>113</v>
      </c>
      <c r="E45" s="16" t="s">
        <v>93</v>
      </c>
      <c r="F45" s="16" t="s">
        <v>77</v>
      </c>
      <c r="G45" s="16" t="s">
        <v>4769</v>
      </c>
      <c r="H45"/>
      <c r="I45"/>
    </row>
    <row r="46" spans="1:9" x14ac:dyDescent="0.25">
      <c r="A46" s="16">
        <v>1</v>
      </c>
      <c r="B46" s="70">
        <v>101</v>
      </c>
      <c r="C46" s="70">
        <v>17</v>
      </c>
      <c r="D46" s="70">
        <v>1</v>
      </c>
      <c r="E46" s="70">
        <v>9</v>
      </c>
      <c r="F46" s="70">
        <v>91</v>
      </c>
      <c r="G46" s="70">
        <v>219</v>
      </c>
      <c r="H46"/>
      <c r="I46"/>
    </row>
    <row r="47" spans="1:9" x14ac:dyDescent="0.25">
      <c r="A47" s="16">
        <v>2</v>
      </c>
      <c r="B47" s="70">
        <v>66</v>
      </c>
      <c r="C47" s="70">
        <v>30</v>
      </c>
      <c r="D47" s="70">
        <v>1</v>
      </c>
      <c r="E47" s="70">
        <v>3</v>
      </c>
      <c r="F47" s="70">
        <v>81</v>
      </c>
      <c r="G47" s="70">
        <v>181</v>
      </c>
      <c r="H47"/>
    </row>
    <row r="48" spans="1:9" x14ac:dyDescent="0.25">
      <c r="A48" s="16">
        <v>4</v>
      </c>
      <c r="B48" s="70">
        <v>55</v>
      </c>
      <c r="C48" s="70">
        <v>22</v>
      </c>
      <c r="D48" s="70">
        <v>1</v>
      </c>
      <c r="E48" s="70">
        <v>6</v>
      </c>
      <c r="F48" s="70">
        <v>102</v>
      </c>
      <c r="G48" s="70">
        <v>186</v>
      </c>
      <c r="H48"/>
    </row>
    <row r="49" spans="1:8" x14ac:dyDescent="0.25">
      <c r="A49" s="16">
        <v>5</v>
      </c>
      <c r="B49" s="70">
        <v>66</v>
      </c>
      <c r="C49" s="70">
        <v>26</v>
      </c>
      <c r="D49" s="70"/>
      <c r="E49" s="70"/>
      <c r="F49" s="70">
        <v>116</v>
      </c>
      <c r="G49" s="70">
        <v>208</v>
      </c>
      <c r="H49"/>
    </row>
    <row r="50" spans="1:8" x14ac:dyDescent="0.25">
      <c r="A50" s="16">
        <v>6</v>
      </c>
      <c r="B50" s="70">
        <v>19</v>
      </c>
      <c r="C50" s="70">
        <v>18</v>
      </c>
      <c r="D50" s="70"/>
      <c r="E50" s="70">
        <v>3</v>
      </c>
      <c r="F50" s="70">
        <v>76</v>
      </c>
      <c r="G50" s="70">
        <v>116</v>
      </c>
      <c r="H50"/>
    </row>
    <row r="51" spans="1:8" x14ac:dyDescent="0.25">
      <c r="A51" s="16">
        <v>7</v>
      </c>
      <c r="B51" s="70">
        <v>33</v>
      </c>
      <c r="C51" s="70">
        <v>22</v>
      </c>
      <c r="D51" s="70"/>
      <c r="E51" s="70">
        <v>2</v>
      </c>
      <c r="F51" s="70">
        <v>109</v>
      </c>
      <c r="G51" s="70">
        <v>166</v>
      </c>
      <c r="H51"/>
    </row>
    <row r="52" spans="1:8" x14ac:dyDescent="0.25">
      <c r="A52" s="16">
        <v>8</v>
      </c>
      <c r="B52" s="70">
        <v>19</v>
      </c>
      <c r="C52" s="70">
        <v>16</v>
      </c>
      <c r="D52" s="70"/>
      <c r="E52" s="70">
        <v>9</v>
      </c>
      <c r="F52" s="70">
        <v>118</v>
      </c>
      <c r="G52" s="70">
        <v>162</v>
      </c>
      <c r="H52"/>
    </row>
    <row r="53" spans="1:8" x14ac:dyDescent="0.25">
      <c r="A53" s="16">
        <v>9</v>
      </c>
      <c r="B53" s="70">
        <v>5</v>
      </c>
      <c r="C53" s="70">
        <v>5</v>
      </c>
      <c r="D53" s="70"/>
      <c r="E53" s="70">
        <v>9</v>
      </c>
      <c r="F53" s="70">
        <v>60</v>
      </c>
      <c r="G53" s="70">
        <v>79</v>
      </c>
      <c r="H53"/>
    </row>
    <row r="54" spans="1:8" x14ac:dyDescent="0.25">
      <c r="A54" s="16" t="s">
        <v>4769</v>
      </c>
      <c r="B54" s="70">
        <v>364</v>
      </c>
      <c r="C54" s="70">
        <v>156</v>
      </c>
      <c r="D54" s="70">
        <v>3</v>
      </c>
      <c r="E54" s="70">
        <v>41</v>
      </c>
      <c r="F54" s="70">
        <v>753</v>
      </c>
      <c r="G54" s="70">
        <v>1317</v>
      </c>
      <c r="H54"/>
    </row>
    <row r="56" spans="1:8" x14ac:dyDescent="0.25">
      <c r="B56"/>
    </row>
    <row r="58" spans="1:8" x14ac:dyDescent="0.25">
      <c r="A58" s="167" t="s">
        <v>5064</v>
      </c>
      <c r="B58" s="16" t="s">
        <v>5210</v>
      </c>
      <c r="C58"/>
    </row>
    <row r="59" spans="1:8" x14ac:dyDescent="0.25">
      <c r="A59" s="16" t="s">
        <v>5088</v>
      </c>
      <c r="B59" s="70">
        <v>9</v>
      </c>
      <c r="C59"/>
    </row>
    <row r="60" spans="1:8" x14ac:dyDescent="0.25">
      <c r="A60" s="16" t="s">
        <v>5103</v>
      </c>
      <c r="B60" s="70">
        <v>9</v>
      </c>
      <c r="C60"/>
    </row>
    <row r="61" spans="1:8" x14ac:dyDescent="0.25">
      <c r="A61" s="16" t="s">
        <v>5116</v>
      </c>
      <c r="B61" s="70">
        <v>9</v>
      </c>
      <c r="C61"/>
    </row>
    <row r="62" spans="1:8" x14ac:dyDescent="0.25">
      <c r="A62" s="16" t="s">
        <v>5129</v>
      </c>
      <c r="B62" s="70">
        <v>7</v>
      </c>
      <c r="C62"/>
    </row>
    <row r="63" spans="1:8" x14ac:dyDescent="0.25">
      <c r="A63" s="16" t="s">
        <v>5143</v>
      </c>
      <c r="B63" s="70">
        <v>5</v>
      </c>
      <c r="C63"/>
    </row>
    <row r="64" spans="1:8" x14ac:dyDescent="0.25">
      <c r="A64" s="16" t="s">
        <v>5155</v>
      </c>
      <c r="B64" s="70">
        <v>7</v>
      </c>
      <c r="C64"/>
    </row>
    <row r="65" spans="1:3" x14ac:dyDescent="0.25">
      <c r="A65" s="16" t="s">
        <v>5169</v>
      </c>
      <c r="B65" s="70">
        <v>6</v>
      </c>
      <c r="C65"/>
    </row>
    <row r="66" spans="1:3" x14ac:dyDescent="0.25">
      <c r="A66" s="16" t="s">
        <v>5185</v>
      </c>
      <c r="B66" s="70">
        <v>5</v>
      </c>
      <c r="C66"/>
    </row>
    <row r="67" spans="1:3" x14ac:dyDescent="0.25">
      <c r="A67" s="16" t="s">
        <v>4769</v>
      </c>
      <c r="B67" s="70">
        <v>57</v>
      </c>
      <c r="C67"/>
    </row>
    <row r="68" spans="1:3" x14ac:dyDescent="0.25">
      <c r="B68"/>
      <c r="C68"/>
    </row>
    <row r="69" spans="1:3" x14ac:dyDescent="0.25">
      <c r="B69"/>
      <c r="C69"/>
    </row>
    <row r="70" spans="1:3" x14ac:dyDescent="0.25">
      <c r="B70"/>
      <c r="C70"/>
    </row>
    <row r="71" spans="1:3" x14ac:dyDescent="0.25">
      <c r="B71"/>
      <c r="C71"/>
    </row>
    <row r="72" spans="1:3" x14ac:dyDescent="0.25">
      <c r="B72"/>
      <c r="C72"/>
    </row>
    <row r="73" spans="1:3" x14ac:dyDescent="0.25">
      <c r="B73"/>
      <c r="C73"/>
    </row>
    <row r="74" spans="1:3" x14ac:dyDescent="0.25">
      <c r="B74"/>
      <c r="C74"/>
    </row>
    <row r="75" spans="1:3" x14ac:dyDescent="0.25">
      <c r="B75"/>
      <c r="C75"/>
    </row>
    <row r="76" spans="1:3" x14ac:dyDescent="0.25">
      <c r="B76"/>
    </row>
    <row r="77" spans="1:3" x14ac:dyDescent="0.25">
      <c r="B77"/>
    </row>
    <row r="78" spans="1:3" x14ac:dyDescent="0.25">
      <c r="B78"/>
    </row>
    <row r="79" spans="1:3" x14ac:dyDescent="0.25">
      <c r="B79"/>
    </row>
    <row r="80" spans="1:3" x14ac:dyDescent="0.25">
      <c r="B80"/>
    </row>
    <row r="81" spans="2:2" x14ac:dyDescent="0.25">
      <c r="B81"/>
    </row>
    <row r="82" spans="2:2" x14ac:dyDescent="0.25">
      <c r="B8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D10867"/>
  <sheetViews>
    <sheetView zoomScale="90" zoomScaleNormal="90" workbookViewId="0">
      <pane xSplit="1" ySplit="2" topLeftCell="K209" activePane="bottomRight" state="frozen"/>
      <selection pane="topRight" activeCell="B1" sqref="B1"/>
      <selection pane="bottomLeft" activeCell="A3" sqref="A3"/>
      <selection pane="bottomRight" activeCell="T226" sqref="T226"/>
    </sheetView>
  </sheetViews>
  <sheetFormatPr defaultColWidth="9.140625" defaultRowHeight="12.75" x14ac:dyDescent="0.2"/>
  <cols>
    <col min="1" max="1" width="12.140625" style="3" customWidth="1"/>
    <col min="2" max="2" width="9.28515625" style="3" customWidth="1"/>
    <col min="3" max="3" width="12.5703125" style="3" customWidth="1"/>
    <col min="4" max="4" width="14.28515625" style="3" customWidth="1"/>
    <col min="5" max="5" width="18.42578125" style="3" customWidth="1"/>
    <col min="6" max="6" width="27.5703125" style="4" customWidth="1"/>
    <col min="7" max="7" width="18.7109375" style="3" customWidth="1"/>
    <col min="8" max="8" width="20.85546875" style="3" customWidth="1"/>
    <col min="9" max="9" width="15.42578125" style="3" customWidth="1"/>
    <col min="10" max="10" width="61.42578125" style="3" customWidth="1"/>
    <col min="11" max="11" width="8.7109375" style="3" customWidth="1"/>
    <col min="12" max="12" width="8.140625" style="3" customWidth="1"/>
    <col min="13" max="13" width="17" style="3" customWidth="1"/>
    <col min="14" max="14" width="30.42578125" style="3" customWidth="1"/>
    <col min="15" max="15" width="15" style="3" customWidth="1"/>
    <col min="16" max="16" width="17.7109375" style="3" customWidth="1"/>
    <col min="17" max="17" width="17.5703125" style="3" customWidth="1"/>
    <col min="18" max="18" width="13.42578125" style="3" customWidth="1"/>
    <col min="19" max="19" width="18.140625" style="3" customWidth="1"/>
    <col min="20" max="20" width="17.42578125" style="3" customWidth="1"/>
    <col min="21" max="22" width="18" style="3" customWidth="1"/>
    <col min="23" max="23" width="15" style="3" customWidth="1"/>
    <col min="24" max="24" width="17.42578125" style="3" customWidth="1"/>
    <col min="25" max="25" width="28.85546875" style="3" customWidth="1"/>
    <col min="26" max="26" width="38.85546875" style="3" customWidth="1"/>
    <col min="27" max="27" width="28.140625" style="3" customWidth="1"/>
    <col min="28" max="28" width="32.85546875" style="3" customWidth="1"/>
    <col min="29" max="29" width="16.42578125" style="73" customWidth="1"/>
    <col min="30" max="30" width="21.7109375" style="3" customWidth="1"/>
    <col min="31" max="16384" width="9.140625" style="2"/>
  </cols>
  <sheetData>
    <row r="1" spans="1:30" ht="18.75" x14ac:dyDescent="0.3">
      <c r="A1" s="198" t="s">
        <v>0</v>
      </c>
      <c r="B1" s="199"/>
      <c r="C1" s="199"/>
      <c r="D1" s="199"/>
      <c r="E1" s="200"/>
      <c r="F1" s="195" t="s">
        <v>20</v>
      </c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7"/>
      <c r="S1" s="192" t="s">
        <v>4902</v>
      </c>
      <c r="T1" s="193"/>
      <c r="U1" s="193"/>
      <c r="V1" s="193"/>
      <c r="W1" s="193"/>
      <c r="X1" s="194"/>
      <c r="Y1" s="187" t="s">
        <v>4901</v>
      </c>
      <c r="Z1" s="188"/>
      <c r="AA1" s="189"/>
      <c r="AB1" s="190" t="s">
        <v>4900</v>
      </c>
      <c r="AC1" s="191"/>
      <c r="AD1" s="42"/>
    </row>
    <row r="2" spans="1:30" s="1" customFormat="1" x14ac:dyDescent="0.2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35" t="s">
        <v>23</v>
      </c>
      <c r="G2" s="34" t="s">
        <v>5</v>
      </c>
      <c r="H2" s="34" t="s">
        <v>6</v>
      </c>
      <c r="I2" s="34" t="s">
        <v>7</v>
      </c>
      <c r="J2" s="34" t="s">
        <v>8</v>
      </c>
      <c r="K2" s="34" t="s">
        <v>9</v>
      </c>
      <c r="L2" s="34" t="s">
        <v>10</v>
      </c>
      <c r="M2" s="34" t="s">
        <v>11</v>
      </c>
      <c r="N2" s="34" t="s">
        <v>12</v>
      </c>
      <c r="O2" s="34" t="s">
        <v>13</v>
      </c>
      <c r="P2" s="34" t="s">
        <v>14</v>
      </c>
      <c r="Q2" s="34" t="s">
        <v>15</v>
      </c>
      <c r="R2" s="34" t="s">
        <v>16</v>
      </c>
      <c r="S2" s="25" t="s">
        <v>4772</v>
      </c>
      <c r="T2" s="25" t="s">
        <v>17</v>
      </c>
      <c r="U2" s="25" t="s">
        <v>18</v>
      </c>
      <c r="V2" s="25" t="s">
        <v>5052</v>
      </c>
      <c r="W2" s="25" t="s">
        <v>19</v>
      </c>
      <c r="X2" s="25" t="s">
        <v>20</v>
      </c>
      <c r="Y2" s="24" t="s">
        <v>4818</v>
      </c>
      <c r="Z2" s="24" t="s">
        <v>4819</v>
      </c>
      <c r="AA2" s="24" t="s">
        <v>4802</v>
      </c>
      <c r="AB2" s="43" t="s">
        <v>21</v>
      </c>
      <c r="AC2" s="71" t="s">
        <v>22</v>
      </c>
      <c r="AD2" s="43" t="s">
        <v>5018</v>
      </c>
    </row>
    <row r="3" spans="1:30" x14ac:dyDescent="0.2">
      <c r="A3" s="82">
        <v>-724</v>
      </c>
      <c r="B3" s="84" t="s">
        <v>24</v>
      </c>
      <c r="C3" s="82">
        <v>1</v>
      </c>
      <c r="D3" s="85" t="s">
        <v>86</v>
      </c>
      <c r="E3" s="84" t="s">
        <v>87</v>
      </c>
      <c r="F3" s="37" t="s">
        <v>3712</v>
      </c>
      <c r="G3" s="36" t="s">
        <v>274</v>
      </c>
      <c r="H3" s="36" t="s">
        <v>274</v>
      </c>
      <c r="I3" s="36" t="s">
        <v>27</v>
      </c>
      <c r="J3" s="36" t="s">
        <v>372</v>
      </c>
      <c r="K3" s="36">
        <v>7</v>
      </c>
      <c r="L3" s="36" t="s">
        <v>28</v>
      </c>
      <c r="M3" s="39" t="s">
        <v>29</v>
      </c>
      <c r="N3" s="39" t="s">
        <v>30</v>
      </c>
      <c r="O3" s="36" t="s">
        <v>24</v>
      </c>
      <c r="P3" s="36">
        <v>124.3377783</v>
      </c>
      <c r="Q3" s="36">
        <v>10.62861167</v>
      </c>
      <c r="R3" s="36" t="s">
        <v>47</v>
      </c>
      <c r="S3" s="26" t="s">
        <v>4773</v>
      </c>
      <c r="T3" s="26" t="s">
        <v>77</v>
      </c>
      <c r="U3" s="26" t="s">
        <v>88</v>
      </c>
      <c r="V3" s="26" t="s">
        <v>5053</v>
      </c>
      <c r="W3" s="28" t="s">
        <v>89</v>
      </c>
      <c r="X3" s="26" t="s">
        <v>90</v>
      </c>
      <c r="Y3" s="8" t="s">
        <v>4841</v>
      </c>
      <c r="Z3" s="8" t="s">
        <v>4888</v>
      </c>
      <c r="AA3" s="8" t="s">
        <v>4889</v>
      </c>
      <c r="AB3" s="42" t="s">
        <v>58</v>
      </c>
      <c r="AC3" s="45"/>
      <c r="AD3" s="42" t="str">
        <f t="shared" ref="AD3:AD66" si="0">IF(OR(ISBLANK(R3),ISBLANK(S3),ISBLANK(T3),ISBLANK(U3),ISBLANK(W3),ISBLANK(X3),ISBLANK(Y3),ISBLANK(Z3),ISBLANK(AA3),ISBLANK(AB3)), "Yes", "")</f>
        <v/>
      </c>
    </row>
    <row r="4" spans="1:30" x14ac:dyDescent="0.2">
      <c r="A4" s="82" t="s">
        <v>299</v>
      </c>
      <c r="B4" s="84" t="s">
        <v>39</v>
      </c>
      <c r="C4" s="74">
        <v>1</v>
      </c>
      <c r="D4" s="82"/>
      <c r="E4" s="84" t="s">
        <v>299</v>
      </c>
      <c r="F4" s="37" t="s">
        <v>3765</v>
      </c>
      <c r="G4" s="36" t="s">
        <v>104</v>
      </c>
      <c r="H4" s="36" t="s">
        <v>184</v>
      </c>
      <c r="I4" s="36" t="s">
        <v>27</v>
      </c>
      <c r="J4" s="38" t="s">
        <v>300</v>
      </c>
      <c r="K4" s="39">
        <v>7</v>
      </c>
      <c r="L4" s="39" t="s">
        <v>28</v>
      </c>
      <c r="M4" s="39" t="s">
        <v>29</v>
      </c>
      <c r="N4" s="39" t="s">
        <v>30</v>
      </c>
      <c r="O4" s="36" t="s">
        <v>39</v>
      </c>
      <c r="P4" s="38">
        <v>123.999336242675</v>
      </c>
      <c r="Q4" s="38">
        <v>11.255510330200099</v>
      </c>
      <c r="R4" s="36" t="s">
        <v>47</v>
      </c>
      <c r="S4" s="26" t="s">
        <v>4771</v>
      </c>
      <c r="T4" s="26" t="s">
        <v>33</v>
      </c>
      <c r="U4" s="26" t="s">
        <v>88</v>
      </c>
      <c r="V4" s="26" t="s">
        <v>5053</v>
      </c>
      <c r="W4" s="28" t="s">
        <v>49</v>
      </c>
      <c r="X4" s="26" t="s">
        <v>36</v>
      </c>
      <c r="Y4" s="8" t="s">
        <v>4970</v>
      </c>
      <c r="Z4" s="8" t="s">
        <v>4970</v>
      </c>
      <c r="AA4" s="8" t="s">
        <v>4970</v>
      </c>
      <c r="AB4" s="42" t="s">
        <v>37</v>
      </c>
      <c r="AC4" s="42"/>
      <c r="AD4" s="42" t="str">
        <f t="shared" si="0"/>
        <v/>
      </c>
    </row>
    <row r="5" spans="1:30" x14ac:dyDescent="0.2">
      <c r="A5" s="83" t="s">
        <v>356</v>
      </c>
      <c r="B5" s="84" t="s">
        <v>39</v>
      </c>
      <c r="C5" s="74">
        <v>1</v>
      </c>
      <c r="D5" s="83"/>
      <c r="E5" s="84" t="s">
        <v>357</v>
      </c>
      <c r="F5" s="37" t="s">
        <v>3782</v>
      </c>
      <c r="G5" s="36" t="s">
        <v>53</v>
      </c>
      <c r="H5" s="36" t="s">
        <v>54</v>
      </c>
      <c r="I5" s="36" t="s">
        <v>27</v>
      </c>
      <c r="J5" s="36" t="s">
        <v>358</v>
      </c>
      <c r="K5" s="36">
        <v>7</v>
      </c>
      <c r="L5" s="36" t="s">
        <v>28</v>
      </c>
      <c r="M5" s="39" t="s">
        <v>29</v>
      </c>
      <c r="N5" s="39" t="s">
        <v>30</v>
      </c>
      <c r="O5" s="36" t="s">
        <v>39</v>
      </c>
      <c r="P5" s="36">
        <v>123.9319611</v>
      </c>
      <c r="Q5" s="36">
        <v>10.33543968</v>
      </c>
      <c r="R5" s="36" t="s">
        <v>32</v>
      </c>
      <c r="S5" s="26" t="s">
        <v>4771</v>
      </c>
      <c r="T5" s="26" t="s">
        <v>33</v>
      </c>
      <c r="U5" s="26" t="s">
        <v>88</v>
      </c>
      <c r="V5" s="26" t="s">
        <v>5053</v>
      </c>
      <c r="W5" s="28" t="s">
        <v>35</v>
      </c>
      <c r="X5" s="26" t="s">
        <v>36</v>
      </c>
      <c r="Y5" s="8" t="s">
        <v>4836</v>
      </c>
      <c r="Z5" s="8" t="s">
        <v>4970</v>
      </c>
      <c r="AA5" s="8" t="s">
        <v>4970</v>
      </c>
      <c r="AB5" s="42" t="s">
        <v>42</v>
      </c>
      <c r="AC5" s="45"/>
      <c r="AD5" s="42" t="str">
        <f t="shared" si="0"/>
        <v/>
      </c>
    </row>
    <row r="6" spans="1:30" x14ac:dyDescent="0.2">
      <c r="A6" s="74">
        <v>-1637</v>
      </c>
      <c r="B6" s="76" t="s">
        <v>24</v>
      </c>
      <c r="C6" s="74">
        <v>2</v>
      </c>
      <c r="D6" s="74" t="s">
        <v>738</v>
      </c>
      <c r="E6" s="76" t="s">
        <v>87</v>
      </c>
      <c r="F6" s="37" t="s">
        <v>3881</v>
      </c>
      <c r="G6" s="36"/>
      <c r="H6" s="36"/>
      <c r="I6" s="36" t="s">
        <v>27</v>
      </c>
      <c r="J6" s="36" t="s">
        <v>739</v>
      </c>
      <c r="K6" s="36">
        <v>7</v>
      </c>
      <c r="L6" s="36" t="s">
        <v>28</v>
      </c>
      <c r="M6" s="39" t="s">
        <v>736</v>
      </c>
      <c r="N6" s="39" t="s">
        <v>737</v>
      </c>
      <c r="O6" s="36" t="s">
        <v>24</v>
      </c>
      <c r="P6" s="36">
        <v>123.760994</v>
      </c>
      <c r="Q6" s="36">
        <v>10.326358000000001</v>
      </c>
      <c r="R6" s="36" t="s">
        <v>47</v>
      </c>
      <c r="S6" s="26" t="s">
        <v>4771</v>
      </c>
      <c r="T6" s="26" t="s">
        <v>33</v>
      </c>
      <c r="U6" s="27" t="s">
        <v>88</v>
      </c>
      <c r="V6" s="26" t="s">
        <v>5053</v>
      </c>
      <c r="W6" s="28" t="s">
        <v>1120</v>
      </c>
      <c r="X6" s="26" t="s">
        <v>36</v>
      </c>
      <c r="Y6" s="8" t="e">
        <v>#N/A</v>
      </c>
      <c r="Z6" s="8" t="e">
        <v>#N/A</v>
      </c>
      <c r="AA6" s="8" t="e">
        <v>#N/A</v>
      </c>
      <c r="AB6" s="42" t="s">
        <v>5057</v>
      </c>
      <c r="AC6" s="42"/>
      <c r="AD6" s="42" t="str">
        <f t="shared" si="0"/>
        <v/>
      </c>
    </row>
    <row r="7" spans="1:30" x14ac:dyDescent="0.2">
      <c r="A7" s="74">
        <v>5890</v>
      </c>
      <c r="B7" s="76" t="s">
        <v>39</v>
      </c>
      <c r="C7" s="74">
        <v>2</v>
      </c>
      <c r="D7" s="74"/>
      <c r="E7" s="76">
        <v>5890</v>
      </c>
      <c r="F7" s="37" t="s">
        <v>3930</v>
      </c>
      <c r="G7" s="36"/>
      <c r="H7" s="36" t="s">
        <v>761</v>
      </c>
      <c r="I7" s="36" t="s">
        <v>27</v>
      </c>
      <c r="J7" s="36" t="s">
        <v>866</v>
      </c>
      <c r="K7" s="36">
        <v>7</v>
      </c>
      <c r="L7" s="36" t="s">
        <v>28</v>
      </c>
      <c r="M7" s="39" t="s">
        <v>736</v>
      </c>
      <c r="N7" s="39" t="s">
        <v>737</v>
      </c>
      <c r="O7" s="36" t="s">
        <v>39</v>
      </c>
      <c r="P7" s="36">
        <v>123.896118164062</v>
      </c>
      <c r="Q7" s="36">
        <v>10.3037204742431</v>
      </c>
      <c r="R7" s="36" t="s">
        <v>32</v>
      </c>
      <c r="S7" s="26" t="s">
        <v>4771</v>
      </c>
      <c r="T7" s="26" t="s">
        <v>77</v>
      </c>
      <c r="U7" s="26" t="s">
        <v>88</v>
      </c>
      <c r="V7" s="26" t="s">
        <v>5053</v>
      </c>
      <c r="W7" s="28" t="s">
        <v>49</v>
      </c>
      <c r="X7" s="26" t="s">
        <v>36</v>
      </c>
      <c r="Y7" s="8" t="s">
        <v>4835</v>
      </c>
      <c r="Z7" s="8" t="s">
        <v>4835</v>
      </c>
      <c r="AA7" s="8" t="s">
        <v>3014</v>
      </c>
      <c r="AB7" s="42" t="s">
        <v>742</v>
      </c>
      <c r="AC7" s="42"/>
      <c r="AD7" s="42" t="str">
        <f t="shared" si="0"/>
        <v/>
      </c>
    </row>
    <row r="8" spans="1:30" x14ac:dyDescent="0.2">
      <c r="A8" s="74" t="s">
        <v>942</v>
      </c>
      <c r="B8" s="76" t="s">
        <v>39</v>
      </c>
      <c r="C8" s="74">
        <v>2</v>
      </c>
      <c r="D8" s="74" t="s">
        <v>943</v>
      </c>
      <c r="E8" s="76" t="s">
        <v>942</v>
      </c>
      <c r="F8" s="37" t="s">
        <v>3955</v>
      </c>
      <c r="G8" s="36" t="s">
        <v>944</v>
      </c>
      <c r="H8" s="36" t="s">
        <v>761</v>
      </c>
      <c r="I8" s="36" t="s">
        <v>27</v>
      </c>
      <c r="J8" s="38" t="s">
        <v>945</v>
      </c>
      <c r="K8" s="39">
        <v>7</v>
      </c>
      <c r="L8" s="39" t="s">
        <v>28</v>
      </c>
      <c r="M8" s="39" t="s">
        <v>736</v>
      </c>
      <c r="N8" s="39" t="s">
        <v>737</v>
      </c>
      <c r="O8" s="36" t="s">
        <v>24</v>
      </c>
      <c r="P8" s="38">
        <v>123.778069</v>
      </c>
      <c r="Q8" s="38">
        <v>10.36205</v>
      </c>
      <c r="R8" s="36" t="s">
        <v>47</v>
      </c>
      <c r="S8" s="26" t="s">
        <v>4771</v>
      </c>
      <c r="T8" s="26" t="s">
        <v>77</v>
      </c>
      <c r="U8" s="26" t="s">
        <v>88</v>
      </c>
      <c r="V8" s="26" t="s">
        <v>5053</v>
      </c>
      <c r="W8" s="28" t="s">
        <v>49</v>
      </c>
      <c r="X8" s="26" t="s">
        <v>90</v>
      </c>
      <c r="Y8" s="8" t="s">
        <v>4975</v>
      </c>
      <c r="Z8" s="8" t="s">
        <v>4976</v>
      </c>
      <c r="AA8" s="8" t="s">
        <v>4805</v>
      </c>
      <c r="AB8" s="42" t="s">
        <v>5059</v>
      </c>
      <c r="AC8" s="42"/>
      <c r="AD8" s="42" t="str">
        <f t="shared" si="0"/>
        <v/>
      </c>
    </row>
    <row r="9" spans="1:30" x14ac:dyDescent="0.2">
      <c r="A9" s="88">
        <v>4293</v>
      </c>
      <c r="B9" s="84" t="s">
        <v>39</v>
      </c>
      <c r="C9" s="74">
        <v>4</v>
      </c>
      <c r="D9" s="88">
        <v>4293</v>
      </c>
      <c r="E9" s="84">
        <v>4293</v>
      </c>
      <c r="F9" s="37" t="s">
        <v>4082</v>
      </c>
      <c r="G9" s="36"/>
      <c r="H9" s="36" t="s">
        <v>1200</v>
      </c>
      <c r="I9" s="36" t="s">
        <v>1201</v>
      </c>
      <c r="J9" s="36" t="s">
        <v>1308</v>
      </c>
      <c r="K9" s="36">
        <v>6</v>
      </c>
      <c r="L9" s="36" t="s">
        <v>28</v>
      </c>
      <c r="M9" s="39" t="s">
        <v>1203</v>
      </c>
      <c r="N9" s="39" t="s">
        <v>1204</v>
      </c>
      <c r="O9" s="36" t="s">
        <v>39</v>
      </c>
      <c r="P9" s="36">
        <v>122.5666504</v>
      </c>
      <c r="Q9" s="36">
        <v>10.69239044</v>
      </c>
      <c r="R9" s="36" t="s">
        <v>47</v>
      </c>
      <c r="S9" s="26" t="s">
        <v>4771</v>
      </c>
      <c r="T9" s="26" t="s">
        <v>77</v>
      </c>
      <c r="U9" s="27" t="s">
        <v>88</v>
      </c>
      <c r="V9" s="26" t="s">
        <v>5053</v>
      </c>
      <c r="W9" s="28" t="s">
        <v>49</v>
      </c>
      <c r="X9" s="26" t="s">
        <v>36</v>
      </c>
      <c r="Y9" s="8" t="s">
        <v>4970</v>
      </c>
      <c r="Z9" s="8" t="s">
        <v>4970</v>
      </c>
      <c r="AA9" s="8" t="s">
        <v>3014</v>
      </c>
      <c r="AB9" s="46" t="s">
        <v>1222</v>
      </c>
      <c r="AC9" s="45"/>
      <c r="AD9" s="42" t="str">
        <f t="shared" si="0"/>
        <v/>
      </c>
    </row>
    <row r="10" spans="1:30" x14ac:dyDescent="0.2">
      <c r="A10" s="82" t="s">
        <v>1346</v>
      </c>
      <c r="B10" s="84" t="s">
        <v>39</v>
      </c>
      <c r="C10" s="74">
        <v>4</v>
      </c>
      <c r="D10" s="82" t="s">
        <v>1341</v>
      </c>
      <c r="E10" s="84" t="s">
        <v>1341</v>
      </c>
      <c r="F10" s="37" t="s">
        <v>4100</v>
      </c>
      <c r="G10" s="36"/>
      <c r="H10" s="36" t="s">
        <v>1290</v>
      </c>
      <c r="I10" s="36" t="s">
        <v>1230</v>
      </c>
      <c r="J10" s="38" t="s">
        <v>1343</v>
      </c>
      <c r="K10" s="39">
        <v>6</v>
      </c>
      <c r="L10" s="39" t="s">
        <v>28</v>
      </c>
      <c r="M10" s="39" t="s">
        <v>1203</v>
      </c>
      <c r="N10" s="39" t="s">
        <v>1204</v>
      </c>
      <c r="O10" s="36" t="s">
        <v>39</v>
      </c>
      <c r="P10" s="38">
        <v>122.57666020000001</v>
      </c>
      <c r="Q10" s="38">
        <v>10.69184971</v>
      </c>
      <c r="R10" s="36" t="s">
        <v>47</v>
      </c>
      <c r="S10" s="26" t="s">
        <v>4771</v>
      </c>
      <c r="T10" s="26" t="s">
        <v>77</v>
      </c>
      <c r="U10" s="26" t="s">
        <v>88</v>
      </c>
      <c r="V10" s="26" t="s">
        <v>5053</v>
      </c>
      <c r="W10" s="28" t="s">
        <v>49</v>
      </c>
      <c r="X10" s="26" t="s">
        <v>36</v>
      </c>
      <c r="Y10" s="8" t="s">
        <v>4827</v>
      </c>
      <c r="Z10" s="8" t="s">
        <v>4992</v>
      </c>
      <c r="AA10" s="8" t="s">
        <v>4805</v>
      </c>
      <c r="AB10" s="42" t="s">
        <v>1232</v>
      </c>
      <c r="AC10" s="45"/>
      <c r="AD10" s="42" t="str">
        <f t="shared" si="0"/>
        <v/>
      </c>
    </row>
    <row r="11" spans="1:30" x14ac:dyDescent="0.2">
      <c r="A11" s="74">
        <v>707</v>
      </c>
      <c r="B11" s="76" t="s">
        <v>39</v>
      </c>
      <c r="C11" s="74">
        <v>5</v>
      </c>
      <c r="D11" s="74"/>
      <c r="E11" s="76">
        <v>707</v>
      </c>
      <c r="F11" s="37" t="s">
        <v>4226</v>
      </c>
      <c r="G11" s="36" t="s">
        <v>1727</v>
      </c>
      <c r="H11" s="36" t="s">
        <v>1728</v>
      </c>
      <c r="I11" s="39" t="s">
        <v>1722</v>
      </c>
      <c r="J11" s="38" t="s">
        <v>1729</v>
      </c>
      <c r="K11" s="38">
        <v>6</v>
      </c>
      <c r="L11" s="38" t="s">
        <v>28</v>
      </c>
      <c r="M11" s="39" t="s">
        <v>1707</v>
      </c>
      <c r="N11" s="39" t="s">
        <v>1708</v>
      </c>
      <c r="O11" s="36" t="s">
        <v>39</v>
      </c>
      <c r="P11" s="38">
        <v>122.969970703125</v>
      </c>
      <c r="Q11" s="38">
        <v>10.7857103347778</v>
      </c>
      <c r="R11" s="36" t="s">
        <v>47</v>
      </c>
      <c r="S11" s="26" t="s">
        <v>4771</v>
      </c>
      <c r="T11" s="26" t="s">
        <v>77</v>
      </c>
      <c r="U11" s="26" t="s">
        <v>88</v>
      </c>
      <c r="V11" s="26" t="s">
        <v>5053</v>
      </c>
      <c r="W11" s="28" t="s">
        <v>49</v>
      </c>
      <c r="X11" s="26" t="s">
        <v>36</v>
      </c>
      <c r="Y11" s="8" t="s">
        <v>4820</v>
      </c>
      <c r="Z11" s="8" t="s">
        <v>4868</v>
      </c>
      <c r="AA11" s="8" t="s">
        <v>3014</v>
      </c>
      <c r="AB11" s="42" t="s">
        <v>1709</v>
      </c>
      <c r="AC11" s="42"/>
      <c r="AD11" s="42" t="str">
        <f t="shared" si="0"/>
        <v/>
      </c>
    </row>
    <row r="12" spans="1:30" x14ac:dyDescent="0.2">
      <c r="A12" s="74">
        <v>715</v>
      </c>
      <c r="B12" s="76" t="s">
        <v>39</v>
      </c>
      <c r="C12" s="74">
        <v>5</v>
      </c>
      <c r="D12" s="74"/>
      <c r="E12" s="76">
        <v>715</v>
      </c>
      <c r="F12" s="37" t="s">
        <v>4230</v>
      </c>
      <c r="G12" s="36"/>
      <c r="H12" s="36" t="s">
        <v>1737</v>
      </c>
      <c r="I12" s="36" t="s">
        <v>1722</v>
      </c>
      <c r="J12" s="36" t="s">
        <v>1738</v>
      </c>
      <c r="K12" s="36">
        <v>6</v>
      </c>
      <c r="L12" s="36" t="s">
        <v>28</v>
      </c>
      <c r="M12" s="39" t="s">
        <v>1714</v>
      </c>
      <c r="N12" s="36" t="s">
        <v>1708</v>
      </c>
      <c r="O12" s="36" t="s">
        <v>39</v>
      </c>
      <c r="P12" s="36">
        <v>122.8146515</v>
      </c>
      <c r="Q12" s="36">
        <v>9.9921903610000005</v>
      </c>
      <c r="R12" s="36" t="s">
        <v>47</v>
      </c>
      <c r="S12" s="26" t="s">
        <v>4771</v>
      </c>
      <c r="T12" s="26" t="s">
        <v>77</v>
      </c>
      <c r="U12" s="26" t="s">
        <v>88</v>
      </c>
      <c r="V12" s="26" t="s">
        <v>5053</v>
      </c>
      <c r="W12" s="28" t="s">
        <v>49</v>
      </c>
      <c r="X12" s="26" t="s">
        <v>36</v>
      </c>
      <c r="Y12" s="8" t="s">
        <v>4820</v>
      </c>
      <c r="Z12" s="8" t="s">
        <v>4868</v>
      </c>
      <c r="AA12" s="8" t="s">
        <v>3014</v>
      </c>
      <c r="AB12" s="42" t="s">
        <v>5214</v>
      </c>
      <c r="AC12" s="45"/>
      <c r="AD12" s="42" t="str">
        <f t="shared" si="0"/>
        <v/>
      </c>
    </row>
    <row r="13" spans="1:30" x14ac:dyDescent="0.2">
      <c r="A13" s="74">
        <v>717</v>
      </c>
      <c r="B13" s="76" t="s">
        <v>39</v>
      </c>
      <c r="C13" s="74">
        <v>5</v>
      </c>
      <c r="D13" s="74"/>
      <c r="E13" s="76">
        <v>717</v>
      </c>
      <c r="F13" s="37" t="s">
        <v>4231</v>
      </c>
      <c r="G13" s="36"/>
      <c r="H13" s="36" t="s">
        <v>1739</v>
      </c>
      <c r="I13" s="39" t="s">
        <v>1722</v>
      </c>
      <c r="J13" s="38" t="s">
        <v>1740</v>
      </c>
      <c r="K13" s="38">
        <v>6</v>
      </c>
      <c r="L13" s="38" t="s">
        <v>28</v>
      </c>
      <c r="M13" s="39" t="s">
        <v>1707</v>
      </c>
      <c r="N13" s="39" t="s">
        <v>1708</v>
      </c>
      <c r="O13" s="36" t="s">
        <v>39</v>
      </c>
      <c r="P13" s="38">
        <v>122.91487884521401</v>
      </c>
      <c r="Q13" s="38">
        <v>10.4219903945922</v>
      </c>
      <c r="R13" s="36" t="s">
        <v>47</v>
      </c>
      <c r="S13" s="26" t="s">
        <v>4771</v>
      </c>
      <c r="T13" s="26" t="s">
        <v>77</v>
      </c>
      <c r="U13" s="26" t="s">
        <v>88</v>
      </c>
      <c r="V13" s="26" t="s">
        <v>5053</v>
      </c>
      <c r="W13" s="28" t="s">
        <v>49</v>
      </c>
      <c r="X13" s="26" t="s">
        <v>36</v>
      </c>
      <c r="Y13" s="8" t="s">
        <v>4820</v>
      </c>
      <c r="Z13" s="8" t="s">
        <v>4868</v>
      </c>
      <c r="AA13" s="8" t="s">
        <v>3014</v>
      </c>
      <c r="AB13" s="42" t="s">
        <v>1726</v>
      </c>
      <c r="AC13" s="42"/>
      <c r="AD13" s="42" t="str">
        <f t="shared" si="0"/>
        <v/>
      </c>
    </row>
    <row r="14" spans="1:30" x14ac:dyDescent="0.2">
      <c r="A14" s="82">
        <v>4286</v>
      </c>
      <c r="B14" s="83" t="s">
        <v>39</v>
      </c>
      <c r="C14" s="82">
        <v>1</v>
      </c>
      <c r="D14" s="85"/>
      <c r="E14" s="84">
        <v>4286</v>
      </c>
      <c r="F14" s="37" t="s">
        <v>173</v>
      </c>
      <c r="G14" s="36" t="s">
        <v>173</v>
      </c>
      <c r="H14" s="36" t="s">
        <v>108</v>
      </c>
      <c r="I14" s="39" t="s">
        <v>27</v>
      </c>
      <c r="J14" s="38" t="s">
        <v>174</v>
      </c>
      <c r="K14" s="38">
        <v>7</v>
      </c>
      <c r="L14" s="38" t="s">
        <v>28</v>
      </c>
      <c r="M14" s="39" t="s">
        <v>29</v>
      </c>
      <c r="N14" s="39" t="s">
        <v>30</v>
      </c>
      <c r="O14" s="36" t="s">
        <v>39</v>
      </c>
      <c r="P14" s="38">
        <v>123.9818726</v>
      </c>
      <c r="Q14" s="38">
        <v>11.004220009999999</v>
      </c>
      <c r="R14" s="36" t="s">
        <v>47</v>
      </c>
      <c r="S14" s="26" t="s">
        <v>4771</v>
      </c>
      <c r="T14" s="26" t="s">
        <v>77</v>
      </c>
      <c r="U14" s="26" t="s">
        <v>88</v>
      </c>
      <c r="V14" s="26" t="s">
        <v>5054</v>
      </c>
      <c r="W14" s="28" t="s">
        <v>49</v>
      </c>
      <c r="X14" s="26" t="s">
        <v>90</v>
      </c>
      <c r="Y14" s="8" t="s">
        <v>4972</v>
      </c>
      <c r="Z14" s="8" t="s">
        <v>4880</v>
      </c>
      <c r="AA14" s="8" t="s">
        <v>4805</v>
      </c>
      <c r="AB14" s="42" t="s">
        <v>98</v>
      </c>
      <c r="AC14" s="45"/>
      <c r="AD14" s="42" t="str">
        <f t="shared" si="0"/>
        <v/>
      </c>
    </row>
    <row r="15" spans="1:30" x14ac:dyDescent="0.2">
      <c r="A15" s="83" t="s">
        <v>370</v>
      </c>
      <c r="B15" s="84" t="s">
        <v>39</v>
      </c>
      <c r="C15" s="74">
        <v>1</v>
      </c>
      <c r="D15" s="83"/>
      <c r="E15" s="84" t="s">
        <v>371</v>
      </c>
      <c r="F15" s="37" t="s">
        <v>3712</v>
      </c>
      <c r="G15" s="36" t="s">
        <v>314</v>
      </c>
      <c r="H15" s="36" t="s">
        <v>274</v>
      </c>
      <c r="I15" s="36" t="s">
        <v>27</v>
      </c>
      <c r="J15" s="38" t="s">
        <v>372</v>
      </c>
      <c r="K15" s="39">
        <v>7</v>
      </c>
      <c r="L15" s="39" t="s">
        <v>28</v>
      </c>
      <c r="M15" s="39" t="s">
        <v>29</v>
      </c>
      <c r="N15" s="39" t="s">
        <v>30</v>
      </c>
      <c r="O15" s="36" t="s">
        <v>39</v>
      </c>
      <c r="P15" s="38">
        <v>124.3377783</v>
      </c>
      <c r="Q15" s="38">
        <v>10.62861167</v>
      </c>
      <c r="R15" s="38" t="s">
        <v>47</v>
      </c>
      <c r="S15" s="26" t="s">
        <v>4771</v>
      </c>
      <c r="T15" s="26" t="s">
        <v>77</v>
      </c>
      <c r="U15" s="26" t="s">
        <v>88</v>
      </c>
      <c r="V15" s="26" t="s">
        <v>5054</v>
      </c>
      <c r="W15" s="28" t="s">
        <v>49</v>
      </c>
      <c r="X15" s="26" t="s">
        <v>233</v>
      </c>
      <c r="Y15" s="8" t="s">
        <v>4841</v>
      </c>
      <c r="Z15" s="8" t="s">
        <v>4888</v>
      </c>
      <c r="AA15" s="8" t="s">
        <v>4889</v>
      </c>
      <c r="AB15" s="42" t="s">
        <v>58</v>
      </c>
      <c r="AC15" s="42"/>
      <c r="AD15" s="42" t="str">
        <f t="shared" si="0"/>
        <v/>
      </c>
    </row>
    <row r="16" spans="1:30" x14ac:dyDescent="0.2">
      <c r="A16" s="74" t="s">
        <v>924</v>
      </c>
      <c r="B16" s="76" t="s">
        <v>24</v>
      </c>
      <c r="C16" s="74">
        <v>2</v>
      </c>
      <c r="D16" s="74" t="s">
        <v>925</v>
      </c>
      <c r="E16" s="76" t="s">
        <v>87</v>
      </c>
      <c r="F16" s="37" t="s">
        <v>3949</v>
      </c>
      <c r="G16" s="36"/>
      <c r="H16" s="36" t="s">
        <v>761</v>
      </c>
      <c r="I16" s="36" t="s">
        <v>27</v>
      </c>
      <c r="J16" s="38" t="s">
        <v>926</v>
      </c>
      <c r="K16" s="39">
        <v>7</v>
      </c>
      <c r="L16" s="39" t="s">
        <v>28</v>
      </c>
      <c r="M16" s="39" t="s">
        <v>736</v>
      </c>
      <c r="N16" s="39" t="s">
        <v>737</v>
      </c>
      <c r="O16" s="36" t="s">
        <v>24</v>
      </c>
      <c r="P16" s="38">
        <v>123.83684444444444</v>
      </c>
      <c r="Q16" s="38">
        <v>10.327858333333333</v>
      </c>
      <c r="R16" s="36" t="s">
        <v>47</v>
      </c>
      <c r="S16" s="26" t="s">
        <v>4771</v>
      </c>
      <c r="T16" s="26" t="s">
        <v>77</v>
      </c>
      <c r="U16" s="26" t="s">
        <v>88</v>
      </c>
      <c r="V16" s="26" t="s">
        <v>5054</v>
      </c>
      <c r="W16" s="28" t="s">
        <v>1120</v>
      </c>
      <c r="X16" s="26" t="s">
        <v>90</v>
      </c>
      <c r="Y16" s="8" t="s">
        <v>4975</v>
      </c>
      <c r="Z16" s="8" t="s">
        <v>4976</v>
      </c>
      <c r="AA16" s="8" t="s">
        <v>4805</v>
      </c>
      <c r="AB16" s="42" t="s">
        <v>754</v>
      </c>
      <c r="AC16" s="42"/>
      <c r="AD16" s="42" t="str">
        <f t="shared" si="0"/>
        <v/>
      </c>
    </row>
    <row r="17" spans="1:30" ht="15" customHeight="1" x14ac:dyDescent="0.2">
      <c r="A17" s="74" t="s">
        <v>1006</v>
      </c>
      <c r="B17" s="76" t="s">
        <v>24</v>
      </c>
      <c r="C17" s="74">
        <v>2</v>
      </c>
      <c r="D17" s="74" t="s">
        <v>1007</v>
      </c>
      <c r="E17" s="76" t="s">
        <v>1007</v>
      </c>
      <c r="F17" s="49" t="s">
        <v>3975</v>
      </c>
      <c r="G17" s="36"/>
      <c r="H17" s="36"/>
      <c r="I17" s="39" t="s">
        <v>27</v>
      </c>
      <c r="J17" s="38" t="s">
        <v>1008</v>
      </c>
      <c r="K17" s="38">
        <v>7</v>
      </c>
      <c r="L17" s="38" t="s">
        <v>28</v>
      </c>
      <c r="M17" s="39" t="s">
        <v>736</v>
      </c>
      <c r="N17" s="39" t="s">
        <v>737</v>
      </c>
      <c r="O17" s="36"/>
      <c r="P17" s="38">
        <v>123.89434</v>
      </c>
      <c r="Q17" s="38">
        <v>10.309536</v>
      </c>
      <c r="R17" s="38" t="s">
        <v>32</v>
      </c>
      <c r="S17" s="26" t="s">
        <v>4771</v>
      </c>
      <c r="T17" s="30" t="s">
        <v>33</v>
      </c>
      <c r="U17" s="28" t="s">
        <v>88</v>
      </c>
      <c r="V17" s="26" t="s">
        <v>5054</v>
      </c>
      <c r="W17" s="28" t="s">
        <v>49</v>
      </c>
      <c r="X17" s="32" t="s">
        <v>36</v>
      </c>
      <c r="Y17" s="8">
        <v>0</v>
      </c>
      <c r="Z17" s="8">
        <v>0</v>
      </c>
      <c r="AA17" s="8">
        <v>0</v>
      </c>
      <c r="AB17" s="42" t="s">
        <v>742</v>
      </c>
      <c r="AC17" s="42"/>
      <c r="AD17" s="42" t="str">
        <f t="shared" si="0"/>
        <v/>
      </c>
    </row>
    <row r="18" spans="1:30" x14ac:dyDescent="0.2">
      <c r="A18" s="74" t="s">
        <v>1018</v>
      </c>
      <c r="B18" s="75" t="s">
        <v>24</v>
      </c>
      <c r="C18" s="74">
        <v>2</v>
      </c>
      <c r="D18" s="74" t="s">
        <v>1019</v>
      </c>
      <c r="E18" s="76" t="s">
        <v>1019</v>
      </c>
      <c r="F18" s="49" t="s">
        <v>3979</v>
      </c>
      <c r="G18" s="36" t="s">
        <v>1020</v>
      </c>
      <c r="H18" s="36" t="s">
        <v>761</v>
      </c>
      <c r="I18" s="39" t="s">
        <v>27</v>
      </c>
      <c r="J18" s="38" t="s">
        <v>1021</v>
      </c>
      <c r="K18" s="38">
        <v>7</v>
      </c>
      <c r="L18" s="38" t="s">
        <v>28</v>
      </c>
      <c r="M18" s="39" t="s">
        <v>736</v>
      </c>
      <c r="N18" s="39" t="s">
        <v>737</v>
      </c>
      <c r="O18" s="36" t="s">
        <v>24</v>
      </c>
      <c r="P18" s="38">
        <v>123.8498</v>
      </c>
      <c r="Q18" s="38">
        <v>10.271800000000001</v>
      </c>
      <c r="R18" s="36" t="s">
        <v>47</v>
      </c>
      <c r="S18" s="26" t="s">
        <v>4771</v>
      </c>
      <c r="T18" s="30" t="s">
        <v>77</v>
      </c>
      <c r="U18" s="28" t="s">
        <v>88</v>
      </c>
      <c r="V18" s="26" t="s">
        <v>5054</v>
      </c>
      <c r="W18" s="28" t="s">
        <v>49</v>
      </c>
      <c r="X18" s="32" t="s">
        <v>36</v>
      </c>
      <c r="Y18" s="8" t="s">
        <v>4835</v>
      </c>
      <c r="Z18" s="8" t="s">
        <v>4835</v>
      </c>
      <c r="AA18" s="8" t="s">
        <v>3014</v>
      </c>
      <c r="AB18" s="42" t="s">
        <v>754</v>
      </c>
      <c r="AC18" s="42"/>
      <c r="AD18" s="42" t="str">
        <f t="shared" si="0"/>
        <v/>
      </c>
    </row>
    <row r="19" spans="1:30" x14ac:dyDescent="0.2">
      <c r="A19" s="82" t="s">
        <v>1393</v>
      </c>
      <c r="B19" s="84" t="s">
        <v>39</v>
      </c>
      <c r="C19" s="74">
        <v>4</v>
      </c>
      <c r="D19" s="82" t="s">
        <v>1393</v>
      </c>
      <c r="E19" s="84" t="s">
        <v>1393</v>
      </c>
      <c r="F19" s="37" t="s">
        <v>4115</v>
      </c>
      <c r="G19" s="36" t="s">
        <v>1394</v>
      </c>
      <c r="H19" s="36" t="s">
        <v>1395</v>
      </c>
      <c r="I19" s="36" t="s">
        <v>1220</v>
      </c>
      <c r="J19" s="38" t="s">
        <v>1396</v>
      </c>
      <c r="K19" s="39">
        <v>6</v>
      </c>
      <c r="L19" s="39" t="s">
        <v>28</v>
      </c>
      <c r="M19" s="39" t="s">
        <v>1203</v>
      </c>
      <c r="N19" s="39" t="s">
        <v>1204</v>
      </c>
      <c r="O19" s="36" t="s">
        <v>39</v>
      </c>
      <c r="P19" s="38">
        <v>122.6488724</v>
      </c>
      <c r="Q19" s="38">
        <v>10.588729860000001</v>
      </c>
      <c r="R19" s="36" t="s">
        <v>47</v>
      </c>
      <c r="S19" s="26" t="s">
        <v>4771</v>
      </c>
      <c r="T19" s="26" t="s">
        <v>77</v>
      </c>
      <c r="U19" s="26" t="s">
        <v>88</v>
      </c>
      <c r="V19" s="26" t="s">
        <v>5054</v>
      </c>
      <c r="W19" s="28" t="s">
        <v>49</v>
      </c>
      <c r="X19" s="26" t="s">
        <v>233</v>
      </c>
      <c r="Y19" s="8" t="s">
        <v>4981</v>
      </c>
      <c r="Z19" s="8" t="s">
        <v>4982</v>
      </c>
      <c r="AA19" s="8" t="s">
        <v>4889</v>
      </c>
      <c r="AB19" s="42" t="s">
        <v>1222</v>
      </c>
      <c r="AC19" s="45"/>
      <c r="AD19" s="42" t="str">
        <f t="shared" si="0"/>
        <v/>
      </c>
    </row>
    <row r="20" spans="1:30" x14ac:dyDescent="0.2">
      <c r="A20" s="98" t="s">
        <v>1409</v>
      </c>
      <c r="B20" s="84" t="s">
        <v>39</v>
      </c>
      <c r="C20" s="74">
        <v>4</v>
      </c>
      <c r="D20" s="82" t="s">
        <v>1409</v>
      </c>
      <c r="E20" s="84" t="s">
        <v>1409</v>
      </c>
      <c r="F20" s="49" t="s">
        <v>4120</v>
      </c>
      <c r="G20" s="36" t="s">
        <v>1410</v>
      </c>
      <c r="H20" s="36" t="s">
        <v>1411</v>
      </c>
      <c r="I20" s="36" t="s">
        <v>1201</v>
      </c>
      <c r="J20" s="36" t="s">
        <v>1412</v>
      </c>
      <c r="K20" s="36">
        <v>6</v>
      </c>
      <c r="L20" s="36" t="s">
        <v>28</v>
      </c>
      <c r="M20" s="39" t="s">
        <v>1203</v>
      </c>
      <c r="N20" s="39" t="s">
        <v>1204</v>
      </c>
      <c r="O20" s="36" t="s">
        <v>39</v>
      </c>
      <c r="P20" s="36">
        <v>122.7660522</v>
      </c>
      <c r="Q20" s="36">
        <v>11.10400009</v>
      </c>
      <c r="R20" s="36" t="s">
        <v>47</v>
      </c>
      <c r="S20" s="26" t="s">
        <v>4771</v>
      </c>
      <c r="T20" s="26" t="s">
        <v>77</v>
      </c>
      <c r="U20" s="26" t="s">
        <v>88</v>
      </c>
      <c r="V20" s="26" t="s">
        <v>5054</v>
      </c>
      <c r="W20" s="32" t="s">
        <v>49</v>
      </c>
      <c r="X20" s="26" t="s">
        <v>233</v>
      </c>
      <c r="Y20" s="8" t="s">
        <v>4827</v>
      </c>
      <c r="Z20" s="8" t="s">
        <v>4987</v>
      </c>
      <c r="AA20" s="8" t="s">
        <v>4805</v>
      </c>
      <c r="AB20" s="42" t="s">
        <v>1247</v>
      </c>
      <c r="AC20" s="42"/>
      <c r="AD20" s="42" t="str">
        <f t="shared" si="0"/>
        <v/>
      </c>
    </row>
    <row r="21" spans="1:30" x14ac:dyDescent="0.2">
      <c r="A21" s="98" t="s">
        <v>1428</v>
      </c>
      <c r="B21" s="84" t="s">
        <v>39</v>
      </c>
      <c r="C21" s="74">
        <v>4</v>
      </c>
      <c r="D21" s="82" t="s">
        <v>1428</v>
      </c>
      <c r="E21" s="84" t="s">
        <v>1428</v>
      </c>
      <c r="F21" s="37" t="s">
        <v>4127</v>
      </c>
      <c r="G21" s="36" t="s">
        <v>1429</v>
      </c>
      <c r="H21" s="36" t="s">
        <v>1258</v>
      </c>
      <c r="I21" s="39" t="s">
        <v>1201</v>
      </c>
      <c r="J21" s="38" t="s">
        <v>1430</v>
      </c>
      <c r="K21" s="38">
        <v>6</v>
      </c>
      <c r="L21" s="38" t="s">
        <v>28</v>
      </c>
      <c r="M21" s="39" t="s">
        <v>1203</v>
      </c>
      <c r="N21" s="39" t="s">
        <v>1204</v>
      </c>
      <c r="O21" s="36" t="s">
        <v>39</v>
      </c>
      <c r="P21" s="38">
        <v>122.0504837</v>
      </c>
      <c r="Q21" s="38">
        <v>10.51426983</v>
      </c>
      <c r="R21" s="36" t="s">
        <v>47</v>
      </c>
      <c r="S21" s="26" t="s">
        <v>4771</v>
      </c>
      <c r="T21" s="26" t="s">
        <v>77</v>
      </c>
      <c r="U21" s="26" t="s">
        <v>88</v>
      </c>
      <c r="V21" s="26" t="s">
        <v>5054</v>
      </c>
      <c r="W21" s="28" t="s">
        <v>49</v>
      </c>
      <c r="X21" s="26" t="s">
        <v>233</v>
      </c>
      <c r="Y21" s="8" t="s">
        <v>4827</v>
      </c>
      <c r="Z21" s="8" t="s">
        <v>4988</v>
      </c>
      <c r="AA21" s="8" t="s">
        <v>4805</v>
      </c>
      <c r="AB21" s="42" t="s">
        <v>1228</v>
      </c>
      <c r="AC21" s="45"/>
      <c r="AD21" s="42" t="str">
        <f t="shared" si="0"/>
        <v/>
      </c>
    </row>
    <row r="22" spans="1:30" ht="15.75" customHeight="1" x14ac:dyDescent="0.2">
      <c r="A22" s="82" t="s">
        <v>1432</v>
      </c>
      <c r="B22" s="84" t="s">
        <v>39</v>
      </c>
      <c r="C22" s="74">
        <v>4</v>
      </c>
      <c r="D22" s="82" t="s">
        <v>1432</v>
      </c>
      <c r="E22" s="84" t="s">
        <v>1432</v>
      </c>
      <c r="F22" s="37" t="s">
        <v>4129</v>
      </c>
      <c r="G22" s="36" t="s">
        <v>1433</v>
      </c>
      <c r="H22" s="36" t="s">
        <v>1348</v>
      </c>
      <c r="I22" s="39" t="s">
        <v>1201</v>
      </c>
      <c r="J22" s="38" t="s">
        <v>1434</v>
      </c>
      <c r="K22" s="38">
        <v>6</v>
      </c>
      <c r="L22" s="38" t="s">
        <v>28</v>
      </c>
      <c r="M22" s="39" t="s">
        <v>1203</v>
      </c>
      <c r="N22" s="39" t="s">
        <v>1204</v>
      </c>
      <c r="O22" s="36" t="s">
        <v>39</v>
      </c>
      <c r="P22" s="38">
        <v>122.93807219999999</v>
      </c>
      <c r="Q22" s="38">
        <v>11.148719789999999</v>
      </c>
      <c r="R22" s="36" t="s">
        <v>47</v>
      </c>
      <c r="S22" s="26" t="s">
        <v>4771</v>
      </c>
      <c r="T22" s="26" t="s">
        <v>77</v>
      </c>
      <c r="U22" s="26" t="s">
        <v>88</v>
      </c>
      <c r="V22" s="26" t="s">
        <v>5054</v>
      </c>
      <c r="W22" s="28" t="s">
        <v>49</v>
      </c>
      <c r="X22" s="26" t="s">
        <v>233</v>
      </c>
      <c r="Y22" s="8" t="s">
        <v>4827</v>
      </c>
      <c r="Z22" s="8" t="s">
        <v>4987</v>
      </c>
      <c r="AA22" s="8" t="s">
        <v>4805</v>
      </c>
      <c r="AB22" s="42" t="s">
        <v>1247</v>
      </c>
      <c r="AC22" s="45"/>
      <c r="AD22" s="42" t="str">
        <f t="shared" si="0"/>
        <v/>
      </c>
    </row>
    <row r="23" spans="1:30" ht="15.75" customHeight="1" x14ac:dyDescent="0.2">
      <c r="A23" s="74">
        <v>-1446</v>
      </c>
      <c r="B23" s="76" t="s">
        <v>24</v>
      </c>
      <c r="C23" s="74">
        <v>5</v>
      </c>
      <c r="D23" s="74" t="s">
        <v>1710</v>
      </c>
      <c r="E23" s="76" t="s">
        <v>87</v>
      </c>
      <c r="F23" s="37" t="s">
        <v>4220</v>
      </c>
      <c r="G23" s="36" t="s">
        <v>5021</v>
      </c>
      <c r="H23" s="36" t="s">
        <v>1794</v>
      </c>
      <c r="I23" s="36" t="s">
        <v>1722</v>
      </c>
      <c r="J23" s="36" t="s">
        <v>5022</v>
      </c>
      <c r="K23" s="36">
        <v>6</v>
      </c>
      <c r="L23" s="36" t="s">
        <v>28</v>
      </c>
      <c r="M23" s="39" t="s">
        <v>1707</v>
      </c>
      <c r="N23" s="39" t="s">
        <v>1708</v>
      </c>
      <c r="O23" s="36"/>
      <c r="P23" s="36" t="s">
        <v>5023</v>
      </c>
      <c r="Q23" s="36" t="s">
        <v>5024</v>
      </c>
      <c r="R23" s="36" t="s">
        <v>47</v>
      </c>
      <c r="S23" s="26" t="s">
        <v>4771</v>
      </c>
      <c r="T23" s="26" t="s">
        <v>77</v>
      </c>
      <c r="U23" s="26" t="s">
        <v>88</v>
      </c>
      <c r="V23" s="26" t="s">
        <v>5054</v>
      </c>
      <c r="W23" s="28" t="s">
        <v>49</v>
      </c>
      <c r="X23" s="26" t="s">
        <v>233</v>
      </c>
      <c r="Y23" s="8" t="e">
        <v>#N/A</v>
      </c>
      <c r="Z23" s="8" t="e">
        <v>#N/A</v>
      </c>
      <c r="AA23" s="8" t="e">
        <v>#N/A</v>
      </c>
      <c r="AB23" s="42" t="s">
        <v>1711</v>
      </c>
      <c r="AC23" s="45"/>
      <c r="AD23" s="42" t="str">
        <f t="shared" si="0"/>
        <v/>
      </c>
    </row>
    <row r="24" spans="1:30" x14ac:dyDescent="0.2">
      <c r="A24" s="74">
        <v>4254</v>
      </c>
      <c r="B24" s="76" t="s">
        <v>39</v>
      </c>
      <c r="C24" s="74">
        <v>5</v>
      </c>
      <c r="D24" s="74"/>
      <c r="E24" s="76">
        <v>4254</v>
      </c>
      <c r="F24" s="37" t="s">
        <v>4281</v>
      </c>
      <c r="G24" s="36"/>
      <c r="H24" s="36" t="s">
        <v>1794</v>
      </c>
      <c r="I24" s="36" t="s">
        <v>1722</v>
      </c>
      <c r="J24" s="36" t="s">
        <v>1842</v>
      </c>
      <c r="K24" s="36">
        <v>6</v>
      </c>
      <c r="L24" s="36" t="s">
        <v>28</v>
      </c>
      <c r="M24" s="39" t="s">
        <v>1707</v>
      </c>
      <c r="N24" s="39" t="s">
        <v>1708</v>
      </c>
      <c r="O24" s="36" t="s">
        <v>39</v>
      </c>
      <c r="P24" s="36">
        <v>123.14792633056599</v>
      </c>
      <c r="Q24" s="36">
        <v>10.6079502105712</v>
      </c>
      <c r="R24" s="36" t="s">
        <v>47</v>
      </c>
      <c r="S24" s="26" t="s">
        <v>4771</v>
      </c>
      <c r="T24" s="26" t="s">
        <v>77</v>
      </c>
      <c r="U24" s="27" t="s">
        <v>88</v>
      </c>
      <c r="V24" s="26" t="s">
        <v>5054</v>
      </c>
      <c r="W24" s="28" t="s">
        <v>49</v>
      </c>
      <c r="X24" s="26" t="s">
        <v>233</v>
      </c>
      <c r="Y24" s="8" t="s">
        <v>4820</v>
      </c>
      <c r="Z24" s="8" t="s">
        <v>4868</v>
      </c>
      <c r="AA24" s="8" t="s">
        <v>4805</v>
      </c>
      <c r="AB24" s="46" t="s">
        <v>1711</v>
      </c>
      <c r="AC24" s="45"/>
      <c r="AD24" s="42" t="str">
        <f t="shared" si="0"/>
        <v/>
      </c>
    </row>
    <row r="25" spans="1:30" x14ac:dyDescent="0.2">
      <c r="A25" s="74" t="s">
        <v>1888</v>
      </c>
      <c r="B25" s="75" t="s">
        <v>39</v>
      </c>
      <c r="C25" s="74">
        <v>5</v>
      </c>
      <c r="D25" s="74"/>
      <c r="E25" s="76" t="s">
        <v>1888</v>
      </c>
      <c r="F25" s="37" t="s">
        <v>4306</v>
      </c>
      <c r="G25" s="36"/>
      <c r="H25" s="36" t="s">
        <v>1721</v>
      </c>
      <c r="I25" s="36" t="s">
        <v>1722</v>
      </c>
      <c r="J25" s="38" t="s">
        <v>1889</v>
      </c>
      <c r="K25" s="39">
        <v>6</v>
      </c>
      <c r="L25" s="39" t="s">
        <v>28</v>
      </c>
      <c r="M25" s="39" t="s">
        <v>1707</v>
      </c>
      <c r="N25" s="39" t="s">
        <v>1708</v>
      </c>
      <c r="O25" s="36" t="s">
        <v>39</v>
      </c>
      <c r="P25" s="38">
        <v>122.953369140625</v>
      </c>
      <c r="Q25" s="38">
        <v>10.668540000915501</v>
      </c>
      <c r="R25" s="36" t="s">
        <v>32</v>
      </c>
      <c r="S25" s="26" t="s">
        <v>4771</v>
      </c>
      <c r="T25" s="26" t="s">
        <v>33</v>
      </c>
      <c r="U25" s="26" t="s">
        <v>88</v>
      </c>
      <c r="V25" s="26" t="s">
        <v>5054</v>
      </c>
      <c r="W25" s="28" t="s">
        <v>49</v>
      </c>
      <c r="X25" s="26" t="s">
        <v>36</v>
      </c>
      <c r="Y25" s="8" t="s">
        <v>4822</v>
      </c>
      <c r="Z25" s="8" t="s">
        <v>4868</v>
      </c>
      <c r="AA25" s="8" t="s">
        <v>4865</v>
      </c>
      <c r="AB25" s="42" t="s">
        <v>1711</v>
      </c>
      <c r="AC25" s="42"/>
      <c r="AD25" s="42" t="str">
        <f t="shared" si="0"/>
        <v/>
      </c>
    </row>
    <row r="26" spans="1:30" x14ac:dyDescent="0.2">
      <c r="A26" s="84">
        <v>742</v>
      </c>
      <c r="B26" s="84" t="s">
        <v>39</v>
      </c>
      <c r="C26" s="74">
        <v>6</v>
      </c>
      <c r="D26" s="84"/>
      <c r="E26" s="84">
        <v>742</v>
      </c>
      <c r="F26" s="49" t="s">
        <v>2271</v>
      </c>
      <c r="G26" s="36" t="s">
        <v>2270</v>
      </c>
      <c r="H26" s="36" t="s">
        <v>2271</v>
      </c>
      <c r="I26" s="36" t="s">
        <v>2254</v>
      </c>
      <c r="J26" s="36" t="s">
        <v>2272</v>
      </c>
      <c r="K26" s="36">
        <v>6</v>
      </c>
      <c r="L26" s="36" t="s">
        <v>28</v>
      </c>
      <c r="M26" s="39" t="s">
        <v>1381</v>
      </c>
      <c r="N26" s="39" t="s">
        <v>2257</v>
      </c>
      <c r="O26" s="36" t="s">
        <v>39</v>
      </c>
      <c r="P26" s="36">
        <v>122.48663329999999</v>
      </c>
      <c r="Q26" s="36">
        <v>11.522000309999999</v>
      </c>
      <c r="R26" s="38" t="s">
        <v>47</v>
      </c>
      <c r="S26" s="26" t="s">
        <v>4771</v>
      </c>
      <c r="T26" s="26" t="s">
        <v>93</v>
      </c>
      <c r="U26" s="26" t="s">
        <v>88</v>
      </c>
      <c r="V26" s="28" t="s">
        <v>5054</v>
      </c>
      <c r="W26" s="32" t="s">
        <v>49</v>
      </c>
      <c r="X26" s="26" t="s">
        <v>233</v>
      </c>
      <c r="Y26" s="8" t="s">
        <v>4826</v>
      </c>
      <c r="Z26" s="8" t="s">
        <v>5004</v>
      </c>
      <c r="AA26" s="8" t="s">
        <v>4805</v>
      </c>
      <c r="AB26" s="42" t="s">
        <v>2273</v>
      </c>
      <c r="AC26" s="42">
        <v>42592</v>
      </c>
      <c r="AD26" s="42" t="str">
        <f t="shared" si="0"/>
        <v/>
      </c>
    </row>
    <row r="27" spans="1:30" ht="15.75" customHeight="1" x14ac:dyDescent="0.2">
      <c r="A27" s="84">
        <v>744</v>
      </c>
      <c r="B27" s="84" t="s">
        <v>39</v>
      </c>
      <c r="C27" s="74">
        <v>6</v>
      </c>
      <c r="D27" s="84"/>
      <c r="E27" s="84">
        <v>744</v>
      </c>
      <c r="F27" s="49" t="s">
        <v>4427</v>
      </c>
      <c r="G27" s="36" t="s">
        <v>2276</v>
      </c>
      <c r="H27" s="36" t="s">
        <v>2277</v>
      </c>
      <c r="I27" s="39" t="s">
        <v>1379</v>
      </c>
      <c r="J27" s="38" t="s">
        <v>2278</v>
      </c>
      <c r="K27" s="38">
        <v>6</v>
      </c>
      <c r="L27" s="38" t="s">
        <v>28</v>
      </c>
      <c r="M27" s="39" t="s">
        <v>1381</v>
      </c>
      <c r="N27" s="39" t="s">
        <v>2257</v>
      </c>
      <c r="O27" s="36" t="s">
        <v>39</v>
      </c>
      <c r="P27" s="38"/>
      <c r="Q27" s="38"/>
      <c r="R27" s="36" t="s">
        <v>47</v>
      </c>
      <c r="S27" s="26" t="s">
        <v>4771</v>
      </c>
      <c r="T27" s="30" t="s">
        <v>93</v>
      </c>
      <c r="U27" s="28" t="s">
        <v>88</v>
      </c>
      <c r="V27" s="26" t="s">
        <v>5054</v>
      </c>
      <c r="W27" s="28" t="s">
        <v>49</v>
      </c>
      <c r="X27" s="32" t="s">
        <v>90</v>
      </c>
      <c r="Y27" s="8" t="s">
        <v>4826</v>
      </c>
      <c r="Z27" s="8" t="s">
        <v>4879</v>
      </c>
      <c r="AA27" s="8" t="s">
        <v>4805</v>
      </c>
      <c r="AB27" s="42" t="s">
        <v>2279</v>
      </c>
      <c r="AC27" s="42">
        <v>42597</v>
      </c>
      <c r="AD27" s="42" t="str">
        <f t="shared" si="0"/>
        <v/>
      </c>
    </row>
    <row r="28" spans="1:30" x14ac:dyDescent="0.2">
      <c r="A28" s="89" t="s">
        <v>2368</v>
      </c>
      <c r="B28" s="83" t="s">
        <v>39</v>
      </c>
      <c r="C28" s="74">
        <v>6</v>
      </c>
      <c r="D28" s="89"/>
      <c r="E28" s="84" t="s">
        <v>2368</v>
      </c>
      <c r="F28" s="49" t="s">
        <v>4444</v>
      </c>
      <c r="G28" s="36" t="s">
        <v>2369</v>
      </c>
      <c r="H28" s="36" t="s">
        <v>2253</v>
      </c>
      <c r="I28" s="39" t="s">
        <v>2254</v>
      </c>
      <c r="J28" s="38" t="s">
        <v>2370</v>
      </c>
      <c r="K28" s="38">
        <v>6</v>
      </c>
      <c r="L28" s="38" t="s">
        <v>28</v>
      </c>
      <c r="M28" s="39" t="s">
        <v>2256</v>
      </c>
      <c r="N28" s="39" t="s">
        <v>2257</v>
      </c>
      <c r="O28" s="36" t="s">
        <v>39</v>
      </c>
      <c r="P28" s="38">
        <v>121.94107055664</v>
      </c>
      <c r="Q28" s="38">
        <v>11.948889732360801</v>
      </c>
      <c r="R28" s="36" t="s">
        <v>47</v>
      </c>
      <c r="S28" s="26" t="s">
        <v>4771</v>
      </c>
      <c r="T28" s="30" t="s">
        <v>77</v>
      </c>
      <c r="U28" s="28" t="s">
        <v>88</v>
      </c>
      <c r="V28" s="26" t="s">
        <v>5054</v>
      </c>
      <c r="W28" s="28" t="s">
        <v>49</v>
      </c>
      <c r="X28" s="32" t="s">
        <v>90</v>
      </c>
      <c r="Y28" s="8" t="s">
        <v>4821</v>
      </c>
      <c r="Z28" s="8" t="s">
        <v>5003</v>
      </c>
      <c r="AA28" s="8" t="s">
        <v>4809</v>
      </c>
      <c r="AB28" s="42" t="s">
        <v>2258</v>
      </c>
      <c r="AC28" s="42"/>
      <c r="AD28" s="42" t="str">
        <f t="shared" si="0"/>
        <v/>
      </c>
    </row>
    <row r="29" spans="1:30" x14ac:dyDescent="0.2">
      <c r="A29" s="82" t="s">
        <v>2392</v>
      </c>
      <c r="B29" s="84" t="s">
        <v>39</v>
      </c>
      <c r="C29" s="74">
        <v>6</v>
      </c>
      <c r="D29" s="82"/>
      <c r="E29" s="84" t="s">
        <v>2392</v>
      </c>
      <c r="F29" s="37" t="s">
        <v>4450</v>
      </c>
      <c r="G29" s="36" t="s">
        <v>2393</v>
      </c>
      <c r="H29" s="36" t="s">
        <v>107</v>
      </c>
      <c r="I29" s="36" t="s">
        <v>1230</v>
      </c>
      <c r="J29" s="38" t="s">
        <v>2394</v>
      </c>
      <c r="K29" s="39">
        <v>6</v>
      </c>
      <c r="L29" s="39" t="s">
        <v>28</v>
      </c>
      <c r="M29" s="39" t="s">
        <v>2256</v>
      </c>
      <c r="N29" s="39" t="s">
        <v>2257</v>
      </c>
      <c r="O29" s="36" t="s">
        <v>39</v>
      </c>
      <c r="P29" s="38">
        <v>122.11614227294901</v>
      </c>
      <c r="Q29" s="38">
        <v>11.747320175170801</v>
      </c>
      <c r="R29" s="36" t="s">
        <v>47</v>
      </c>
      <c r="S29" s="26" t="s">
        <v>4771</v>
      </c>
      <c r="T29" s="26" t="s">
        <v>77</v>
      </c>
      <c r="U29" s="26" t="s">
        <v>88</v>
      </c>
      <c r="V29" s="26" t="s">
        <v>5054</v>
      </c>
      <c r="W29" s="28" t="s">
        <v>49</v>
      </c>
      <c r="X29" s="26" t="s">
        <v>233</v>
      </c>
      <c r="Y29" s="8" t="s">
        <v>4828</v>
      </c>
      <c r="Z29" s="8" t="s">
        <v>4881</v>
      </c>
      <c r="AA29" s="8" t="s">
        <v>4805</v>
      </c>
      <c r="AB29" s="42" t="s">
        <v>2285</v>
      </c>
      <c r="AC29" s="42"/>
      <c r="AD29" s="42" t="str">
        <f t="shared" si="0"/>
        <v/>
      </c>
    </row>
    <row r="30" spans="1:30" x14ac:dyDescent="0.2">
      <c r="A30" s="84" t="s">
        <v>2421</v>
      </c>
      <c r="B30" s="84" t="s">
        <v>39</v>
      </c>
      <c r="C30" s="74">
        <v>6</v>
      </c>
      <c r="D30" s="84"/>
      <c r="E30" s="84" t="s">
        <v>2421</v>
      </c>
      <c r="F30" s="37" t="s">
        <v>4461</v>
      </c>
      <c r="G30" s="36" t="s">
        <v>2422</v>
      </c>
      <c r="H30" s="36" t="s">
        <v>2291</v>
      </c>
      <c r="I30" s="39" t="s">
        <v>2254</v>
      </c>
      <c r="J30" s="38" t="s">
        <v>2423</v>
      </c>
      <c r="K30" s="38">
        <v>6</v>
      </c>
      <c r="L30" s="38" t="s">
        <v>28</v>
      </c>
      <c r="M30" s="39" t="s">
        <v>2256</v>
      </c>
      <c r="N30" s="39" t="s">
        <v>2257</v>
      </c>
      <c r="O30" s="36" t="s">
        <v>39</v>
      </c>
      <c r="P30" s="38">
        <v>122.32231903076099</v>
      </c>
      <c r="Q30" s="38">
        <v>11.5893602371215</v>
      </c>
      <c r="R30" s="36" t="s">
        <v>47</v>
      </c>
      <c r="S30" s="26" t="s">
        <v>4771</v>
      </c>
      <c r="T30" s="26" t="s">
        <v>77</v>
      </c>
      <c r="U30" s="26" t="s">
        <v>88</v>
      </c>
      <c r="V30" s="26" t="s">
        <v>5054</v>
      </c>
      <c r="W30" s="28" t="s">
        <v>49</v>
      </c>
      <c r="X30" s="26" t="s">
        <v>233</v>
      </c>
      <c r="Y30" s="8" t="s">
        <v>4828</v>
      </c>
      <c r="Z30" s="8" t="s">
        <v>4882</v>
      </c>
      <c r="AA30" s="8" t="s">
        <v>4805</v>
      </c>
      <c r="AB30" s="42" t="s">
        <v>2260</v>
      </c>
      <c r="AC30" s="42"/>
      <c r="AD30" s="42" t="str">
        <f t="shared" si="0"/>
        <v/>
      </c>
    </row>
    <row r="31" spans="1:30" ht="15" customHeight="1" x14ac:dyDescent="0.2">
      <c r="A31" s="84" t="s">
        <v>2424</v>
      </c>
      <c r="B31" s="84" t="s">
        <v>39</v>
      </c>
      <c r="C31" s="74">
        <v>6</v>
      </c>
      <c r="D31" s="84"/>
      <c r="E31" s="84" t="s">
        <v>2424</v>
      </c>
      <c r="F31" s="37" t="s">
        <v>4462</v>
      </c>
      <c r="G31" s="36" t="s">
        <v>2425</v>
      </c>
      <c r="H31" s="36" t="s">
        <v>2287</v>
      </c>
      <c r="I31" s="36" t="s">
        <v>2254</v>
      </c>
      <c r="J31" s="38" t="s">
        <v>2426</v>
      </c>
      <c r="K31" s="39">
        <v>6</v>
      </c>
      <c r="L31" s="39" t="s">
        <v>28</v>
      </c>
      <c r="M31" s="39" t="s">
        <v>2256</v>
      </c>
      <c r="N31" s="39" t="s">
        <v>2257</v>
      </c>
      <c r="O31" s="36" t="s">
        <v>39</v>
      </c>
      <c r="P31" s="38">
        <v>122.22306823730401</v>
      </c>
      <c r="Q31" s="38">
        <v>11.787010192871</v>
      </c>
      <c r="R31" s="36" t="s">
        <v>47</v>
      </c>
      <c r="S31" s="26" t="s">
        <v>4771</v>
      </c>
      <c r="T31" s="26" t="s">
        <v>77</v>
      </c>
      <c r="U31" s="26" t="s">
        <v>88</v>
      </c>
      <c r="V31" s="26" t="s">
        <v>5054</v>
      </c>
      <c r="W31" s="28" t="s">
        <v>49</v>
      </c>
      <c r="X31" s="26" t="s">
        <v>233</v>
      </c>
      <c r="Y31" s="8" t="s">
        <v>4828</v>
      </c>
      <c r="Z31" s="8" t="s">
        <v>4882</v>
      </c>
      <c r="AA31" s="8" t="s">
        <v>4805</v>
      </c>
      <c r="AB31" s="42" t="s">
        <v>2260</v>
      </c>
      <c r="AC31" s="42"/>
      <c r="AD31" s="42" t="str">
        <f t="shared" si="0"/>
        <v/>
      </c>
    </row>
    <row r="32" spans="1:30" x14ac:dyDescent="0.2">
      <c r="A32" s="84">
        <v>798</v>
      </c>
      <c r="B32" s="84" t="s">
        <v>39</v>
      </c>
      <c r="C32" s="74">
        <v>7</v>
      </c>
      <c r="D32" s="84"/>
      <c r="E32" s="84">
        <v>798</v>
      </c>
      <c r="F32" s="37" t="s">
        <v>4512</v>
      </c>
      <c r="G32" s="36" t="s">
        <v>2590</v>
      </c>
      <c r="H32" s="36" t="s">
        <v>2587</v>
      </c>
      <c r="I32" s="39" t="s">
        <v>1743</v>
      </c>
      <c r="J32" s="38" t="s">
        <v>2591</v>
      </c>
      <c r="K32" s="38">
        <v>7</v>
      </c>
      <c r="L32" s="38" t="s">
        <v>2555</v>
      </c>
      <c r="M32" s="39" t="s">
        <v>2563</v>
      </c>
      <c r="N32" s="39" t="s">
        <v>2557</v>
      </c>
      <c r="O32" s="36" t="s">
        <v>39</v>
      </c>
      <c r="P32" s="38">
        <v>123.30062</v>
      </c>
      <c r="Q32" s="38">
        <v>9.2955197999999992</v>
      </c>
      <c r="R32" s="36" t="s">
        <v>47</v>
      </c>
      <c r="S32" s="26" t="s">
        <v>4771</v>
      </c>
      <c r="T32" s="26" t="s">
        <v>77</v>
      </c>
      <c r="U32" s="26" t="s">
        <v>88</v>
      </c>
      <c r="V32" s="26" t="s">
        <v>5054</v>
      </c>
      <c r="W32" s="28" t="s">
        <v>49</v>
      </c>
      <c r="X32" s="26" t="s">
        <v>36</v>
      </c>
      <c r="Y32" s="8" t="s">
        <v>4970</v>
      </c>
      <c r="Z32" s="8" t="s">
        <v>4887</v>
      </c>
      <c r="AA32" s="8" t="s">
        <v>3014</v>
      </c>
      <c r="AB32" s="42" t="s">
        <v>2589</v>
      </c>
      <c r="AC32" s="42"/>
      <c r="AD32" s="42" t="str">
        <f t="shared" si="0"/>
        <v/>
      </c>
    </row>
    <row r="33" spans="1:30" x14ac:dyDescent="0.2">
      <c r="A33" s="83">
        <v>810</v>
      </c>
      <c r="B33" s="84" t="s">
        <v>39</v>
      </c>
      <c r="C33" s="74">
        <v>7</v>
      </c>
      <c r="D33" s="83" t="s">
        <v>2594</v>
      </c>
      <c r="E33" s="84">
        <v>810</v>
      </c>
      <c r="F33" s="49" t="s">
        <v>4513</v>
      </c>
      <c r="G33" s="36">
        <v>4</v>
      </c>
      <c r="H33" s="36" t="s">
        <v>2587</v>
      </c>
      <c r="I33" s="36" t="s">
        <v>1743</v>
      </c>
      <c r="J33" s="36" t="s">
        <v>2595</v>
      </c>
      <c r="K33" s="36">
        <v>7</v>
      </c>
      <c r="L33" s="36" t="s">
        <v>2555</v>
      </c>
      <c r="M33" s="39" t="s">
        <v>2563</v>
      </c>
      <c r="N33" s="39" t="s">
        <v>2557</v>
      </c>
      <c r="O33" s="36" t="s">
        <v>39</v>
      </c>
      <c r="P33" s="36">
        <v>123.30709</v>
      </c>
      <c r="Q33" s="36">
        <v>9.3079596000000002</v>
      </c>
      <c r="R33" s="36" t="s">
        <v>32</v>
      </c>
      <c r="S33" s="26" t="s">
        <v>4771</v>
      </c>
      <c r="T33" s="26" t="s">
        <v>77</v>
      </c>
      <c r="U33" s="26" t="s">
        <v>88</v>
      </c>
      <c r="V33" s="26" t="s">
        <v>5054</v>
      </c>
      <c r="W33" s="32" t="s">
        <v>49</v>
      </c>
      <c r="X33" s="26" t="s">
        <v>36</v>
      </c>
      <c r="Y33" s="8" t="s">
        <v>4970</v>
      </c>
      <c r="Z33" s="8" t="s">
        <v>5009</v>
      </c>
      <c r="AA33" s="8" t="s">
        <v>4865</v>
      </c>
      <c r="AB33" s="42" t="s">
        <v>2589</v>
      </c>
      <c r="AC33" s="42"/>
      <c r="AD33" s="42" t="str">
        <f t="shared" si="0"/>
        <v/>
      </c>
    </row>
    <row r="34" spans="1:30" ht="15" customHeight="1" x14ac:dyDescent="0.2">
      <c r="A34" s="83">
        <v>3312</v>
      </c>
      <c r="B34" s="84" t="s">
        <v>39</v>
      </c>
      <c r="C34" s="74">
        <v>7</v>
      </c>
      <c r="D34" s="83"/>
      <c r="E34" s="84">
        <v>3312</v>
      </c>
      <c r="F34" s="37" t="s">
        <v>2612</v>
      </c>
      <c r="G34" s="36" t="s">
        <v>2611</v>
      </c>
      <c r="H34" s="36" t="s">
        <v>2612</v>
      </c>
      <c r="I34" s="36" t="s">
        <v>2554</v>
      </c>
      <c r="J34" s="36" t="s">
        <v>2613</v>
      </c>
      <c r="K34" s="36">
        <v>7</v>
      </c>
      <c r="L34" s="36" t="s">
        <v>2555</v>
      </c>
      <c r="M34" s="39" t="s">
        <v>2556</v>
      </c>
      <c r="N34" s="39" t="s">
        <v>2557</v>
      </c>
      <c r="O34" s="36" t="s">
        <v>39</v>
      </c>
      <c r="P34" s="36">
        <v>124.253868103027</v>
      </c>
      <c r="Q34" s="36">
        <v>9.9002199172973597</v>
      </c>
      <c r="R34" s="38" t="s">
        <v>47</v>
      </c>
      <c r="S34" s="26" t="s">
        <v>4771</v>
      </c>
      <c r="T34" s="26" t="s">
        <v>77</v>
      </c>
      <c r="U34" s="27" t="s">
        <v>88</v>
      </c>
      <c r="V34" s="26" t="s">
        <v>5054</v>
      </c>
      <c r="W34" s="28" t="s">
        <v>49</v>
      </c>
      <c r="X34" s="26" t="s">
        <v>233</v>
      </c>
      <c r="Y34" s="8" t="s">
        <v>4970</v>
      </c>
      <c r="Z34" s="8" t="s">
        <v>4887</v>
      </c>
      <c r="AA34" s="8" t="s">
        <v>4805</v>
      </c>
      <c r="AB34" s="42" t="s">
        <v>2582</v>
      </c>
      <c r="AC34" s="42"/>
      <c r="AD34" s="42" t="str">
        <f t="shared" si="0"/>
        <v/>
      </c>
    </row>
    <row r="35" spans="1:30" x14ac:dyDescent="0.2">
      <c r="A35" s="96">
        <v>4200</v>
      </c>
      <c r="B35" s="84" t="s">
        <v>39</v>
      </c>
      <c r="C35" s="74">
        <v>7</v>
      </c>
      <c r="D35" s="96"/>
      <c r="E35" s="84">
        <v>4200</v>
      </c>
      <c r="F35" s="37" t="s">
        <v>2604</v>
      </c>
      <c r="G35" s="36" t="s">
        <v>2630</v>
      </c>
      <c r="H35" s="36" t="s">
        <v>2604</v>
      </c>
      <c r="I35" s="36" t="s">
        <v>2554</v>
      </c>
      <c r="J35" s="36" t="s">
        <v>2631</v>
      </c>
      <c r="K35" s="36">
        <v>7</v>
      </c>
      <c r="L35" s="36" t="s">
        <v>2555</v>
      </c>
      <c r="M35" s="36" t="s">
        <v>2556</v>
      </c>
      <c r="N35" s="36" t="s">
        <v>2557</v>
      </c>
      <c r="O35" s="36" t="s">
        <v>39</v>
      </c>
      <c r="P35" s="36">
        <v>123.81551361083901</v>
      </c>
      <c r="Q35" s="36">
        <v>9.7766399383544904</v>
      </c>
      <c r="R35" s="36" t="s">
        <v>47</v>
      </c>
      <c r="S35" s="26" t="s">
        <v>4771</v>
      </c>
      <c r="T35" s="26" t="s">
        <v>77</v>
      </c>
      <c r="U35" s="26" t="s">
        <v>88</v>
      </c>
      <c r="V35" s="26" t="s">
        <v>5054</v>
      </c>
      <c r="W35" s="28" t="s">
        <v>49</v>
      </c>
      <c r="X35" s="26" t="s">
        <v>90</v>
      </c>
      <c r="Y35" s="8" t="s">
        <v>4970</v>
      </c>
      <c r="Z35" s="8" t="s">
        <v>4886</v>
      </c>
      <c r="AA35" s="8" t="s">
        <v>3014</v>
      </c>
      <c r="AB35" s="42" t="s">
        <v>2579</v>
      </c>
      <c r="AC35" s="42"/>
      <c r="AD35" s="42" t="str">
        <f t="shared" si="0"/>
        <v/>
      </c>
    </row>
    <row r="36" spans="1:30" x14ac:dyDescent="0.2">
      <c r="A36" s="83">
        <v>5841</v>
      </c>
      <c r="B36" s="84" t="s">
        <v>39</v>
      </c>
      <c r="C36" s="74">
        <v>7</v>
      </c>
      <c r="D36" s="83"/>
      <c r="E36" s="84">
        <v>5841</v>
      </c>
      <c r="F36" s="37" t="s">
        <v>4540</v>
      </c>
      <c r="G36" s="36" t="s">
        <v>2702</v>
      </c>
      <c r="H36" s="36" t="s">
        <v>2580</v>
      </c>
      <c r="I36" s="36" t="s">
        <v>2554</v>
      </c>
      <c r="J36" s="36" t="s">
        <v>2703</v>
      </c>
      <c r="K36" s="36">
        <v>7</v>
      </c>
      <c r="L36" s="36" t="s">
        <v>2555</v>
      </c>
      <c r="M36" s="39" t="s">
        <v>2556</v>
      </c>
      <c r="N36" s="39" t="s">
        <v>2557</v>
      </c>
      <c r="O36" s="36" t="s">
        <v>39</v>
      </c>
      <c r="P36" s="36">
        <v>124.33737182617099</v>
      </c>
      <c r="Q36" s="36">
        <v>9.7459897994995099</v>
      </c>
      <c r="R36" s="36" t="s">
        <v>47</v>
      </c>
      <c r="S36" s="26" t="s">
        <v>4771</v>
      </c>
      <c r="T36" s="26" t="s">
        <v>77</v>
      </c>
      <c r="U36" s="26" t="s">
        <v>88</v>
      </c>
      <c r="V36" s="26" t="s">
        <v>5054</v>
      </c>
      <c r="W36" s="28" t="s">
        <v>49</v>
      </c>
      <c r="X36" s="26" t="s">
        <v>90</v>
      </c>
      <c r="Y36" s="8" t="s">
        <v>4970</v>
      </c>
      <c r="Z36" s="8" t="s">
        <v>4886</v>
      </c>
      <c r="AA36" s="8" t="s">
        <v>3014</v>
      </c>
      <c r="AB36" s="42" t="s">
        <v>2572</v>
      </c>
      <c r="AC36" s="42"/>
      <c r="AD36" s="42" t="str">
        <f t="shared" si="0"/>
        <v/>
      </c>
    </row>
    <row r="37" spans="1:30" x14ac:dyDescent="0.2">
      <c r="A37" s="82" t="s">
        <v>2778</v>
      </c>
      <c r="B37" s="84" t="s">
        <v>39</v>
      </c>
      <c r="C37" s="74">
        <v>7</v>
      </c>
      <c r="D37" s="82"/>
      <c r="E37" s="84"/>
      <c r="F37" s="37" t="s">
        <v>4556</v>
      </c>
      <c r="G37" s="36"/>
      <c r="H37" s="36" t="s">
        <v>2587</v>
      </c>
      <c r="I37" s="39" t="s">
        <v>1743</v>
      </c>
      <c r="J37" s="38" t="s">
        <v>5019</v>
      </c>
      <c r="K37" s="38">
        <v>7</v>
      </c>
      <c r="L37" s="38" t="s">
        <v>2555</v>
      </c>
      <c r="M37" s="39" t="s">
        <v>2563</v>
      </c>
      <c r="N37" s="39" t="s">
        <v>2557</v>
      </c>
      <c r="O37" s="36" t="s">
        <v>39</v>
      </c>
      <c r="P37" s="38">
        <v>123.235388</v>
      </c>
      <c r="Q37" s="38">
        <v>9.2758350000000007</v>
      </c>
      <c r="R37" s="36" t="s">
        <v>47</v>
      </c>
      <c r="S37" s="26" t="s">
        <v>4771</v>
      </c>
      <c r="T37" s="26" t="s">
        <v>77</v>
      </c>
      <c r="U37" s="26" t="s">
        <v>88</v>
      </c>
      <c r="V37" s="26" t="s">
        <v>5054</v>
      </c>
      <c r="W37" s="28" t="s">
        <v>89</v>
      </c>
      <c r="X37" s="26" t="s">
        <v>90</v>
      </c>
      <c r="Y37" s="8" t="s">
        <v>4970</v>
      </c>
      <c r="Z37" s="8" t="s">
        <v>4887</v>
      </c>
      <c r="AA37" s="8" t="s">
        <v>3014</v>
      </c>
      <c r="AB37" s="42" t="s">
        <v>2589</v>
      </c>
      <c r="AC37" s="45"/>
      <c r="AD37" s="42" t="str">
        <f t="shared" si="0"/>
        <v/>
      </c>
    </row>
    <row r="38" spans="1:30" x14ac:dyDescent="0.2">
      <c r="A38" s="98">
        <v>-2843</v>
      </c>
      <c r="B38" s="84" t="s">
        <v>24</v>
      </c>
      <c r="C38" s="74">
        <v>8</v>
      </c>
      <c r="D38" s="82" t="s">
        <v>3002</v>
      </c>
      <c r="E38" s="84" t="s">
        <v>87</v>
      </c>
      <c r="F38" s="37" t="s">
        <v>4625</v>
      </c>
      <c r="G38" s="36"/>
      <c r="H38" s="36" t="s">
        <v>1636</v>
      </c>
      <c r="I38" s="36"/>
      <c r="J38" s="36" t="s">
        <v>3003</v>
      </c>
      <c r="K38" s="36">
        <v>8</v>
      </c>
      <c r="L38" s="36" t="s">
        <v>28</v>
      </c>
      <c r="M38" s="39" t="s">
        <v>3004</v>
      </c>
      <c r="N38" s="39" t="s">
        <v>3005</v>
      </c>
      <c r="O38" s="36" t="s">
        <v>24</v>
      </c>
      <c r="P38" s="36"/>
      <c r="Q38" s="36"/>
      <c r="R38" s="36" t="s">
        <v>47</v>
      </c>
      <c r="S38" s="26" t="s">
        <v>4773</v>
      </c>
      <c r="T38" s="26" t="s">
        <v>4969</v>
      </c>
      <c r="U38" s="27" t="s">
        <v>88</v>
      </c>
      <c r="V38" s="26" t="s">
        <v>5054</v>
      </c>
      <c r="W38" s="28" t="s">
        <v>1120</v>
      </c>
      <c r="X38" s="26" t="s">
        <v>233</v>
      </c>
      <c r="Y38" s="8" t="s">
        <v>4970</v>
      </c>
      <c r="Z38" s="8" t="s">
        <v>4970</v>
      </c>
      <c r="AA38" s="8" t="s">
        <v>3014</v>
      </c>
      <c r="AB38" s="46" t="s">
        <v>3006</v>
      </c>
      <c r="AC38" s="42"/>
      <c r="AD38" s="42" t="str">
        <f t="shared" si="0"/>
        <v/>
      </c>
    </row>
    <row r="39" spans="1:30" x14ac:dyDescent="0.2">
      <c r="A39" s="82">
        <v>-319</v>
      </c>
      <c r="B39" s="84" t="s">
        <v>24</v>
      </c>
      <c r="C39" s="74">
        <v>8</v>
      </c>
      <c r="D39" s="82" t="s">
        <v>3019</v>
      </c>
      <c r="E39" s="84" t="s">
        <v>87</v>
      </c>
      <c r="F39" s="37" t="s">
        <v>4628</v>
      </c>
      <c r="G39" s="36" t="s">
        <v>3020</v>
      </c>
      <c r="H39" s="36" t="s">
        <v>3021</v>
      </c>
      <c r="I39" s="36" t="s">
        <v>3010</v>
      </c>
      <c r="J39" s="38" t="s">
        <v>3022</v>
      </c>
      <c r="K39" s="39">
        <v>8</v>
      </c>
      <c r="L39" s="39" t="s">
        <v>28</v>
      </c>
      <c r="M39" s="39" t="s">
        <v>3004</v>
      </c>
      <c r="N39" s="39" t="s">
        <v>3005</v>
      </c>
      <c r="O39" s="36" t="s">
        <v>24</v>
      </c>
      <c r="P39" s="38" t="s">
        <v>3023</v>
      </c>
      <c r="Q39" s="38" t="s">
        <v>3024</v>
      </c>
      <c r="R39" s="36" t="s">
        <v>47</v>
      </c>
      <c r="S39" s="26" t="s">
        <v>4773</v>
      </c>
      <c r="T39" s="26" t="s">
        <v>93</v>
      </c>
      <c r="U39" s="26" t="s">
        <v>88</v>
      </c>
      <c r="V39" s="26" t="s">
        <v>5054</v>
      </c>
      <c r="W39" s="28" t="s">
        <v>1120</v>
      </c>
      <c r="X39" s="26" t="s">
        <v>233</v>
      </c>
      <c r="Y39" s="8" t="s">
        <v>4970</v>
      </c>
      <c r="Z39" s="8" t="s">
        <v>4970</v>
      </c>
      <c r="AA39" s="8" t="s">
        <v>3014</v>
      </c>
      <c r="AB39" s="42" t="s">
        <v>3025</v>
      </c>
      <c r="AC39" s="42"/>
      <c r="AD39" s="42" t="str">
        <f t="shared" si="0"/>
        <v/>
      </c>
    </row>
    <row r="40" spans="1:30" x14ac:dyDescent="0.2">
      <c r="A40" s="82">
        <v>817</v>
      </c>
      <c r="B40" s="84" t="s">
        <v>39</v>
      </c>
      <c r="C40" s="74">
        <v>8</v>
      </c>
      <c r="D40" s="82"/>
      <c r="E40" s="84">
        <v>817</v>
      </c>
      <c r="F40" s="49" t="s">
        <v>4632</v>
      </c>
      <c r="G40" s="36" t="s">
        <v>3036</v>
      </c>
      <c r="H40" s="36" t="s">
        <v>1322</v>
      </c>
      <c r="I40" s="36" t="s">
        <v>3037</v>
      </c>
      <c r="J40" s="36" t="s">
        <v>3038</v>
      </c>
      <c r="K40" s="36">
        <v>8</v>
      </c>
      <c r="L40" s="36" t="s">
        <v>28</v>
      </c>
      <c r="M40" s="39" t="s">
        <v>1322</v>
      </c>
      <c r="N40" s="39" t="s">
        <v>3005</v>
      </c>
      <c r="O40" s="36" t="s">
        <v>39</v>
      </c>
      <c r="P40" s="36">
        <v>124.831619262695</v>
      </c>
      <c r="Q40" s="36">
        <v>10.135749816894499</v>
      </c>
      <c r="R40" s="38" t="s">
        <v>47</v>
      </c>
      <c r="S40" s="26" t="s">
        <v>4771</v>
      </c>
      <c r="T40" s="26" t="s">
        <v>77</v>
      </c>
      <c r="U40" s="26" t="s">
        <v>88</v>
      </c>
      <c r="V40" s="26" t="s">
        <v>5054</v>
      </c>
      <c r="W40" s="32" t="s">
        <v>49</v>
      </c>
      <c r="X40" s="26" t="s">
        <v>36</v>
      </c>
      <c r="Y40" s="8" t="s">
        <v>4970</v>
      </c>
      <c r="Z40" s="8" t="s">
        <v>4970</v>
      </c>
      <c r="AA40" s="8" t="s">
        <v>3014</v>
      </c>
      <c r="AB40" s="42" t="s">
        <v>3039</v>
      </c>
      <c r="AC40" s="42"/>
      <c r="AD40" s="42" t="str">
        <f t="shared" si="0"/>
        <v/>
      </c>
    </row>
    <row r="41" spans="1:30" ht="15.75" customHeight="1" x14ac:dyDescent="0.2">
      <c r="A41" s="82">
        <v>842</v>
      </c>
      <c r="B41" s="84" t="s">
        <v>39</v>
      </c>
      <c r="C41" s="74">
        <v>8</v>
      </c>
      <c r="D41" s="82"/>
      <c r="E41" s="84">
        <v>842</v>
      </c>
      <c r="F41" s="49" t="s">
        <v>4633</v>
      </c>
      <c r="G41" s="36" t="s">
        <v>3043</v>
      </c>
      <c r="H41" s="36" t="s">
        <v>3009</v>
      </c>
      <c r="I41" s="36" t="s">
        <v>3010</v>
      </c>
      <c r="J41" s="36" t="s">
        <v>3044</v>
      </c>
      <c r="K41" s="36">
        <v>8</v>
      </c>
      <c r="L41" s="36" t="s">
        <v>28</v>
      </c>
      <c r="M41" s="39" t="s">
        <v>3004</v>
      </c>
      <c r="N41" s="39" t="s">
        <v>3005</v>
      </c>
      <c r="O41" s="36" t="s">
        <v>39</v>
      </c>
      <c r="P41" s="36">
        <v>124.99871063232401</v>
      </c>
      <c r="Q41" s="36">
        <v>11.2323999404907</v>
      </c>
      <c r="R41" s="36" t="s">
        <v>47</v>
      </c>
      <c r="S41" s="26" t="s">
        <v>4771</v>
      </c>
      <c r="T41" s="26" t="s">
        <v>77</v>
      </c>
      <c r="U41" s="26" t="s">
        <v>88</v>
      </c>
      <c r="V41" s="26" t="s">
        <v>5054</v>
      </c>
      <c r="W41" s="32" t="s">
        <v>49</v>
      </c>
      <c r="X41" s="26" t="s">
        <v>90</v>
      </c>
      <c r="Y41" s="8" t="s">
        <v>4970</v>
      </c>
      <c r="Z41" s="8" t="s">
        <v>4970</v>
      </c>
      <c r="AA41" s="8" t="s">
        <v>3014</v>
      </c>
      <c r="AB41" s="42" t="s">
        <v>3025</v>
      </c>
      <c r="AC41" s="42"/>
      <c r="AD41" s="42" t="str">
        <f t="shared" si="0"/>
        <v/>
      </c>
    </row>
    <row r="42" spans="1:30" x14ac:dyDescent="0.2">
      <c r="A42" s="82">
        <v>3396</v>
      </c>
      <c r="B42" s="83" t="s">
        <v>39</v>
      </c>
      <c r="C42" s="74">
        <v>8</v>
      </c>
      <c r="D42" s="82"/>
      <c r="E42" s="84">
        <v>3396</v>
      </c>
      <c r="F42" s="37" t="s">
        <v>4643</v>
      </c>
      <c r="G42" s="36" t="s">
        <v>3089</v>
      </c>
      <c r="H42" s="36" t="s">
        <v>3090</v>
      </c>
      <c r="I42" s="39" t="s">
        <v>3085</v>
      </c>
      <c r="J42" s="38" t="s">
        <v>3091</v>
      </c>
      <c r="K42" s="38">
        <v>8</v>
      </c>
      <c r="L42" s="38" t="s">
        <v>28</v>
      </c>
      <c r="M42" s="39" t="s">
        <v>3004</v>
      </c>
      <c r="N42" s="39" t="s">
        <v>3005</v>
      </c>
      <c r="O42" s="36" t="s">
        <v>39</v>
      </c>
      <c r="P42" s="38">
        <v>125.214599609375</v>
      </c>
      <c r="Q42" s="38">
        <v>11.1052703857421</v>
      </c>
      <c r="R42" s="38" t="s">
        <v>47</v>
      </c>
      <c r="S42" s="26" t="s">
        <v>4773</v>
      </c>
      <c r="T42" s="26" t="s">
        <v>77</v>
      </c>
      <c r="U42" s="26" t="s">
        <v>88</v>
      </c>
      <c r="V42" s="26" t="s">
        <v>5054</v>
      </c>
      <c r="W42" s="28" t="s">
        <v>1120</v>
      </c>
      <c r="X42" s="26" t="s">
        <v>90</v>
      </c>
      <c r="Y42" s="8" t="s">
        <v>4970</v>
      </c>
      <c r="Z42" s="8" t="s">
        <v>4970</v>
      </c>
      <c r="AA42" s="8" t="s">
        <v>3014</v>
      </c>
      <c r="AB42" s="42" t="s">
        <v>3006</v>
      </c>
      <c r="AC42" s="42"/>
      <c r="AD42" s="42" t="str">
        <f t="shared" si="0"/>
        <v/>
      </c>
    </row>
    <row r="43" spans="1:30" x14ac:dyDescent="0.2">
      <c r="A43" s="82">
        <v>4201</v>
      </c>
      <c r="B43" s="83" t="s">
        <v>39</v>
      </c>
      <c r="C43" s="74">
        <v>8</v>
      </c>
      <c r="D43" s="82"/>
      <c r="E43" s="84">
        <v>4201</v>
      </c>
      <c r="F43" s="37" t="s">
        <v>4644</v>
      </c>
      <c r="G43" s="36" t="s">
        <v>3092</v>
      </c>
      <c r="H43" s="36" t="s">
        <v>3009</v>
      </c>
      <c r="I43" s="36" t="s">
        <v>3010</v>
      </c>
      <c r="J43" s="36" t="s">
        <v>3093</v>
      </c>
      <c r="K43" s="36">
        <v>8</v>
      </c>
      <c r="L43" s="36" t="s">
        <v>28</v>
      </c>
      <c r="M43" s="39" t="s">
        <v>3004</v>
      </c>
      <c r="N43" s="39" t="s">
        <v>3005</v>
      </c>
      <c r="O43" s="36" t="s">
        <v>39</v>
      </c>
      <c r="P43" s="36">
        <v>124.9733505</v>
      </c>
      <c r="Q43" s="36">
        <v>11.23814964</v>
      </c>
      <c r="R43" s="38" t="s">
        <v>47</v>
      </c>
      <c r="S43" s="26" t="s">
        <v>4771</v>
      </c>
      <c r="T43" s="26" t="s">
        <v>93</v>
      </c>
      <c r="U43" s="26" t="s">
        <v>88</v>
      </c>
      <c r="V43" s="26" t="s">
        <v>5054</v>
      </c>
      <c r="W43" s="28" t="s">
        <v>49</v>
      </c>
      <c r="X43" s="26" t="s">
        <v>233</v>
      </c>
      <c r="Y43" s="8" t="s">
        <v>4843</v>
      </c>
      <c r="Z43" s="8" t="s">
        <v>4878</v>
      </c>
      <c r="AA43" s="8" t="s">
        <v>4805</v>
      </c>
      <c r="AB43" s="42" t="s">
        <v>3094</v>
      </c>
      <c r="AC43" s="42"/>
      <c r="AD43" s="42" t="str">
        <f t="shared" si="0"/>
        <v/>
      </c>
    </row>
    <row r="44" spans="1:30" ht="15" customHeight="1" x14ac:dyDescent="0.2">
      <c r="A44" s="84" t="s">
        <v>3243</v>
      </c>
      <c r="B44" s="84" t="s">
        <v>39</v>
      </c>
      <c r="C44" s="74">
        <v>8</v>
      </c>
      <c r="D44" s="84"/>
      <c r="E44" s="84" t="s">
        <v>87</v>
      </c>
      <c r="F44" s="49" t="s">
        <v>4669</v>
      </c>
      <c r="G44" s="39"/>
      <c r="H44" s="39" t="s">
        <v>135</v>
      </c>
      <c r="I44" s="39"/>
      <c r="J44" s="38"/>
      <c r="K44" s="38">
        <v>8</v>
      </c>
      <c r="L44" s="38" t="s">
        <v>28</v>
      </c>
      <c r="M44" s="39" t="s">
        <v>1322</v>
      </c>
      <c r="N44" s="39" t="s">
        <v>3005</v>
      </c>
      <c r="O44" s="39" t="s">
        <v>39</v>
      </c>
      <c r="P44" s="38"/>
      <c r="Q44" s="38"/>
      <c r="R44" s="36" t="s">
        <v>47</v>
      </c>
      <c r="S44" s="26" t="s">
        <v>4771</v>
      </c>
      <c r="T44" s="30" t="s">
        <v>77</v>
      </c>
      <c r="U44" s="26" t="s">
        <v>88</v>
      </c>
      <c r="V44" s="26" t="s">
        <v>5054</v>
      </c>
      <c r="W44" s="28" t="s">
        <v>89</v>
      </c>
      <c r="X44" s="32" t="s">
        <v>90</v>
      </c>
      <c r="Y44" s="8" t="s">
        <v>4863</v>
      </c>
      <c r="Z44" s="8" t="s">
        <v>4892</v>
      </c>
      <c r="AA44" s="8" t="s">
        <v>4805</v>
      </c>
      <c r="AB44" s="42" t="s">
        <v>3033</v>
      </c>
      <c r="AC44" s="42"/>
      <c r="AD44" s="42" t="str">
        <f t="shared" si="0"/>
        <v/>
      </c>
    </row>
    <row r="45" spans="1:30" ht="15.75" customHeight="1" x14ac:dyDescent="0.2">
      <c r="A45" s="103" t="s">
        <v>3255</v>
      </c>
      <c r="B45" s="84" t="s">
        <v>39</v>
      </c>
      <c r="C45" s="74">
        <v>8</v>
      </c>
      <c r="D45" s="103"/>
      <c r="E45" s="84" t="s">
        <v>3255</v>
      </c>
      <c r="F45" s="49" t="s">
        <v>4671</v>
      </c>
      <c r="G45" s="36" t="s">
        <v>1585</v>
      </c>
      <c r="H45" s="36" t="s">
        <v>3253</v>
      </c>
      <c r="I45" s="36" t="s">
        <v>3037</v>
      </c>
      <c r="J45" s="36" t="s">
        <v>3256</v>
      </c>
      <c r="K45" s="36">
        <v>8</v>
      </c>
      <c r="L45" s="36" t="s">
        <v>28</v>
      </c>
      <c r="M45" s="39" t="s">
        <v>1322</v>
      </c>
      <c r="N45" s="39" t="s">
        <v>3005</v>
      </c>
      <c r="O45" s="36" t="s">
        <v>39</v>
      </c>
      <c r="P45" s="36">
        <v>125.27019444</v>
      </c>
      <c r="Q45" s="36">
        <v>9.9399166700000006</v>
      </c>
      <c r="R45" s="36" t="s">
        <v>47</v>
      </c>
      <c r="S45" s="26" t="s">
        <v>4771</v>
      </c>
      <c r="T45" s="26" t="s">
        <v>77</v>
      </c>
      <c r="U45" s="26" t="s">
        <v>88</v>
      </c>
      <c r="V45" s="26" t="s">
        <v>5054</v>
      </c>
      <c r="W45" s="32" t="s">
        <v>49</v>
      </c>
      <c r="X45" s="26" t="s">
        <v>233</v>
      </c>
      <c r="Y45" s="8" t="s">
        <v>4849</v>
      </c>
      <c r="Z45" s="8" t="s">
        <v>4892</v>
      </c>
      <c r="AA45" s="8" t="s">
        <v>4805</v>
      </c>
      <c r="AB45" s="42" t="s">
        <v>3033</v>
      </c>
      <c r="AC45" s="45"/>
      <c r="AD45" s="42" t="str">
        <f t="shared" si="0"/>
        <v/>
      </c>
    </row>
    <row r="46" spans="1:30" x14ac:dyDescent="0.2">
      <c r="A46" s="106">
        <v>837</v>
      </c>
      <c r="B46" s="84" t="s">
        <v>39</v>
      </c>
      <c r="C46" s="74">
        <v>9</v>
      </c>
      <c r="D46" s="106"/>
      <c r="E46" s="84">
        <v>837</v>
      </c>
      <c r="F46" s="37" t="s">
        <v>3465</v>
      </c>
      <c r="G46" s="36" t="s">
        <v>3478</v>
      </c>
      <c r="H46" s="36" t="s">
        <v>3468</v>
      </c>
      <c r="I46" s="36" t="s">
        <v>3085</v>
      </c>
      <c r="J46" s="36" t="s">
        <v>3479</v>
      </c>
      <c r="K46" s="36">
        <v>8</v>
      </c>
      <c r="L46" s="36" t="s">
        <v>28</v>
      </c>
      <c r="M46" s="39" t="s">
        <v>3465</v>
      </c>
      <c r="N46" s="39" t="s">
        <v>3461</v>
      </c>
      <c r="O46" s="36" t="s">
        <v>39</v>
      </c>
      <c r="P46" s="36">
        <v>124.88760379999999</v>
      </c>
      <c r="Q46" s="36">
        <v>11.768810269999999</v>
      </c>
      <c r="R46" s="36" t="s">
        <v>47</v>
      </c>
      <c r="S46" s="26" t="s">
        <v>4771</v>
      </c>
      <c r="T46" s="26" t="s">
        <v>77</v>
      </c>
      <c r="U46" s="27" t="s">
        <v>88</v>
      </c>
      <c r="V46" s="26" t="s">
        <v>5054</v>
      </c>
      <c r="W46" s="28" t="s">
        <v>49</v>
      </c>
      <c r="X46" s="26" t="s">
        <v>36</v>
      </c>
      <c r="Y46" s="8" t="s">
        <v>3014</v>
      </c>
      <c r="Z46" s="8" t="s">
        <v>3014</v>
      </c>
      <c r="AA46" s="8" t="s">
        <v>3014</v>
      </c>
      <c r="AB46" s="42" t="s">
        <v>3480</v>
      </c>
      <c r="AC46" s="45">
        <v>42585</v>
      </c>
      <c r="AD46" s="42" t="str">
        <f t="shared" si="0"/>
        <v/>
      </c>
    </row>
    <row r="47" spans="1:30" ht="15" customHeight="1" x14ac:dyDescent="0.2">
      <c r="A47" s="87">
        <v>3381</v>
      </c>
      <c r="B47" s="83" t="s">
        <v>39</v>
      </c>
      <c r="C47" s="74">
        <v>9</v>
      </c>
      <c r="D47" s="87"/>
      <c r="E47" s="87">
        <v>3381</v>
      </c>
      <c r="F47" s="37" t="s">
        <v>3509</v>
      </c>
      <c r="G47" s="36" t="s">
        <v>31</v>
      </c>
      <c r="H47" s="36" t="s">
        <v>3509</v>
      </c>
      <c r="I47" s="36" t="s">
        <v>3085</v>
      </c>
      <c r="J47" s="36" t="s">
        <v>3510</v>
      </c>
      <c r="K47" s="36">
        <v>8</v>
      </c>
      <c r="L47" s="36" t="s">
        <v>28</v>
      </c>
      <c r="M47" s="39" t="s">
        <v>3465</v>
      </c>
      <c r="N47" s="39" t="s">
        <v>3461</v>
      </c>
      <c r="O47" s="36" t="s">
        <v>39</v>
      </c>
      <c r="P47" s="36">
        <v>124.7435684</v>
      </c>
      <c r="Q47" s="36">
        <v>11.89760017</v>
      </c>
      <c r="R47" s="36" t="s">
        <v>47</v>
      </c>
      <c r="S47" s="26" t="s">
        <v>4771</v>
      </c>
      <c r="T47" s="26" t="s">
        <v>77</v>
      </c>
      <c r="U47" s="26" t="s">
        <v>88</v>
      </c>
      <c r="V47" s="26" t="s">
        <v>5054</v>
      </c>
      <c r="W47" s="28" t="s">
        <v>49</v>
      </c>
      <c r="X47" s="26" t="s">
        <v>90</v>
      </c>
      <c r="Y47" s="8" t="s">
        <v>4831</v>
      </c>
      <c r="Z47" s="8" t="s">
        <v>5015</v>
      </c>
      <c r="AA47" s="8" t="s">
        <v>4805</v>
      </c>
      <c r="AB47" s="46" t="s">
        <v>3480</v>
      </c>
      <c r="AC47" s="42">
        <v>42522</v>
      </c>
      <c r="AD47" s="42" t="str">
        <f t="shared" si="0"/>
        <v/>
      </c>
    </row>
    <row r="48" spans="1:30" x14ac:dyDescent="0.2">
      <c r="A48" s="107">
        <v>4344</v>
      </c>
      <c r="B48" s="84" t="s">
        <v>39</v>
      </c>
      <c r="C48" s="74">
        <v>9</v>
      </c>
      <c r="D48" s="107"/>
      <c r="E48" s="84">
        <v>4344</v>
      </c>
      <c r="F48" s="49" t="s">
        <v>4736</v>
      </c>
      <c r="G48" s="36" t="s">
        <v>104</v>
      </c>
      <c r="H48" s="36" t="s">
        <v>3541</v>
      </c>
      <c r="I48" s="39" t="s">
        <v>3056</v>
      </c>
      <c r="J48" s="38" t="s">
        <v>3542</v>
      </c>
      <c r="K48" s="38">
        <v>8</v>
      </c>
      <c r="L48" s="38" t="s">
        <v>28</v>
      </c>
      <c r="M48" s="39" t="s">
        <v>3475</v>
      </c>
      <c r="N48" s="39" t="s">
        <v>3461</v>
      </c>
      <c r="O48" s="36" t="s">
        <v>39</v>
      </c>
      <c r="P48" s="38">
        <v>125.61889650000001</v>
      </c>
      <c r="Q48" s="38">
        <v>11.324580190000001</v>
      </c>
      <c r="R48" s="36" t="s">
        <v>47</v>
      </c>
      <c r="S48" s="26" t="s">
        <v>4771</v>
      </c>
      <c r="T48" s="30" t="s">
        <v>77</v>
      </c>
      <c r="U48" s="28" t="s">
        <v>88</v>
      </c>
      <c r="V48" s="26" t="s">
        <v>5054</v>
      </c>
      <c r="W48" s="28" t="s">
        <v>49</v>
      </c>
      <c r="X48" s="32" t="s">
        <v>90</v>
      </c>
      <c r="Y48" s="8" t="s">
        <v>4831</v>
      </c>
      <c r="Z48" s="8" t="s">
        <v>5015</v>
      </c>
      <c r="AA48" s="8" t="s">
        <v>4805</v>
      </c>
      <c r="AB48" s="42" t="s">
        <v>3477</v>
      </c>
      <c r="AC48" s="42">
        <v>42614</v>
      </c>
      <c r="AD48" s="42" t="str">
        <f t="shared" si="0"/>
        <v/>
      </c>
    </row>
    <row r="49" spans="1:30" ht="15" customHeight="1" x14ac:dyDescent="0.2">
      <c r="A49" s="82" t="s">
        <v>3630</v>
      </c>
      <c r="B49" s="83" t="s">
        <v>39</v>
      </c>
      <c r="C49" s="74">
        <v>9</v>
      </c>
      <c r="D49" s="82" t="s">
        <v>3496</v>
      </c>
      <c r="E49" s="84" t="s">
        <v>87</v>
      </c>
      <c r="F49" s="37" t="s">
        <v>4752</v>
      </c>
      <c r="G49" s="36"/>
      <c r="H49" s="36" t="s">
        <v>1229</v>
      </c>
      <c r="I49" s="36" t="s">
        <v>3459</v>
      </c>
      <c r="J49" s="36" t="s">
        <v>3631</v>
      </c>
      <c r="K49" s="36">
        <v>8</v>
      </c>
      <c r="L49" s="36" t="s">
        <v>28</v>
      </c>
      <c r="M49" s="39"/>
      <c r="N49" s="39" t="s">
        <v>3461</v>
      </c>
      <c r="O49" s="36" t="s">
        <v>39</v>
      </c>
      <c r="P49" s="36"/>
      <c r="Q49" s="36"/>
      <c r="R49" s="38" t="s">
        <v>47</v>
      </c>
      <c r="S49" s="26" t="s">
        <v>4771</v>
      </c>
      <c r="T49" s="26" t="s">
        <v>93</v>
      </c>
      <c r="U49" s="27" t="s">
        <v>88</v>
      </c>
      <c r="V49" s="26" t="s">
        <v>5054</v>
      </c>
      <c r="W49" s="28" t="s">
        <v>89</v>
      </c>
      <c r="X49" s="26" t="s">
        <v>90</v>
      </c>
      <c r="Y49" s="8" t="s">
        <v>4831</v>
      </c>
      <c r="Z49" s="8" t="s">
        <v>5015</v>
      </c>
      <c r="AA49" s="8" t="s">
        <v>4805</v>
      </c>
      <c r="AB49" s="46" t="s">
        <v>5218</v>
      </c>
      <c r="AC49" s="42">
        <v>42620</v>
      </c>
      <c r="AD49" s="42" t="str">
        <f t="shared" si="0"/>
        <v/>
      </c>
    </row>
    <row r="50" spans="1:30" x14ac:dyDescent="0.2">
      <c r="A50" s="74" t="s">
        <v>3683</v>
      </c>
      <c r="B50" s="76" t="s">
        <v>39</v>
      </c>
      <c r="C50" s="74">
        <v>9</v>
      </c>
      <c r="D50" s="74"/>
      <c r="E50" s="76" t="s">
        <v>3683</v>
      </c>
      <c r="F50" s="49" t="s">
        <v>4767</v>
      </c>
      <c r="G50" s="36"/>
      <c r="H50" s="36" t="s">
        <v>3543</v>
      </c>
      <c r="I50" s="36" t="s">
        <v>3056</v>
      </c>
      <c r="J50" s="36" t="s">
        <v>3684</v>
      </c>
      <c r="K50" s="36">
        <v>8</v>
      </c>
      <c r="L50" s="36" t="s">
        <v>28</v>
      </c>
      <c r="M50" s="39"/>
      <c r="N50" s="39" t="s">
        <v>3461</v>
      </c>
      <c r="O50" s="36" t="s">
        <v>39</v>
      </c>
      <c r="P50" s="36">
        <v>125.50708770751901</v>
      </c>
      <c r="Q50" s="36">
        <v>11.133069992065399</v>
      </c>
      <c r="R50" s="36" t="s">
        <v>47</v>
      </c>
      <c r="S50" s="26" t="s">
        <v>4771</v>
      </c>
      <c r="T50" s="26" t="s">
        <v>93</v>
      </c>
      <c r="U50" s="26" t="s">
        <v>88</v>
      </c>
      <c r="V50" s="26" t="s">
        <v>5054</v>
      </c>
      <c r="W50" s="32" t="s">
        <v>49</v>
      </c>
      <c r="X50" s="26" t="s">
        <v>233</v>
      </c>
      <c r="Y50" s="8" t="s">
        <v>4831</v>
      </c>
      <c r="Z50" s="8" t="s">
        <v>5015</v>
      </c>
      <c r="AA50" s="8" t="s">
        <v>4805</v>
      </c>
      <c r="AB50" s="42" t="s">
        <v>3477</v>
      </c>
      <c r="AC50" s="42">
        <v>42643</v>
      </c>
      <c r="AD50" s="42" t="str">
        <f t="shared" si="0"/>
        <v/>
      </c>
    </row>
    <row r="51" spans="1:30" ht="15.75" customHeight="1" x14ac:dyDescent="0.2">
      <c r="A51" s="107" t="s">
        <v>3565</v>
      </c>
      <c r="B51" s="84" t="s">
        <v>39</v>
      </c>
      <c r="C51" s="74">
        <v>9</v>
      </c>
      <c r="D51" s="107"/>
      <c r="E51" s="84" t="s">
        <v>3566</v>
      </c>
      <c r="F51" s="37" t="s">
        <v>4744</v>
      </c>
      <c r="G51" s="39" t="s">
        <v>3567</v>
      </c>
      <c r="H51" s="39" t="s">
        <v>3563</v>
      </c>
      <c r="I51" s="39" t="s">
        <v>3085</v>
      </c>
      <c r="J51" s="36" t="s">
        <v>3568</v>
      </c>
      <c r="K51" s="36">
        <v>8</v>
      </c>
      <c r="L51" s="36" t="s">
        <v>28</v>
      </c>
      <c r="M51" s="39" t="s">
        <v>3465</v>
      </c>
      <c r="N51" s="39" t="s">
        <v>3461</v>
      </c>
      <c r="O51" s="39" t="s">
        <v>39</v>
      </c>
      <c r="P51" s="36">
        <v>124.6034088</v>
      </c>
      <c r="Q51" s="36">
        <v>12.24501991</v>
      </c>
      <c r="R51" s="36" t="s">
        <v>47</v>
      </c>
      <c r="S51" s="26" t="s">
        <v>4771</v>
      </c>
      <c r="T51" s="26" t="s">
        <v>93</v>
      </c>
      <c r="U51" s="26" t="s">
        <v>88</v>
      </c>
      <c r="V51" s="26" t="s">
        <v>2624</v>
      </c>
      <c r="W51" s="28" t="s">
        <v>49</v>
      </c>
      <c r="X51" s="26" t="s">
        <v>233</v>
      </c>
      <c r="Y51" s="8" t="s">
        <v>4831</v>
      </c>
      <c r="Z51" s="8" t="s">
        <v>5015</v>
      </c>
      <c r="AA51" s="8" t="s">
        <v>4805</v>
      </c>
      <c r="AB51" s="42" t="s">
        <v>3547</v>
      </c>
      <c r="AC51" s="45">
        <v>42622</v>
      </c>
      <c r="AD51" s="42" t="str">
        <f t="shared" si="0"/>
        <v/>
      </c>
    </row>
    <row r="52" spans="1:30" x14ac:dyDescent="0.2">
      <c r="A52" s="98">
        <v>869</v>
      </c>
      <c r="B52" s="84" t="s">
        <v>39</v>
      </c>
      <c r="C52" s="74">
        <v>2</v>
      </c>
      <c r="D52" s="82"/>
      <c r="E52" s="84">
        <v>869</v>
      </c>
      <c r="F52" s="37" t="s">
        <v>3896</v>
      </c>
      <c r="G52" s="36"/>
      <c r="H52" s="36" t="s">
        <v>761</v>
      </c>
      <c r="I52" s="36" t="s">
        <v>27</v>
      </c>
      <c r="J52" s="38" t="s">
        <v>797</v>
      </c>
      <c r="K52" s="39">
        <v>7</v>
      </c>
      <c r="L52" s="39" t="s">
        <v>28</v>
      </c>
      <c r="M52" s="39" t="s">
        <v>736</v>
      </c>
      <c r="N52" s="39" t="s">
        <v>737</v>
      </c>
      <c r="O52" s="36" t="s">
        <v>39</v>
      </c>
      <c r="P52" s="38">
        <v>123.887489318847</v>
      </c>
      <c r="Q52" s="38">
        <v>10.296890258789</v>
      </c>
      <c r="R52" s="36" t="s">
        <v>32</v>
      </c>
      <c r="S52" s="26" t="s">
        <v>4771</v>
      </c>
      <c r="T52" s="26" t="s">
        <v>113</v>
      </c>
      <c r="U52" s="26" t="s">
        <v>4967</v>
      </c>
      <c r="V52" s="26" t="s">
        <v>5053</v>
      </c>
      <c r="W52" s="28" t="s">
        <v>49</v>
      </c>
      <c r="X52" s="26" t="s">
        <v>36</v>
      </c>
      <c r="Y52" s="8" t="s">
        <v>4835</v>
      </c>
      <c r="Z52" s="8" t="s">
        <v>4835</v>
      </c>
      <c r="AA52" s="8" t="s">
        <v>3014</v>
      </c>
      <c r="AB52" s="42" t="s">
        <v>742</v>
      </c>
      <c r="AC52" s="42"/>
      <c r="AD52" s="42" t="str">
        <f t="shared" si="0"/>
        <v/>
      </c>
    </row>
    <row r="53" spans="1:30" x14ac:dyDescent="0.2">
      <c r="A53" s="82">
        <v>816</v>
      </c>
      <c r="B53" s="84" t="s">
        <v>39</v>
      </c>
      <c r="C53" s="82">
        <v>1</v>
      </c>
      <c r="D53" s="85"/>
      <c r="E53" s="84">
        <v>816</v>
      </c>
      <c r="F53" s="37" t="s">
        <v>3714</v>
      </c>
      <c r="G53" s="36" t="s">
        <v>110</v>
      </c>
      <c r="H53" s="36" t="s">
        <v>54</v>
      </c>
      <c r="I53" s="36" t="s">
        <v>111</v>
      </c>
      <c r="J53" s="36" t="s">
        <v>112</v>
      </c>
      <c r="K53" s="36">
        <v>7</v>
      </c>
      <c r="L53" s="36" t="s">
        <v>28</v>
      </c>
      <c r="M53" s="39" t="s">
        <v>29</v>
      </c>
      <c r="N53" s="36" t="s">
        <v>30</v>
      </c>
      <c r="O53" s="36" t="s">
        <v>39</v>
      </c>
      <c r="P53" s="36">
        <v>123.9212</v>
      </c>
      <c r="Q53" s="36">
        <v>10.34043</v>
      </c>
      <c r="R53" s="36" t="s">
        <v>47</v>
      </c>
      <c r="S53" s="26" t="s">
        <v>4771</v>
      </c>
      <c r="T53" s="26" t="s">
        <v>113</v>
      </c>
      <c r="U53" s="26" t="s">
        <v>4967</v>
      </c>
      <c r="V53" s="26" t="s">
        <v>5054</v>
      </c>
      <c r="W53" s="28" t="s">
        <v>49</v>
      </c>
      <c r="X53" s="26" t="s">
        <v>36</v>
      </c>
      <c r="Y53" s="8" t="s">
        <v>4970</v>
      </c>
      <c r="Z53" s="8" t="s">
        <v>4970</v>
      </c>
      <c r="AA53" s="8" t="s">
        <v>4970</v>
      </c>
      <c r="AB53" s="42" t="s">
        <v>42</v>
      </c>
      <c r="AC53" s="45"/>
      <c r="AD53" s="42" t="str">
        <f t="shared" si="0"/>
        <v/>
      </c>
    </row>
    <row r="54" spans="1:30" x14ac:dyDescent="0.2">
      <c r="A54" s="84" t="s">
        <v>731</v>
      </c>
      <c r="B54" s="83" t="s">
        <v>39</v>
      </c>
      <c r="C54" s="74">
        <v>1</v>
      </c>
      <c r="D54" s="84"/>
      <c r="E54" s="84" t="s">
        <v>732</v>
      </c>
      <c r="F54" s="37" t="s">
        <v>192</v>
      </c>
      <c r="G54" s="36" t="s">
        <v>192</v>
      </c>
      <c r="H54" s="36" t="s">
        <v>100</v>
      </c>
      <c r="I54" s="39" t="s">
        <v>27</v>
      </c>
      <c r="J54" s="38" t="s">
        <v>733</v>
      </c>
      <c r="K54" s="38">
        <v>7</v>
      </c>
      <c r="L54" s="38" t="s">
        <v>28</v>
      </c>
      <c r="M54" s="39" t="s">
        <v>29</v>
      </c>
      <c r="N54" s="39" t="s">
        <v>30</v>
      </c>
      <c r="O54" s="36" t="s">
        <v>39</v>
      </c>
      <c r="P54" s="38">
        <v>123.9124298</v>
      </c>
      <c r="Q54" s="38">
        <v>10.31958008</v>
      </c>
      <c r="R54" s="36" t="s">
        <v>47</v>
      </c>
      <c r="S54" s="26" t="s">
        <v>4771</v>
      </c>
      <c r="T54" s="26" t="s">
        <v>33</v>
      </c>
      <c r="U54" s="26" t="s">
        <v>4967</v>
      </c>
      <c r="V54" s="26" t="s">
        <v>5054</v>
      </c>
      <c r="W54" s="28" t="s">
        <v>49</v>
      </c>
      <c r="X54" s="26" t="s">
        <v>36</v>
      </c>
      <c r="Y54" s="8" t="s">
        <v>4970</v>
      </c>
      <c r="Z54" s="8" t="s">
        <v>4970</v>
      </c>
      <c r="AA54" s="8" t="s">
        <v>4970</v>
      </c>
      <c r="AB54" s="42" t="s">
        <v>42</v>
      </c>
      <c r="AC54" s="45"/>
      <c r="AD54" s="42" t="str">
        <f t="shared" si="0"/>
        <v/>
      </c>
    </row>
    <row r="55" spans="1:30" x14ac:dyDescent="0.2">
      <c r="A55" s="98" t="s">
        <v>1426</v>
      </c>
      <c r="B55" s="84" t="s">
        <v>39</v>
      </c>
      <c r="C55" s="74">
        <v>4</v>
      </c>
      <c r="D55" s="82" t="s">
        <v>1426</v>
      </c>
      <c r="E55" s="84" t="s">
        <v>1426</v>
      </c>
      <c r="F55" s="37" t="s">
        <v>4126</v>
      </c>
      <c r="G55" s="36" t="s">
        <v>173</v>
      </c>
      <c r="H55" s="36" t="s">
        <v>1200</v>
      </c>
      <c r="I55" s="39" t="s">
        <v>1201</v>
      </c>
      <c r="J55" s="38" t="s">
        <v>1427</v>
      </c>
      <c r="K55" s="38">
        <v>6</v>
      </c>
      <c r="L55" s="38" t="s">
        <v>28</v>
      </c>
      <c r="M55" s="39" t="s">
        <v>1203</v>
      </c>
      <c r="N55" s="39" t="s">
        <v>1204</v>
      </c>
      <c r="O55" s="36" t="s">
        <v>39</v>
      </c>
      <c r="P55" s="38">
        <v>122.5651321</v>
      </c>
      <c r="Q55" s="38">
        <v>10.709859850000001</v>
      </c>
      <c r="R55" s="36" t="s">
        <v>47</v>
      </c>
      <c r="S55" s="26" t="s">
        <v>4771</v>
      </c>
      <c r="T55" s="26" t="s">
        <v>113</v>
      </c>
      <c r="U55" s="26" t="s">
        <v>4967</v>
      </c>
      <c r="V55" s="26" t="s">
        <v>5054</v>
      </c>
      <c r="W55" s="28" t="s">
        <v>49</v>
      </c>
      <c r="X55" s="26" t="s">
        <v>36</v>
      </c>
      <c r="Y55" s="8" t="s">
        <v>4970</v>
      </c>
      <c r="Z55" s="8" t="s">
        <v>4970</v>
      </c>
      <c r="AA55" s="8" t="s">
        <v>3014</v>
      </c>
      <c r="AB55" s="42" t="s">
        <v>1205</v>
      </c>
      <c r="AC55" s="45"/>
      <c r="AD55" s="42" t="str">
        <f t="shared" si="0"/>
        <v/>
      </c>
    </row>
    <row r="56" spans="1:30" x14ac:dyDescent="0.2">
      <c r="A56" s="74">
        <v>702</v>
      </c>
      <c r="B56" s="76" t="s">
        <v>39</v>
      </c>
      <c r="C56" s="74">
        <v>5</v>
      </c>
      <c r="D56" s="74"/>
      <c r="E56" s="76">
        <v>702</v>
      </c>
      <c r="F56" s="37" t="s">
        <v>4224</v>
      </c>
      <c r="G56" s="36" t="s">
        <v>1720</v>
      </c>
      <c r="H56" s="36" t="s">
        <v>1721</v>
      </c>
      <c r="I56" s="36" t="s">
        <v>1722</v>
      </c>
      <c r="J56" s="38" t="s">
        <v>1723</v>
      </c>
      <c r="K56" s="39">
        <v>6</v>
      </c>
      <c r="L56" s="39" t="s">
        <v>28</v>
      </c>
      <c r="M56" s="39" t="s">
        <v>1707</v>
      </c>
      <c r="N56" s="39" t="s">
        <v>1708</v>
      </c>
      <c r="O56" s="36" t="s">
        <v>39</v>
      </c>
      <c r="P56" s="38">
        <v>122.95980072021401</v>
      </c>
      <c r="Q56" s="38">
        <v>10.6515398025512</v>
      </c>
      <c r="R56" s="36" t="s">
        <v>47</v>
      </c>
      <c r="S56" s="26" t="s">
        <v>4771</v>
      </c>
      <c r="T56" s="26" t="s">
        <v>77</v>
      </c>
      <c r="U56" s="26" t="s">
        <v>4967</v>
      </c>
      <c r="V56" s="26" t="s">
        <v>5054</v>
      </c>
      <c r="W56" s="28" t="s">
        <v>49</v>
      </c>
      <c r="X56" s="26" t="s">
        <v>36</v>
      </c>
      <c r="Y56" s="8" t="s">
        <v>4820</v>
      </c>
      <c r="Z56" s="8" t="s">
        <v>4868</v>
      </c>
      <c r="AA56" s="8" t="s">
        <v>3014</v>
      </c>
      <c r="AB56" s="42" t="s">
        <v>1711</v>
      </c>
      <c r="AC56" s="42"/>
      <c r="AD56" s="42" t="str">
        <f t="shared" si="0"/>
        <v/>
      </c>
    </row>
    <row r="57" spans="1:30" x14ac:dyDescent="0.2">
      <c r="A57" s="74">
        <v>738</v>
      </c>
      <c r="B57" s="76" t="s">
        <v>39</v>
      </c>
      <c r="C57" s="74">
        <v>5</v>
      </c>
      <c r="D57" s="74"/>
      <c r="E57" s="76" t="s">
        <v>1755</v>
      </c>
      <c r="F57" s="37" t="s">
        <v>4237</v>
      </c>
      <c r="G57" s="36" t="s">
        <v>1756</v>
      </c>
      <c r="H57" s="36" t="s">
        <v>1757</v>
      </c>
      <c r="I57" s="36" t="s">
        <v>1722</v>
      </c>
      <c r="J57" s="38" t="s">
        <v>1758</v>
      </c>
      <c r="K57" s="39">
        <v>6</v>
      </c>
      <c r="L57" s="39" t="s">
        <v>28</v>
      </c>
      <c r="M57" s="39" t="s">
        <v>1714</v>
      </c>
      <c r="N57" s="39" t="s">
        <v>1708</v>
      </c>
      <c r="O57" s="36" t="s">
        <v>39</v>
      </c>
      <c r="P57" s="38">
        <v>123.1640015</v>
      </c>
      <c r="Q57" s="38">
        <v>10.3554697</v>
      </c>
      <c r="R57" s="36" t="s">
        <v>47</v>
      </c>
      <c r="S57" s="26" t="s">
        <v>4771</v>
      </c>
      <c r="T57" s="26" t="s">
        <v>61</v>
      </c>
      <c r="U57" s="27" t="s">
        <v>4967</v>
      </c>
      <c r="V57" s="26" t="s">
        <v>5054</v>
      </c>
      <c r="W57" s="28" t="s">
        <v>49</v>
      </c>
      <c r="X57" s="26" t="s">
        <v>36</v>
      </c>
      <c r="Y57" s="8" t="s">
        <v>4820</v>
      </c>
      <c r="Z57" s="8" t="s">
        <v>4868</v>
      </c>
      <c r="AA57" s="8" t="s">
        <v>3014</v>
      </c>
      <c r="AB57" s="42" t="s">
        <v>1715</v>
      </c>
      <c r="AC57" s="42"/>
      <c r="AD57" s="42" t="str">
        <f t="shared" si="0"/>
        <v/>
      </c>
    </row>
    <row r="58" spans="1:30" x14ac:dyDescent="0.2">
      <c r="A58" s="74" t="s">
        <v>1930</v>
      </c>
      <c r="B58" s="79" t="s">
        <v>24</v>
      </c>
      <c r="C58" s="74">
        <v>5</v>
      </c>
      <c r="D58" s="79" t="s">
        <v>1931</v>
      </c>
      <c r="E58" s="79" t="s">
        <v>1931</v>
      </c>
      <c r="F58" s="37" t="s">
        <v>4320</v>
      </c>
      <c r="G58" s="36"/>
      <c r="H58" s="36" t="s">
        <v>1721</v>
      </c>
      <c r="I58" s="36" t="s">
        <v>1722</v>
      </c>
      <c r="J58" s="36" t="s">
        <v>1932</v>
      </c>
      <c r="K58" s="36">
        <v>6</v>
      </c>
      <c r="L58" s="36" t="s">
        <v>28</v>
      </c>
      <c r="M58" s="39" t="s">
        <v>1707</v>
      </c>
      <c r="N58" s="36" t="s">
        <v>1708</v>
      </c>
      <c r="O58" s="36" t="s">
        <v>24</v>
      </c>
      <c r="P58" s="36">
        <v>122.955843</v>
      </c>
      <c r="Q58" s="36">
        <v>10.677815000000001</v>
      </c>
      <c r="R58" s="36" t="s">
        <v>47</v>
      </c>
      <c r="S58" s="26" t="s">
        <v>4771</v>
      </c>
      <c r="T58" s="26" t="s">
        <v>77</v>
      </c>
      <c r="U58" s="26" t="s">
        <v>4967</v>
      </c>
      <c r="V58" s="26" t="s">
        <v>5054</v>
      </c>
      <c r="W58" s="28" t="s">
        <v>49</v>
      </c>
      <c r="X58" s="26" t="s">
        <v>36</v>
      </c>
      <c r="Y58" s="8" t="s">
        <v>4820</v>
      </c>
      <c r="Z58" s="8" t="s">
        <v>4868</v>
      </c>
      <c r="AA58" s="8" t="s">
        <v>3014</v>
      </c>
      <c r="AB58" s="46" t="s">
        <v>1709</v>
      </c>
      <c r="AC58" s="45"/>
      <c r="AD58" s="42" t="str">
        <f t="shared" si="0"/>
        <v/>
      </c>
    </row>
    <row r="59" spans="1:30" x14ac:dyDescent="0.2">
      <c r="A59" s="82">
        <v>704</v>
      </c>
      <c r="B59" s="84" t="s">
        <v>39</v>
      </c>
      <c r="C59" s="74">
        <v>6</v>
      </c>
      <c r="D59" s="82"/>
      <c r="E59" s="84">
        <v>704</v>
      </c>
      <c r="F59" s="49" t="s">
        <v>4424</v>
      </c>
      <c r="G59" s="36"/>
      <c r="H59" s="36" t="s">
        <v>2256</v>
      </c>
      <c r="I59" s="39" t="s">
        <v>2254</v>
      </c>
      <c r="J59" s="38" t="s">
        <v>2259</v>
      </c>
      <c r="K59" s="38">
        <v>6</v>
      </c>
      <c r="L59" s="38" t="s">
        <v>28</v>
      </c>
      <c r="M59" s="39" t="s">
        <v>2256</v>
      </c>
      <c r="N59" s="39" t="s">
        <v>2257</v>
      </c>
      <c r="O59" s="36" t="s">
        <v>39</v>
      </c>
      <c r="P59" s="38">
        <v>122.38526916503901</v>
      </c>
      <c r="Q59" s="38">
        <v>11.7111797332763</v>
      </c>
      <c r="R59" s="38" t="s">
        <v>47</v>
      </c>
      <c r="S59" s="26" t="s">
        <v>4771</v>
      </c>
      <c r="T59" s="30" t="s">
        <v>77</v>
      </c>
      <c r="U59" s="28" t="s">
        <v>4967</v>
      </c>
      <c r="V59" s="26" t="s">
        <v>5054</v>
      </c>
      <c r="W59" s="28" t="s">
        <v>49</v>
      </c>
      <c r="X59" s="32" t="s">
        <v>36</v>
      </c>
      <c r="Y59" s="8" t="s">
        <v>4970</v>
      </c>
      <c r="Z59" s="8" t="s">
        <v>4970</v>
      </c>
      <c r="AA59" s="8" t="s">
        <v>3014</v>
      </c>
      <c r="AB59" s="42" t="s">
        <v>2260</v>
      </c>
      <c r="AC59" s="45"/>
      <c r="AD59" s="42" t="str">
        <f t="shared" si="0"/>
        <v/>
      </c>
    </row>
    <row r="60" spans="1:30" ht="15" customHeight="1" x14ac:dyDescent="0.2">
      <c r="A60" s="90" t="s">
        <v>2371</v>
      </c>
      <c r="B60" s="84" t="s">
        <v>39</v>
      </c>
      <c r="C60" s="74">
        <v>6</v>
      </c>
      <c r="D60" s="88"/>
      <c r="E60" s="84" t="s">
        <v>2371</v>
      </c>
      <c r="F60" s="49" t="s">
        <v>4445</v>
      </c>
      <c r="G60" s="36"/>
      <c r="H60" s="36" t="s">
        <v>2268</v>
      </c>
      <c r="I60" s="39" t="s">
        <v>1379</v>
      </c>
      <c r="J60" s="38" t="s">
        <v>2372</v>
      </c>
      <c r="K60" s="38">
        <v>6</v>
      </c>
      <c r="L60" s="38" t="s">
        <v>28</v>
      </c>
      <c r="M60" s="39" t="s">
        <v>1381</v>
      </c>
      <c r="N60" s="39" t="s">
        <v>2257</v>
      </c>
      <c r="O60" s="36" t="s">
        <v>39</v>
      </c>
      <c r="P60" s="38">
        <v>122.751579284667</v>
      </c>
      <c r="Q60" s="38">
        <v>11.584520339965801</v>
      </c>
      <c r="R60" s="36" t="s">
        <v>47</v>
      </c>
      <c r="S60" s="26" t="s">
        <v>4771</v>
      </c>
      <c r="T60" s="30" t="s">
        <v>77</v>
      </c>
      <c r="U60" s="28" t="s">
        <v>4967</v>
      </c>
      <c r="V60" s="26" t="s">
        <v>5054</v>
      </c>
      <c r="W60" s="28" t="s">
        <v>49</v>
      </c>
      <c r="X60" s="32" t="s">
        <v>36</v>
      </c>
      <c r="Y60" s="8" t="s">
        <v>4970</v>
      </c>
      <c r="Z60" s="8" t="s">
        <v>4879</v>
      </c>
      <c r="AA60" s="8" t="s">
        <v>3014</v>
      </c>
      <c r="AB60" s="42" t="s">
        <v>2279</v>
      </c>
      <c r="AC60" s="42"/>
      <c r="AD60" s="42" t="str">
        <f t="shared" si="0"/>
        <v/>
      </c>
    </row>
    <row r="61" spans="1:30" x14ac:dyDescent="0.2">
      <c r="A61" s="83">
        <v>811</v>
      </c>
      <c r="B61" s="84" t="s">
        <v>39</v>
      </c>
      <c r="C61" s="74">
        <v>7</v>
      </c>
      <c r="D61" s="83"/>
      <c r="E61" s="84">
        <v>811</v>
      </c>
      <c r="F61" s="37" t="s">
        <v>2563</v>
      </c>
      <c r="G61" s="36" t="s">
        <v>2596</v>
      </c>
      <c r="H61" s="36" t="s">
        <v>2587</v>
      </c>
      <c r="I61" s="39" t="s">
        <v>1743</v>
      </c>
      <c r="J61" s="38" t="s">
        <v>2597</v>
      </c>
      <c r="K61" s="38">
        <v>7</v>
      </c>
      <c r="L61" s="38" t="s">
        <v>2555</v>
      </c>
      <c r="M61" s="39" t="s">
        <v>2563</v>
      </c>
      <c r="N61" s="39" t="s">
        <v>2557</v>
      </c>
      <c r="O61" s="36" t="s">
        <v>39</v>
      </c>
      <c r="P61" s="38">
        <v>123.23448</v>
      </c>
      <c r="Q61" s="38">
        <v>9.2727097999999994</v>
      </c>
      <c r="R61" s="36" t="s">
        <v>47</v>
      </c>
      <c r="S61" s="26" t="s">
        <v>4771</v>
      </c>
      <c r="T61" s="26" t="s">
        <v>77</v>
      </c>
      <c r="U61" s="26" t="s">
        <v>4967</v>
      </c>
      <c r="V61" s="26" t="s">
        <v>5054</v>
      </c>
      <c r="W61" s="28" t="s">
        <v>49</v>
      </c>
      <c r="X61" s="26" t="s">
        <v>90</v>
      </c>
      <c r="Y61" s="8" t="s">
        <v>4970</v>
      </c>
      <c r="Z61" s="8" t="s">
        <v>4887</v>
      </c>
      <c r="AA61" s="8" t="s">
        <v>3014</v>
      </c>
      <c r="AB61" s="42" t="s">
        <v>2589</v>
      </c>
      <c r="AC61" s="42"/>
      <c r="AD61" s="42" t="str">
        <f t="shared" si="0"/>
        <v/>
      </c>
    </row>
    <row r="62" spans="1:30" x14ac:dyDescent="0.2">
      <c r="A62" s="83">
        <v>815</v>
      </c>
      <c r="B62" s="84" t="s">
        <v>39</v>
      </c>
      <c r="C62" s="74">
        <v>7</v>
      </c>
      <c r="D62" s="83"/>
      <c r="E62" s="84">
        <v>815</v>
      </c>
      <c r="F62" s="37" t="s">
        <v>4514</v>
      </c>
      <c r="G62" s="36"/>
      <c r="H62" s="36" t="s">
        <v>2553</v>
      </c>
      <c r="I62" s="36" t="s">
        <v>2554</v>
      </c>
      <c r="J62" s="36" t="s">
        <v>2598</v>
      </c>
      <c r="K62" s="36">
        <v>7</v>
      </c>
      <c r="L62" s="36" t="s">
        <v>2555</v>
      </c>
      <c r="M62" s="36" t="s">
        <v>2556</v>
      </c>
      <c r="N62" s="36" t="s">
        <v>2557</v>
      </c>
      <c r="O62" s="36" t="s">
        <v>39</v>
      </c>
      <c r="P62" s="36">
        <v>123.88345336914</v>
      </c>
      <c r="Q62" s="36">
        <v>9.6355695724487305</v>
      </c>
      <c r="R62" s="36" t="s">
        <v>47</v>
      </c>
      <c r="S62" s="26" t="s">
        <v>4771</v>
      </c>
      <c r="T62" s="26" t="s">
        <v>77</v>
      </c>
      <c r="U62" s="26" t="s">
        <v>4967</v>
      </c>
      <c r="V62" s="26" t="s">
        <v>5054</v>
      </c>
      <c r="W62" s="28" t="s">
        <v>49</v>
      </c>
      <c r="X62" s="26" t="s">
        <v>36</v>
      </c>
      <c r="Y62" s="8" t="s">
        <v>4970</v>
      </c>
      <c r="Z62" s="8" t="s">
        <v>4887</v>
      </c>
      <c r="AA62" s="8" t="s">
        <v>3014</v>
      </c>
      <c r="AB62" s="42" t="s">
        <v>2579</v>
      </c>
      <c r="AC62" s="42"/>
      <c r="AD62" s="42" t="str">
        <f t="shared" si="0"/>
        <v/>
      </c>
    </row>
    <row r="63" spans="1:30" x14ac:dyDescent="0.2">
      <c r="A63" s="82">
        <v>786</v>
      </c>
      <c r="B63" s="84" t="s">
        <v>39</v>
      </c>
      <c r="C63" s="74">
        <v>8</v>
      </c>
      <c r="D63" s="82"/>
      <c r="E63" s="84">
        <v>786</v>
      </c>
      <c r="F63" s="37" t="s">
        <v>4629</v>
      </c>
      <c r="G63" s="36">
        <v>2</v>
      </c>
      <c r="H63" s="36" t="s">
        <v>3009</v>
      </c>
      <c r="I63" s="39" t="s">
        <v>3010</v>
      </c>
      <c r="J63" s="38" t="s">
        <v>3028</v>
      </c>
      <c r="K63" s="38">
        <v>8</v>
      </c>
      <c r="L63" s="38" t="s">
        <v>28</v>
      </c>
      <c r="M63" s="39" t="s">
        <v>3004</v>
      </c>
      <c r="N63" s="39" t="s">
        <v>3005</v>
      </c>
      <c r="O63" s="36" t="s">
        <v>39</v>
      </c>
      <c r="P63" s="38">
        <v>125.00486755371</v>
      </c>
      <c r="Q63" s="38">
        <v>11.248760223388601</v>
      </c>
      <c r="R63" s="36" t="s">
        <v>47</v>
      </c>
      <c r="S63" s="26" t="s">
        <v>4771</v>
      </c>
      <c r="T63" s="26" t="s">
        <v>77</v>
      </c>
      <c r="U63" s="26" t="s">
        <v>4967</v>
      </c>
      <c r="V63" s="26" t="s">
        <v>5054</v>
      </c>
      <c r="W63" s="28" t="s">
        <v>49</v>
      </c>
      <c r="X63" s="26" t="s">
        <v>36</v>
      </c>
      <c r="Y63" s="8" t="s">
        <v>4970</v>
      </c>
      <c r="Z63" s="8" t="s">
        <v>4970</v>
      </c>
      <c r="AA63" s="8" t="s">
        <v>3014</v>
      </c>
      <c r="AB63" s="42" t="s">
        <v>3029</v>
      </c>
      <c r="AC63" s="42"/>
      <c r="AD63" s="42" t="str">
        <f t="shared" si="0"/>
        <v/>
      </c>
    </row>
    <row r="64" spans="1:30" x14ac:dyDescent="0.2">
      <c r="A64" s="84" t="s">
        <v>3248</v>
      </c>
      <c r="B64" s="84" t="s">
        <v>39</v>
      </c>
      <c r="C64" s="74">
        <v>8</v>
      </c>
      <c r="D64" s="84"/>
      <c r="E64" s="84" t="s">
        <v>3248</v>
      </c>
      <c r="F64" s="37" t="s">
        <v>4670</v>
      </c>
      <c r="G64" s="36" t="s">
        <v>3249</v>
      </c>
      <c r="H64" s="36" t="s">
        <v>3017</v>
      </c>
      <c r="I64" s="39" t="s">
        <v>3010</v>
      </c>
      <c r="J64" s="38" t="s">
        <v>3250</v>
      </c>
      <c r="K64" s="38">
        <v>8</v>
      </c>
      <c r="L64" s="38" t="s">
        <v>28</v>
      </c>
      <c r="M64" s="39" t="s">
        <v>3017</v>
      </c>
      <c r="N64" s="39" t="s">
        <v>3005</v>
      </c>
      <c r="O64" s="36" t="s">
        <v>39</v>
      </c>
      <c r="P64" s="38">
        <v>124.62093353271401</v>
      </c>
      <c r="Q64" s="38">
        <v>10.991950035095201</v>
      </c>
      <c r="R64" s="36" t="s">
        <v>47</v>
      </c>
      <c r="S64" s="26" t="s">
        <v>4771</v>
      </c>
      <c r="T64" s="26" t="s">
        <v>77</v>
      </c>
      <c r="U64" s="26" t="s">
        <v>4967</v>
      </c>
      <c r="V64" s="26" t="s">
        <v>5054</v>
      </c>
      <c r="W64" s="28" t="s">
        <v>49</v>
      </c>
      <c r="X64" s="26" t="s">
        <v>3237</v>
      </c>
      <c r="Y64" s="8" t="s">
        <v>3014</v>
      </c>
      <c r="Z64" s="8" t="s">
        <v>4884</v>
      </c>
      <c r="AA64" s="8" t="s">
        <v>3014</v>
      </c>
      <c r="AB64" s="42" t="s">
        <v>3018</v>
      </c>
      <c r="AC64" s="42"/>
      <c r="AD64" s="42" t="str">
        <f t="shared" si="0"/>
        <v/>
      </c>
    </row>
    <row r="65" spans="1:30" x14ac:dyDescent="0.2">
      <c r="A65" s="106" t="s">
        <v>3452</v>
      </c>
      <c r="B65" s="84" t="s">
        <v>39</v>
      </c>
      <c r="C65" s="74">
        <v>8</v>
      </c>
      <c r="D65" s="106"/>
      <c r="E65" s="84" t="s">
        <v>3452</v>
      </c>
      <c r="F65" s="49" t="s">
        <v>4722</v>
      </c>
      <c r="G65" s="36" t="s">
        <v>3453</v>
      </c>
      <c r="H65" s="36" t="s">
        <v>1322</v>
      </c>
      <c r="I65" s="39" t="s">
        <v>3037</v>
      </c>
      <c r="J65" s="38" t="s">
        <v>3454</v>
      </c>
      <c r="K65" s="38">
        <v>8</v>
      </c>
      <c r="L65" s="38" t="s">
        <v>28</v>
      </c>
      <c r="M65" s="39" t="s">
        <v>1322</v>
      </c>
      <c r="N65" s="39" t="s">
        <v>3005</v>
      </c>
      <c r="O65" s="36" t="s">
        <v>39</v>
      </c>
      <c r="P65" s="38">
        <v>124.886543273925</v>
      </c>
      <c r="Q65" s="38">
        <v>10.1739501953125</v>
      </c>
      <c r="R65" s="36" t="s">
        <v>47</v>
      </c>
      <c r="S65" s="26" t="s">
        <v>4771</v>
      </c>
      <c r="T65" s="30" t="s">
        <v>77</v>
      </c>
      <c r="U65" s="28" t="s">
        <v>4967</v>
      </c>
      <c r="V65" s="26" t="s">
        <v>5054</v>
      </c>
      <c r="W65" s="28" t="s">
        <v>49</v>
      </c>
      <c r="X65" s="32" t="s">
        <v>36</v>
      </c>
      <c r="Y65" s="8" t="s">
        <v>4970</v>
      </c>
      <c r="Z65" s="8" t="s">
        <v>4970</v>
      </c>
      <c r="AA65" s="8" t="s">
        <v>3014</v>
      </c>
      <c r="AB65" s="42" t="s">
        <v>3033</v>
      </c>
      <c r="AC65" s="42"/>
      <c r="AD65" s="42" t="str">
        <f t="shared" si="0"/>
        <v/>
      </c>
    </row>
    <row r="66" spans="1:30" x14ac:dyDescent="0.2">
      <c r="A66" s="84" t="s">
        <v>3632</v>
      </c>
      <c r="B66" s="84" t="s">
        <v>39</v>
      </c>
      <c r="C66" s="74">
        <v>9</v>
      </c>
      <c r="D66" s="84"/>
      <c r="E66" s="84" t="s">
        <v>3632</v>
      </c>
      <c r="F66" s="49" t="s">
        <v>4753</v>
      </c>
      <c r="G66" s="36"/>
      <c r="H66" s="36" t="s">
        <v>3563</v>
      </c>
      <c r="I66" s="36" t="s">
        <v>3085</v>
      </c>
      <c r="J66" s="36" t="s">
        <v>3633</v>
      </c>
      <c r="K66" s="36">
        <v>8</v>
      </c>
      <c r="L66" s="36" t="s">
        <v>28</v>
      </c>
      <c r="M66" s="39"/>
      <c r="N66" s="39" t="s">
        <v>3461</v>
      </c>
      <c r="O66" s="36" t="s">
        <v>39</v>
      </c>
      <c r="P66" s="36">
        <v>124.5858617</v>
      </c>
      <c r="Q66" s="36">
        <v>12.072694</v>
      </c>
      <c r="R66" s="36" t="s">
        <v>47</v>
      </c>
      <c r="S66" s="26" t="s">
        <v>4771</v>
      </c>
      <c r="T66" s="26" t="s">
        <v>77</v>
      </c>
      <c r="U66" s="26" t="s">
        <v>4967</v>
      </c>
      <c r="V66" s="26" t="s">
        <v>5054</v>
      </c>
      <c r="W66" s="32" t="s">
        <v>49</v>
      </c>
      <c r="X66" s="26" t="s">
        <v>36</v>
      </c>
      <c r="Y66" s="8" t="s">
        <v>4833</v>
      </c>
      <c r="Z66" s="8" t="s">
        <v>5015</v>
      </c>
      <c r="AA66" s="8" t="s">
        <v>4805</v>
      </c>
      <c r="AB66" s="42" t="s">
        <v>3480</v>
      </c>
      <c r="AC66" s="42">
        <v>42571</v>
      </c>
      <c r="AD66" s="42" t="str">
        <f t="shared" si="0"/>
        <v/>
      </c>
    </row>
    <row r="67" spans="1:30" x14ac:dyDescent="0.2">
      <c r="A67" s="82">
        <v>-1477</v>
      </c>
      <c r="B67" s="84" t="s">
        <v>24</v>
      </c>
      <c r="C67" s="82">
        <v>1</v>
      </c>
      <c r="D67" s="85" t="s">
        <v>62</v>
      </c>
      <c r="E67" s="84" t="s">
        <v>62</v>
      </c>
      <c r="F67" s="37" t="s">
        <v>3701</v>
      </c>
      <c r="G67" s="36" t="s">
        <v>286</v>
      </c>
      <c r="H67" s="36" t="s">
        <v>54</v>
      </c>
      <c r="I67" s="36" t="s">
        <v>27</v>
      </c>
      <c r="J67" s="38" t="s">
        <v>63</v>
      </c>
      <c r="K67" s="39">
        <v>7</v>
      </c>
      <c r="L67" s="39" t="s">
        <v>28</v>
      </c>
      <c r="M67" s="39" t="s">
        <v>29</v>
      </c>
      <c r="N67" s="39" t="s">
        <v>30</v>
      </c>
      <c r="O67" s="36" t="s">
        <v>24</v>
      </c>
      <c r="P67" s="38">
        <v>123.956722</v>
      </c>
      <c r="Q67" s="38">
        <v>10.352556</v>
      </c>
      <c r="R67" s="36" t="s">
        <v>47</v>
      </c>
      <c r="S67" s="26" t="s">
        <v>4773</v>
      </c>
      <c r="T67" s="26" t="s">
        <v>33</v>
      </c>
      <c r="U67" s="26" t="s">
        <v>48</v>
      </c>
      <c r="V67" s="26" t="s">
        <v>5053</v>
      </c>
      <c r="W67" s="28" t="s">
        <v>49</v>
      </c>
      <c r="X67" s="26" t="s">
        <v>36</v>
      </c>
      <c r="Y67" s="8" t="s">
        <v>4970</v>
      </c>
      <c r="Z67" s="8" t="s">
        <v>4970</v>
      </c>
      <c r="AA67" s="8" t="s">
        <v>4970</v>
      </c>
      <c r="AB67" s="42" t="s">
        <v>37</v>
      </c>
      <c r="AC67" s="42"/>
      <c r="AD67" s="42" t="str">
        <f t="shared" ref="AD67:AD130" si="1">IF(OR(ISBLANK(R67),ISBLANK(S67),ISBLANK(T67),ISBLANK(U67),ISBLANK(W67),ISBLANK(X67),ISBLANK(Y67),ISBLANK(Z67),ISBLANK(AA67),ISBLANK(AB67)), "Yes", "")</f>
        <v/>
      </c>
    </row>
    <row r="68" spans="1:30" x14ac:dyDescent="0.2">
      <c r="A68" s="82">
        <v>-857</v>
      </c>
      <c r="B68" s="84" t="s">
        <v>24</v>
      </c>
      <c r="C68" s="82">
        <v>1</v>
      </c>
      <c r="D68" s="85" t="s">
        <v>75</v>
      </c>
      <c r="E68" s="84" t="s">
        <v>75</v>
      </c>
      <c r="F68" s="37" t="s">
        <v>3707</v>
      </c>
      <c r="G68" s="36" t="s">
        <v>144</v>
      </c>
      <c r="H68" s="36" t="s">
        <v>100</v>
      </c>
      <c r="I68" s="36" t="s">
        <v>27</v>
      </c>
      <c r="J68" s="36" t="s">
        <v>76</v>
      </c>
      <c r="K68" s="36">
        <v>7</v>
      </c>
      <c r="L68" s="36" t="s">
        <v>28</v>
      </c>
      <c r="M68" s="39" t="s">
        <v>29</v>
      </c>
      <c r="N68" s="39" t="s">
        <v>30</v>
      </c>
      <c r="O68" s="36" t="s">
        <v>24</v>
      </c>
      <c r="P68" s="36">
        <v>123.895968</v>
      </c>
      <c r="Q68" s="36">
        <v>10.336760999999999</v>
      </c>
      <c r="R68" s="36" t="s">
        <v>47</v>
      </c>
      <c r="S68" s="26" t="s">
        <v>4773</v>
      </c>
      <c r="T68" s="26" t="s">
        <v>77</v>
      </c>
      <c r="U68" s="27" t="s">
        <v>48</v>
      </c>
      <c r="V68" s="26" t="s">
        <v>5053</v>
      </c>
      <c r="W68" s="28" t="s">
        <v>49</v>
      </c>
      <c r="X68" s="26" t="s">
        <v>36</v>
      </c>
      <c r="Y68" s="8" t="s">
        <v>4970</v>
      </c>
      <c r="Z68" s="8" t="s">
        <v>4970</v>
      </c>
      <c r="AA68" s="8" t="s">
        <v>4970</v>
      </c>
      <c r="AB68" s="42" t="s">
        <v>43</v>
      </c>
      <c r="AC68" s="45"/>
      <c r="AD68" s="42" t="str">
        <f t="shared" si="1"/>
        <v/>
      </c>
    </row>
    <row r="69" spans="1:30" x14ac:dyDescent="0.2">
      <c r="A69" s="82">
        <v>768</v>
      </c>
      <c r="B69" s="84" t="s">
        <v>39</v>
      </c>
      <c r="C69" s="82">
        <v>1</v>
      </c>
      <c r="D69" s="85"/>
      <c r="E69" s="84">
        <v>768</v>
      </c>
      <c r="F69" s="37" t="s">
        <v>3713</v>
      </c>
      <c r="G69" s="36" t="s">
        <v>91</v>
      </c>
      <c r="H69" s="36" t="s">
        <v>40</v>
      </c>
      <c r="I69" s="36" t="s">
        <v>27</v>
      </c>
      <c r="J69" s="36" t="s">
        <v>92</v>
      </c>
      <c r="K69" s="36">
        <v>7</v>
      </c>
      <c r="L69" s="36" t="s">
        <v>28</v>
      </c>
      <c r="M69" s="39" t="s">
        <v>29</v>
      </c>
      <c r="N69" s="39" t="s">
        <v>30</v>
      </c>
      <c r="O69" s="36" t="s">
        <v>39</v>
      </c>
      <c r="P69" s="36">
        <v>124.03415</v>
      </c>
      <c r="Q69" s="36">
        <v>10.3227396</v>
      </c>
      <c r="R69" s="36" t="s">
        <v>47</v>
      </c>
      <c r="S69" s="26" t="s">
        <v>4771</v>
      </c>
      <c r="T69" s="26" t="s">
        <v>93</v>
      </c>
      <c r="U69" s="27" t="s">
        <v>48</v>
      </c>
      <c r="V69" s="26" t="s">
        <v>5053</v>
      </c>
      <c r="W69" s="28" t="s">
        <v>49</v>
      </c>
      <c r="X69" s="26" t="s">
        <v>36</v>
      </c>
      <c r="Y69" s="8" t="s">
        <v>4970</v>
      </c>
      <c r="Z69" s="8" t="s">
        <v>4970</v>
      </c>
      <c r="AA69" s="8" t="s">
        <v>4970</v>
      </c>
      <c r="AB69" s="42" t="s">
        <v>41</v>
      </c>
      <c r="AC69" s="42"/>
      <c r="AD69" s="42" t="str">
        <f t="shared" si="1"/>
        <v/>
      </c>
    </row>
    <row r="70" spans="1:30" x14ac:dyDescent="0.2">
      <c r="A70" s="82">
        <v>802</v>
      </c>
      <c r="B70" s="84" t="s">
        <v>39</v>
      </c>
      <c r="C70" s="82">
        <v>1</v>
      </c>
      <c r="D70" s="85"/>
      <c r="E70" s="84">
        <v>802</v>
      </c>
      <c r="F70" s="37" t="s">
        <v>96</v>
      </c>
      <c r="G70" s="36" t="s">
        <v>95</v>
      </c>
      <c r="H70" s="36" t="s">
        <v>96</v>
      </c>
      <c r="I70" s="36" t="s">
        <v>27</v>
      </c>
      <c r="J70" s="38" t="s">
        <v>97</v>
      </c>
      <c r="K70" s="39">
        <v>7</v>
      </c>
      <c r="L70" s="39" t="s">
        <v>28</v>
      </c>
      <c r="M70" s="39" t="s">
        <v>29</v>
      </c>
      <c r="N70" s="39" t="s">
        <v>30</v>
      </c>
      <c r="O70" s="36" t="s">
        <v>39</v>
      </c>
      <c r="P70" s="38">
        <v>124.00882</v>
      </c>
      <c r="Q70" s="38">
        <v>10.44049</v>
      </c>
      <c r="R70" s="36" t="s">
        <v>47</v>
      </c>
      <c r="S70" s="26" t="s">
        <v>4771</v>
      </c>
      <c r="T70" s="26" t="s">
        <v>77</v>
      </c>
      <c r="U70" s="27" t="s">
        <v>48</v>
      </c>
      <c r="V70" s="26" t="s">
        <v>5053</v>
      </c>
      <c r="W70" s="28" t="s">
        <v>49</v>
      </c>
      <c r="X70" s="26" t="s">
        <v>36</v>
      </c>
      <c r="Y70" s="8" t="s">
        <v>4970</v>
      </c>
      <c r="Z70" s="8" t="s">
        <v>4970</v>
      </c>
      <c r="AA70" s="8" t="s">
        <v>4970</v>
      </c>
      <c r="AB70" s="42" t="s">
        <v>98</v>
      </c>
      <c r="AC70" s="42"/>
      <c r="AD70" s="42" t="str">
        <f t="shared" si="1"/>
        <v/>
      </c>
    </row>
    <row r="71" spans="1:30" x14ac:dyDescent="0.2">
      <c r="A71" s="82">
        <v>818</v>
      </c>
      <c r="B71" s="84" t="s">
        <v>39</v>
      </c>
      <c r="C71" s="82">
        <v>1</v>
      </c>
      <c r="D71" s="85"/>
      <c r="E71" s="84">
        <v>818</v>
      </c>
      <c r="F71" s="37" t="s">
        <v>525</v>
      </c>
      <c r="G71" s="36" t="s">
        <v>525</v>
      </c>
      <c r="H71" s="36" t="s">
        <v>40</v>
      </c>
      <c r="I71" s="36" t="s">
        <v>27</v>
      </c>
      <c r="J71" s="38" t="s">
        <v>114</v>
      </c>
      <c r="K71" s="39">
        <v>7</v>
      </c>
      <c r="L71" s="39" t="s">
        <v>28</v>
      </c>
      <c r="M71" s="39" t="s">
        <v>29</v>
      </c>
      <c r="N71" s="39" t="s">
        <v>30</v>
      </c>
      <c r="O71" s="36" t="s">
        <v>39</v>
      </c>
      <c r="P71" s="38">
        <v>123.9745712</v>
      </c>
      <c r="Q71" s="38">
        <v>10.284529689999999</v>
      </c>
      <c r="R71" s="36" t="s">
        <v>47</v>
      </c>
      <c r="S71" s="26" t="s">
        <v>4771</v>
      </c>
      <c r="T71" s="26" t="s">
        <v>77</v>
      </c>
      <c r="U71" s="26" t="s">
        <v>48</v>
      </c>
      <c r="V71" s="26" t="s">
        <v>5053</v>
      </c>
      <c r="W71" s="28" t="s">
        <v>49</v>
      </c>
      <c r="X71" s="26" t="s">
        <v>36</v>
      </c>
      <c r="Y71" s="8" t="s">
        <v>4970</v>
      </c>
      <c r="Z71" s="8" t="s">
        <v>4970</v>
      </c>
      <c r="AA71" s="8" t="s">
        <v>4970</v>
      </c>
      <c r="AB71" s="42" t="s">
        <v>41</v>
      </c>
      <c r="AC71" s="42"/>
      <c r="AD71" s="42" t="str">
        <f t="shared" si="1"/>
        <v/>
      </c>
    </row>
    <row r="72" spans="1:30" x14ac:dyDescent="0.2">
      <c r="A72" s="82">
        <v>825</v>
      </c>
      <c r="B72" s="84" t="s">
        <v>39</v>
      </c>
      <c r="C72" s="82">
        <v>1</v>
      </c>
      <c r="D72" s="85"/>
      <c r="E72" s="84">
        <v>825</v>
      </c>
      <c r="F72" s="37" t="s">
        <v>3715</v>
      </c>
      <c r="G72" s="36" t="s">
        <v>104</v>
      </c>
      <c r="H72" s="36" t="s">
        <v>40</v>
      </c>
      <c r="I72" s="36" t="s">
        <v>111</v>
      </c>
      <c r="J72" s="38" t="s">
        <v>117</v>
      </c>
      <c r="K72" s="39">
        <v>7</v>
      </c>
      <c r="L72" s="39" t="s">
        <v>28</v>
      </c>
      <c r="M72" s="39" t="s">
        <v>29</v>
      </c>
      <c r="N72" s="39" t="s">
        <v>30</v>
      </c>
      <c r="O72" s="36" t="s">
        <v>39</v>
      </c>
      <c r="P72" s="38">
        <v>123.95050809999999</v>
      </c>
      <c r="Q72" s="38">
        <v>10.31266022</v>
      </c>
      <c r="R72" s="36" t="s">
        <v>47</v>
      </c>
      <c r="S72" s="26" t="s">
        <v>4771</v>
      </c>
      <c r="T72" s="26" t="s">
        <v>77</v>
      </c>
      <c r="U72" s="26" t="s">
        <v>48</v>
      </c>
      <c r="V72" s="26" t="s">
        <v>5053</v>
      </c>
      <c r="W72" s="28" t="s">
        <v>49</v>
      </c>
      <c r="X72" s="26" t="s">
        <v>36</v>
      </c>
      <c r="Y72" s="8" t="s">
        <v>4970</v>
      </c>
      <c r="Z72" s="8" t="s">
        <v>4970</v>
      </c>
      <c r="AA72" s="8" t="s">
        <v>4970</v>
      </c>
      <c r="AB72" s="42" t="s">
        <v>66</v>
      </c>
      <c r="AC72" s="42"/>
      <c r="AD72" s="42" t="str">
        <f t="shared" si="1"/>
        <v/>
      </c>
    </row>
    <row r="73" spans="1:30" x14ac:dyDescent="0.2">
      <c r="A73" s="82">
        <v>827</v>
      </c>
      <c r="B73" s="84" t="s">
        <v>39</v>
      </c>
      <c r="C73" s="82">
        <v>1</v>
      </c>
      <c r="D73" s="85"/>
      <c r="E73" s="84">
        <v>827</v>
      </c>
      <c r="F73" s="49" t="s">
        <v>3716</v>
      </c>
      <c r="G73" s="36" t="s">
        <v>118</v>
      </c>
      <c r="H73" s="36" t="s">
        <v>40</v>
      </c>
      <c r="I73" s="36" t="s">
        <v>27</v>
      </c>
      <c r="J73" s="36" t="s">
        <v>119</v>
      </c>
      <c r="K73" s="36">
        <v>7</v>
      </c>
      <c r="L73" s="36" t="s">
        <v>28</v>
      </c>
      <c r="M73" s="39" t="s">
        <v>29</v>
      </c>
      <c r="N73" s="39" t="s">
        <v>30</v>
      </c>
      <c r="O73" s="36" t="s">
        <v>39</v>
      </c>
      <c r="P73" s="36">
        <v>123.9775085</v>
      </c>
      <c r="Q73" s="36">
        <v>10.32341003</v>
      </c>
      <c r="R73" s="36" t="s">
        <v>47</v>
      </c>
      <c r="S73" s="26" t="s">
        <v>4771</v>
      </c>
      <c r="T73" s="26" t="s">
        <v>77</v>
      </c>
      <c r="U73" s="26" t="s">
        <v>48</v>
      </c>
      <c r="V73" s="26" t="s">
        <v>5053</v>
      </c>
      <c r="W73" s="32" t="s">
        <v>49</v>
      </c>
      <c r="X73" s="26" t="s">
        <v>36</v>
      </c>
      <c r="Y73" s="8" t="s">
        <v>4970</v>
      </c>
      <c r="Z73" s="8" t="s">
        <v>4970</v>
      </c>
      <c r="AA73" s="8" t="s">
        <v>4970</v>
      </c>
      <c r="AB73" s="42" t="s">
        <v>41</v>
      </c>
      <c r="AC73" s="42"/>
      <c r="AD73" s="42" t="str">
        <f t="shared" si="1"/>
        <v/>
      </c>
    </row>
    <row r="74" spans="1:30" ht="15" customHeight="1" x14ac:dyDescent="0.2">
      <c r="A74" s="82">
        <v>828</v>
      </c>
      <c r="B74" s="84" t="s">
        <v>39</v>
      </c>
      <c r="C74" s="82">
        <v>1</v>
      </c>
      <c r="D74" s="85"/>
      <c r="E74" s="84">
        <v>828</v>
      </c>
      <c r="F74" s="49" t="s">
        <v>3717</v>
      </c>
      <c r="G74" s="36" t="s">
        <v>4934</v>
      </c>
      <c r="H74" s="36" t="s">
        <v>100</v>
      </c>
      <c r="I74" s="39" t="s">
        <v>111</v>
      </c>
      <c r="J74" s="38" t="s">
        <v>120</v>
      </c>
      <c r="K74" s="38">
        <v>7</v>
      </c>
      <c r="L74" s="38" t="s">
        <v>28</v>
      </c>
      <c r="M74" s="39" t="s">
        <v>29</v>
      </c>
      <c r="N74" s="39" t="s">
        <v>30</v>
      </c>
      <c r="O74" s="36" t="s">
        <v>39</v>
      </c>
      <c r="P74" s="38">
        <v>123.90026090000001</v>
      </c>
      <c r="Q74" s="38">
        <v>10.318770410000001</v>
      </c>
      <c r="R74" s="38" t="s">
        <v>32</v>
      </c>
      <c r="S74" s="26" t="s">
        <v>4771</v>
      </c>
      <c r="T74" s="30" t="s">
        <v>33</v>
      </c>
      <c r="U74" s="28" t="s">
        <v>48</v>
      </c>
      <c r="V74" s="26" t="s">
        <v>5053</v>
      </c>
      <c r="W74" s="28" t="s">
        <v>49</v>
      </c>
      <c r="X74" s="32" t="s">
        <v>36</v>
      </c>
      <c r="Y74" s="8" t="s">
        <v>4971</v>
      </c>
      <c r="Z74" s="8" t="s">
        <v>4866</v>
      </c>
      <c r="AA74" s="8" t="s">
        <v>4865</v>
      </c>
      <c r="AB74" s="42" t="s">
        <v>44</v>
      </c>
      <c r="AC74" s="42"/>
      <c r="AD74" s="42" t="str">
        <f t="shared" si="1"/>
        <v/>
      </c>
    </row>
    <row r="75" spans="1:30" x14ac:dyDescent="0.2">
      <c r="A75" s="82">
        <v>829</v>
      </c>
      <c r="B75" s="84" t="s">
        <v>39</v>
      </c>
      <c r="C75" s="82">
        <v>1</v>
      </c>
      <c r="D75" s="85"/>
      <c r="E75" s="84">
        <v>829</v>
      </c>
      <c r="F75" s="49" t="s">
        <v>144</v>
      </c>
      <c r="G75" s="36" t="s">
        <v>144</v>
      </c>
      <c r="H75" s="36" t="s">
        <v>100</v>
      </c>
      <c r="I75" s="36" t="s">
        <v>27</v>
      </c>
      <c r="J75" s="36" t="s">
        <v>121</v>
      </c>
      <c r="K75" s="36">
        <v>7</v>
      </c>
      <c r="L75" s="36" t="s">
        <v>28</v>
      </c>
      <c r="M75" s="39" t="s">
        <v>29</v>
      </c>
      <c r="N75" s="39" t="s">
        <v>30</v>
      </c>
      <c r="O75" s="36" t="s">
        <v>39</v>
      </c>
      <c r="P75" s="36">
        <v>123.89643100000001</v>
      </c>
      <c r="Q75" s="36">
        <v>10.33780003</v>
      </c>
      <c r="R75" s="36" t="s">
        <v>47</v>
      </c>
      <c r="S75" s="26" t="s">
        <v>4771</v>
      </c>
      <c r="T75" s="26" t="s">
        <v>77</v>
      </c>
      <c r="U75" s="26" t="s">
        <v>48</v>
      </c>
      <c r="V75" s="26" t="s">
        <v>5053</v>
      </c>
      <c r="W75" s="32" t="s">
        <v>49</v>
      </c>
      <c r="X75" s="26" t="s">
        <v>36</v>
      </c>
      <c r="Y75" s="8" t="s">
        <v>4970</v>
      </c>
      <c r="Z75" s="8" t="s">
        <v>4970</v>
      </c>
      <c r="AA75" s="8" t="s">
        <v>4970</v>
      </c>
      <c r="AB75" s="42" t="s">
        <v>43</v>
      </c>
      <c r="AC75" s="45"/>
      <c r="AD75" s="42" t="str">
        <f t="shared" si="1"/>
        <v/>
      </c>
    </row>
    <row r="76" spans="1:30" ht="15" customHeight="1" x14ac:dyDescent="0.2">
      <c r="A76" s="82">
        <v>844</v>
      </c>
      <c r="B76" s="84" t="s">
        <v>39</v>
      </c>
      <c r="C76" s="82">
        <v>1</v>
      </c>
      <c r="D76" s="85"/>
      <c r="E76" s="84">
        <v>844</v>
      </c>
      <c r="F76" s="37" t="s">
        <v>3718</v>
      </c>
      <c r="G76" s="36" t="s">
        <v>4936</v>
      </c>
      <c r="H76" s="36" t="s">
        <v>54</v>
      </c>
      <c r="I76" s="36" t="s">
        <v>27</v>
      </c>
      <c r="J76" s="36" t="s">
        <v>124</v>
      </c>
      <c r="K76" s="36">
        <v>7</v>
      </c>
      <c r="L76" s="36" t="s">
        <v>28</v>
      </c>
      <c r="M76" s="39" t="s">
        <v>29</v>
      </c>
      <c r="N76" s="39" t="s">
        <v>30</v>
      </c>
      <c r="O76" s="36" t="s">
        <v>39</v>
      </c>
      <c r="P76" s="36">
        <v>123.94956209999999</v>
      </c>
      <c r="Q76" s="36">
        <v>10.3383503</v>
      </c>
      <c r="R76" s="36" t="s">
        <v>47</v>
      </c>
      <c r="S76" s="26" t="s">
        <v>4771</v>
      </c>
      <c r="T76" s="26" t="s">
        <v>77</v>
      </c>
      <c r="U76" s="26" t="s">
        <v>48</v>
      </c>
      <c r="V76" s="26" t="s">
        <v>5053</v>
      </c>
      <c r="W76" s="28" t="s">
        <v>49</v>
      </c>
      <c r="X76" s="26" t="s">
        <v>36</v>
      </c>
      <c r="Y76" s="8" t="s">
        <v>4970</v>
      </c>
      <c r="Z76" s="8" t="s">
        <v>4970</v>
      </c>
      <c r="AA76" s="8" t="s">
        <v>4970</v>
      </c>
      <c r="AB76" s="42" t="s">
        <v>56</v>
      </c>
      <c r="AC76" s="42"/>
      <c r="AD76" s="42" t="str">
        <f t="shared" si="1"/>
        <v/>
      </c>
    </row>
    <row r="77" spans="1:30" x14ac:dyDescent="0.2">
      <c r="A77" s="82">
        <v>845</v>
      </c>
      <c r="B77" s="84" t="s">
        <v>39</v>
      </c>
      <c r="C77" s="82">
        <v>1</v>
      </c>
      <c r="D77" s="85"/>
      <c r="E77" s="84">
        <v>845</v>
      </c>
      <c r="F77" s="37" t="s">
        <v>3719</v>
      </c>
      <c r="G77" s="36" t="s">
        <v>125</v>
      </c>
      <c r="H77" s="36" t="s">
        <v>40</v>
      </c>
      <c r="I77" s="36" t="s">
        <v>27</v>
      </c>
      <c r="J77" s="36" t="s">
        <v>126</v>
      </c>
      <c r="K77" s="36">
        <v>7</v>
      </c>
      <c r="L77" s="36" t="s">
        <v>28</v>
      </c>
      <c r="M77" s="39" t="s">
        <v>29</v>
      </c>
      <c r="N77" s="39" t="s">
        <v>30</v>
      </c>
      <c r="O77" s="36" t="s">
        <v>39</v>
      </c>
      <c r="P77" s="36">
        <v>124.0121536</v>
      </c>
      <c r="Q77" s="36">
        <v>10.30688</v>
      </c>
      <c r="R77" s="36" t="s">
        <v>47</v>
      </c>
      <c r="S77" s="26" t="s">
        <v>4771</v>
      </c>
      <c r="T77" s="26" t="s">
        <v>77</v>
      </c>
      <c r="U77" s="26" t="s">
        <v>48</v>
      </c>
      <c r="V77" s="26" t="s">
        <v>5053</v>
      </c>
      <c r="W77" s="28" t="s">
        <v>49</v>
      </c>
      <c r="X77" s="26" t="s">
        <v>36</v>
      </c>
      <c r="Y77" s="8" t="s">
        <v>4970</v>
      </c>
      <c r="Z77" s="8" t="s">
        <v>4970</v>
      </c>
      <c r="AA77" s="8" t="s">
        <v>4970</v>
      </c>
      <c r="AB77" s="42" t="s">
        <v>41</v>
      </c>
      <c r="AC77" s="45"/>
      <c r="AD77" s="42" t="str">
        <f t="shared" si="1"/>
        <v/>
      </c>
    </row>
    <row r="78" spans="1:30" ht="15" customHeight="1" x14ac:dyDescent="0.2">
      <c r="A78" s="82">
        <v>846</v>
      </c>
      <c r="B78" s="84" t="s">
        <v>39</v>
      </c>
      <c r="C78" s="82">
        <v>1</v>
      </c>
      <c r="D78" s="85"/>
      <c r="E78" s="84">
        <v>846</v>
      </c>
      <c r="F78" s="37" t="s">
        <v>53</v>
      </c>
      <c r="G78" s="36" t="s">
        <v>127</v>
      </c>
      <c r="H78" s="36" t="s">
        <v>54</v>
      </c>
      <c r="I78" s="36" t="s">
        <v>27</v>
      </c>
      <c r="J78" s="36" t="s">
        <v>128</v>
      </c>
      <c r="K78" s="36">
        <v>7</v>
      </c>
      <c r="L78" s="36" t="s">
        <v>28</v>
      </c>
      <c r="M78" s="39" t="s">
        <v>29</v>
      </c>
      <c r="N78" s="39" t="s">
        <v>30</v>
      </c>
      <c r="O78" s="36" t="s">
        <v>39</v>
      </c>
      <c r="P78" s="36">
        <v>123.9387589</v>
      </c>
      <c r="Q78" s="36">
        <v>10.32866001</v>
      </c>
      <c r="R78" s="36" t="s">
        <v>47</v>
      </c>
      <c r="S78" s="26" t="s">
        <v>4771</v>
      </c>
      <c r="T78" s="26" t="s">
        <v>77</v>
      </c>
      <c r="U78" s="27" t="s">
        <v>48</v>
      </c>
      <c r="V78" s="26" t="s">
        <v>5053</v>
      </c>
      <c r="W78" s="28" t="s">
        <v>49</v>
      </c>
      <c r="X78" s="26" t="s">
        <v>36</v>
      </c>
      <c r="Y78" s="8" t="s">
        <v>4970</v>
      </c>
      <c r="Z78" s="8" t="s">
        <v>4970</v>
      </c>
      <c r="AA78" s="8" t="s">
        <v>4970</v>
      </c>
      <c r="AB78" s="42" t="s">
        <v>56</v>
      </c>
      <c r="AC78" s="45"/>
      <c r="AD78" s="42" t="str">
        <f t="shared" si="1"/>
        <v/>
      </c>
    </row>
    <row r="79" spans="1:30" ht="15.75" customHeight="1" x14ac:dyDescent="0.2">
      <c r="A79" s="82">
        <v>847</v>
      </c>
      <c r="B79" s="84" t="s">
        <v>39</v>
      </c>
      <c r="C79" s="82">
        <v>1</v>
      </c>
      <c r="D79" s="85"/>
      <c r="E79" s="84">
        <v>847</v>
      </c>
      <c r="F79" s="37" t="s">
        <v>3720</v>
      </c>
      <c r="G79" s="36" t="s">
        <v>129</v>
      </c>
      <c r="H79" s="36" t="s">
        <v>54</v>
      </c>
      <c r="I79" s="36" t="s">
        <v>27</v>
      </c>
      <c r="J79" s="36" t="s">
        <v>130</v>
      </c>
      <c r="K79" s="36">
        <v>7</v>
      </c>
      <c r="L79" s="36" t="s">
        <v>28</v>
      </c>
      <c r="M79" s="39" t="s">
        <v>29</v>
      </c>
      <c r="N79" s="39" t="s">
        <v>30</v>
      </c>
      <c r="O79" s="36" t="s">
        <v>39</v>
      </c>
      <c r="P79" s="36">
        <v>123.9510269</v>
      </c>
      <c r="Q79" s="36">
        <v>10.36384964</v>
      </c>
      <c r="R79" s="36" t="s">
        <v>47</v>
      </c>
      <c r="S79" s="26" t="s">
        <v>4771</v>
      </c>
      <c r="T79" s="26" t="s">
        <v>77</v>
      </c>
      <c r="U79" s="26" t="s">
        <v>48</v>
      </c>
      <c r="V79" s="26" t="s">
        <v>5053</v>
      </c>
      <c r="W79" s="28" t="s">
        <v>49</v>
      </c>
      <c r="X79" s="26" t="s">
        <v>36</v>
      </c>
      <c r="Y79" s="8" t="s">
        <v>4970</v>
      </c>
      <c r="Z79" s="8" t="s">
        <v>4970</v>
      </c>
      <c r="AA79" s="8" t="s">
        <v>4970</v>
      </c>
      <c r="AB79" s="42" t="s">
        <v>37</v>
      </c>
      <c r="AC79" s="45"/>
      <c r="AD79" s="42" t="str">
        <f t="shared" si="1"/>
        <v/>
      </c>
    </row>
    <row r="80" spans="1:30" ht="15" customHeight="1" x14ac:dyDescent="0.2">
      <c r="A80" s="82">
        <v>848</v>
      </c>
      <c r="B80" s="84" t="s">
        <v>39</v>
      </c>
      <c r="C80" s="82">
        <v>1</v>
      </c>
      <c r="D80" s="85"/>
      <c r="E80" s="84">
        <v>848</v>
      </c>
      <c r="F80" s="37" t="s">
        <v>3721</v>
      </c>
      <c r="G80" s="36" t="s">
        <v>131</v>
      </c>
      <c r="H80" s="36" t="s">
        <v>100</v>
      </c>
      <c r="I80" s="36" t="s">
        <v>27</v>
      </c>
      <c r="J80" s="36" t="s">
        <v>132</v>
      </c>
      <c r="K80" s="36">
        <v>7</v>
      </c>
      <c r="L80" s="36" t="s">
        <v>28</v>
      </c>
      <c r="M80" s="39" t="s">
        <v>29</v>
      </c>
      <c r="N80" s="39" t="s">
        <v>30</v>
      </c>
      <c r="O80" s="36" t="s">
        <v>39</v>
      </c>
      <c r="P80" s="36">
        <v>123.92659</v>
      </c>
      <c r="Q80" s="36">
        <v>10.32538033</v>
      </c>
      <c r="R80" s="36" t="s">
        <v>32</v>
      </c>
      <c r="S80" s="26" t="s">
        <v>4771</v>
      </c>
      <c r="T80" s="26" t="s">
        <v>33</v>
      </c>
      <c r="U80" s="26" t="s">
        <v>48</v>
      </c>
      <c r="V80" s="26" t="s">
        <v>5053</v>
      </c>
      <c r="W80" s="28" t="s">
        <v>49</v>
      </c>
      <c r="X80" s="26" t="s">
        <v>36</v>
      </c>
      <c r="Y80" s="8" t="s">
        <v>4836</v>
      </c>
      <c r="Z80" s="8" t="s">
        <v>4866</v>
      </c>
      <c r="AA80" s="8" t="s">
        <v>4865</v>
      </c>
      <c r="AB80" s="42" t="s">
        <v>44</v>
      </c>
      <c r="AC80" s="45"/>
      <c r="AD80" s="42" t="str">
        <f t="shared" si="1"/>
        <v/>
      </c>
    </row>
    <row r="81" spans="1:30" ht="15" customHeight="1" x14ac:dyDescent="0.2">
      <c r="A81" s="82">
        <v>849</v>
      </c>
      <c r="B81" s="84" t="s">
        <v>39</v>
      </c>
      <c r="C81" s="82">
        <v>1</v>
      </c>
      <c r="D81" s="85"/>
      <c r="E81" s="84">
        <v>849</v>
      </c>
      <c r="F81" s="37" t="s">
        <v>3722</v>
      </c>
      <c r="G81" s="36" t="s">
        <v>4937</v>
      </c>
      <c r="H81" s="36" t="s">
        <v>40</v>
      </c>
      <c r="I81" s="36" t="s">
        <v>27</v>
      </c>
      <c r="J81" s="36" t="s">
        <v>133</v>
      </c>
      <c r="K81" s="36">
        <v>7</v>
      </c>
      <c r="L81" s="36" t="s">
        <v>28</v>
      </c>
      <c r="M81" s="39" t="s">
        <v>29</v>
      </c>
      <c r="N81" s="36" t="s">
        <v>30</v>
      </c>
      <c r="O81" s="36" t="s">
        <v>39</v>
      </c>
      <c r="P81" s="36">
        <v>123.97437290000001</v>
      </c>
      <c r="Q81" s="36">
        <v>10.263330460000001</v>
      </c>
      <c r="R81" s="36" t="s">
        <v>47</v>
      </c>
      <c r="S81" s="26" t="s">
        <v>4771</v>
      </c>
      <c r="T81" s="26" t="s">
        <v>93</v>
      </c>
      <c r="U81" s="26" t="s">
        <v>48</v>
      </c>
      <c r="V81" s="26" t="s">
        <v>5053</v>
      </c>
      <c r="W81" s="28" t="s">
        <v>49</v>
      </c>
      <c r="X81" s="26" t="s">
        <v>36</v>
      </c>
      <c r="Y81" s="8" t="s">
        <v>4837</v>
      </c>
      <c r="Z81" s="8" t="s">
        <v>4970</v>
      </c>
      <c r="AA81" s="8" t="s">
        <v>4970</v>
      </c>
      <c r="AB81" s="42" t="s">
        <v>66</v>
      </c>
      <c r="AC81" s="45"/>
      <c r="AD81" s="42" t="str">
        <f t="shared" si="1"/>
        <v/>
      </c>
    </row>
    <row r="82" spans="1:30" ht="15" customHeight="1" x14ac:dyDescent="0.2">
      <c r="A82" s="82">
        <v>854</v>
      </c>
      <c r="B82" s="84" t="s">
        <v>39</v>
      </c>
      <c r="C82" s="82">
        <v>1</v>
      </c>
      <c r="D82" s="85"/>
      <c r="E82" s="84">
        <v>854</v>
      </c>
      <c r="F82" s="37" t="s">
        <v>140</v>
      </c>
      <c r="G82" s="36" t="s">
        <v>139</v>
      </c>
      <c r="H82" s="36" t="s">
        <v>140</v>
      </c>
      <c r="I82" s="36" t="s">
        <v>27</v>
      </c>
      <c r="J82" s="36" t="s">
        <v>141</v>
      </c>
      <c r="K82" s="36">
        <v>7</v>
      </c>
      <c r="L82" s="36" t="s">
        <v>28</v>
      </c>
      <c r="M82" s="39" t="s">
        <v>29</v>
      </c>
      <c r="N82" s="39" t="s">
        <v>30</v>
      </c>
      <c r="O82" s="36" t="s">
        <v>39</v>
      </c>
      <c r="P82" s="36">
        <v>124.0434265</v>
      </c>
      <c r="Q82" s="36">
        <v>10.908650400000001</v>
      </c>
      <c r="R82" s="36" t="s">
        <v>47</v>
      </c>
      <c r="S82" s="26" t="s">
        <v>4771</v>
      </c>
      <c r="T82" s="26" t="s">
        <v>77</v>
      </c>
      <c r="U82" s="27" t="s">
        <v>48</v>
      </c>
      <c r="V82" s="26" t="s">
        <v>5053</v>
      </c>
      <c r="W82" s="28" t="s">
        <v>49</v>
      </c>
      <c r="X82" s="26" t="s">
        <v>36</v>
      </c>
      <c r="Y82" s="8" t="s">
        <v>4970</v>
      </c>
      <c r="Z82" s="8" t="s">
        <v>4970</v>
      </c>
      <c r="AA82" s="8" t="s">
        <v>4970</v>
      </c>
      <c r="AB82" s="42" t="s">
        <v>43</v>
      </c>
      <c r="AC82" s="45"/>
      <c r="AD82" s="42" t="str">
        <f t="shared" si="1"/>
        <v/>
      </c>
    </row>
    <row r="83" spans="1:30" x14ac:dyDescent="0.2">
      <c r="A83" s="82">
        <v>865</v>
      </c>
      <c r="B83" s="84" t="s">
        <v>39</v>
      </c>
      <c r="C83" s="82">
        <v>1</v>
      </c>
      <c r="D83" s="85"/>
      <c r="E83" s="84">
        <v>865</v>
      </c>
      <c r="F83" s="37" t="s">
        <v>3724</v>
      </c>
      <c r="G83" s="36" t="s">
        <v>142</v>
      </c>
      <c r="H83" s="36" t="s">
        <v>100</v>
      </c>
      <c r="I83" s="36" t="s">
        <v>27</v>
      </c>
      <c r="J83" s="38" t="s">
        <v>143</v>
      </c>
      <c r="K83" s="39">
        <v>7</v>
      </c>
      <c r="L83" s="39" t="s">
        <v>28</v>
      </c>
      <c r="M83" s="39" t="s">
        <v>29</v>
      </c>
      <c r="N83" s="39" t="s">
        <v>30</v>
      </c>
      <c r="O83" s="36" t="s">
        <v>39</v>
      </c>
      <c r="P83" s="38">
        <v>123.9077606</v>
      </c>
      <c r="Q83" s="38">
        <v>10.31099987</v>
      </c>
      <c r="R83" s="36" t="s">
        <v>47</v>
      </c>
      <c r="S83" s="26" t="s">
        <v>4771</v>
      </c>
      <c r="T83" s="26" t="s">
        <v>77</v>
      </c>
      <c r="U83" s="26" t="s">
        <v>48</v>
      </c>
      <c r="V83" s="26" t="s">
        <v>5053</v>
      </c>
      <c r="W83" s="28" t="s">
        <v>49</v>
      </c>
      <c r="X83" s="26" t="s">
        <v>36</v>
      </c>
      <c r="Y83" s="8" t="s">
        <v>4840</v>
      </c>
      <c r="Z83" s="8" t="s">
        <v>4880</v>
      </c>
      <c r="AA83" s="8" t="s">
        <v>4805</v>
      </c>
      <c r="AB83" s="42" t="s">
        <v>44</v>
      </c>
      <c r="AC83" s="42"/>
      <c r="AD83" s="42" t="str">
        <f t="shared" si="1"/>
        <v/>
      </c>
    </row>
    <row r="84" spans="1:30" x14ac:dyDescent="0.2">
      <c r="A84" s="82">
        <v>866</v>
      </c>
      <c r="B84" s="84" t="s">
        <v>39</v>
      </c>
      <c r="C84" s="82">
        <v>1</v>
      </c>
      <c r="D84" s="85"/>
      <c r="E84" s="84">
        <v>866</v>
      </c>
      <c r="F84" s="37" t="s">
        <v>3725</v>
      </c>
      <c r="G84" s="36" t="s">
        <v>144</v>
      </c>
      <c r="H84" s="36" t="s">
        <v>100</v>
      </c>
      <c r="I84" s="36" t="s">
        <v>27</v>
      </c>
      <c r="J84" s="38" t="s">
        <v>145</v>
      </c>
      <c r="K84" s="39">
        <v>7</v>
      </c>
      <c r="L84" s="39" t="s">
        <v>28</v>
      </c>
      <c r="M84" s="39" t="s">
        <v>29</v>
      </c>
      <c r="N84" s="39" t="s">
        <v>30</v>
      </c>
      <c r="O84" s="36" t="s">
        <v>39</v>
      </c>
      <c r="P84" s="38">
        <v>123.9031296</v>
      </c>
      <c r="Q84" s="38">
        <v>10.329270360000001</v>
      </c>
      <c r="R84" s="36" t="s">
        <v>32</v>
      </c>
      <c r="S84" s="26" t="s">
        <v>4771</v>
      </c>
      <c r="T84" s="26" t="s">
        <v>33</v>
      </c>
      <c r="U84" s="26" t="s">
        <v>48</v>
      </c>
      <c r="V84" s="26" t="s">
        <v>5053</v>
      </c>
      <c r="W84" s="28" t="s">
        <v>49</v>
      </c>
      <c r="X84" s="26" t="s">
        <v>36</v>
      </c>
      <c r="Y84" s="8" t="s">
        <v>4836</v>
      </c>
      <c r="Z84" s="8" t="s">
        <v>4866</v>
      </c>
      <c r="AA84" s="8" t="s">
        <v>4865</v>
      </c>
      <c r="AB84" s="42" t="s">
        <v>43</v>
      </c>
      <c r="AC84" s="42"/>
      <c r="AD84" s="42" t="str">
        <f t="shared" si="1"/>
        <v/>
      </c>
    </row>
    <row r="85" spans="1:30" x14ac:dyDescent="0.2">
      <c r="A85" s="82">
        <v>872</v>
      </c>
      <c r="B85" s="84" t="s">
        <v>39</v>
      </c>
      <c r="C85" s="82">
        <v>1</v>
      </c>
      <c r="D85" s="85"/>
      <c r="E85" s="84">
        <v>872</v>
      </c>
      <c r="F85" s="37" t="s">
        <v>3534</v>
      </c>
      <c r="G85" s="36" t="s">
        <v>147</v>
      </c>
      <c r="H85" s="36" t="s">
        <v>54</v>
      </c>
      <c r="I85" s="39" t="s">
        <v>27</v>
      </c>
      <c r="J85" s="38" t="s">
        <v>148</v>
      </c>
      <c r="K85" s="38">
        <v>7</v>
      </c>
      <c r="L85" s="38" t="s">
        <v>28</v>
      </c>
      <c r="M85" s="39" t="s">
        <v>29</v>
      </c>
      <c r="N85" s="39" t="s">
        <v>30</v>
      </c>
      <c r="O85" s="36" t="s">
        <v>39</v>
      </c>
      <c r="P85" s="38">
        <v>123.93444820000001</v>
      </c>
      <c r="Q85" s="38">
        <v>10.35258007</v>
      </c>
      <c r="R85" s="36" t="s">
        <v>47</v>
      </c>
      <c r="S85" s="26" t="s">
        <v>4771</v>
      </c>
      <c r="T85" s="26" t="s">
        <v>77</v>
      </c>
      <c r="U85" s="26" t="s">
        <v>48</v>
      </c>
      <c r="V85" s="26" t="s">
        <v>5053</v>
      </c>
      <c r="W85" s="28" t="s">
        <v>49</v>
      </c>
      <c r="X85" s="26" t="s">
        <v>36</v>
      </c>
      <c r="Y85" s="8" t="s">
        <v>4970</v>
      </c>
      <c r="Z85" s="8" t="s">
        <v>4970</v>
      </c>
      <c r="AA85" s="8" t="s">
        <v>4970</v>
      </c>
      <c r="AB85" s="42" t="s">
        <v>56</v>
      </c>
      <c r="AC85" s="42"/>
      <c r="AD85" s="42" t="str">
        <f t="shared" si="1"/>
        <v/>
      </c>
    </row>
    <row r="86" spans="1:30" ht="15" customHeight="1" x14ac:dyDescent="0.2">
      <c r="A86" s="82">
        <v>873</v>
      </c>
      <c r="B86" s="84" t="s">
        <v>39</v>
      </c>
      <c r="C86" s="82">
        <v>1</v>
      </c>
      <c r="D86" s="85"/>
      <c r="E86" s="84">
        <v>873</v>
      </c>
      <c r="F86" s="37" t="s">
        <v>149</v>
      </c>
      <c r="G86" s="36" t="s">
        <v>149</v>
      </c>
      <c r="H86" s="36" t="s">
        <v>40</v>
      </c>
      <c r="I86" s="39" t="s">
        <v>27</v>
      </c>
      <c r="J86" s="38" t="s">
        <v>150</v>
      </c>
      <c r="K86" s="38">
        <v>7</v>
      </c>
      <c r="L86" s="38" t="s">
        <v>28</v>
      </c>
      <c r="M86" s="39" t="s">
        <v>29</v>
      </c>
      <c r="N86" s="39" t="s">
        <v>30</v>
      </c>
      <c r="O86" s="36" t="s">
        <v>39</v>
      </c>
      <c r="P86" s="38">
        <v>123.9981003</v>
      </c>
      <c r="Q86" s="38">
        <v>10.29022026</v>
      </c>
      <c r="R86" s="36" t="s">
        <v>47</v>
      </c>
      <c r="S86" s="26" t="s">
        <v>4771</v>
      </c>
      <c r="T86" s="26" t="s">
        <v>77</v>
      </c>
      <c r="U86" s="26" t="s">
        <v>48</v>
      </c>
      <c r="V86" s="26" t="s">
        <v>5053</v>
      </c>
      <c r="W86" s="28" t="s">
        <v>49</v>
      </c>
      <c r="X86" s="26" t="s">
        <v>36</v>
      </c>
      <c r="Y86" s="8" t="s">
        <v>4970</v>
      </c>
      <c r="Z86" s="8" t="s">
        <v>4970</v>
      </c>
      <c r="AA86" s="8" t="s">
        <v>4970</v>
      </c>
      <c r="AB86" s="42" t="s">
        <v>41</v>
      </c>
      <c r="AC86" s="42"/>
      <c r="AD86" s="42" t="str">
        <f t="shared" si="1"/>
        <v/>
      </c>
    </row>
    <row r="87" spans="1:30" ht="15" customHeight="1" x14ac:dyDescent="0.2">
      <c r="A87" s="82">
        <v>874</v>
      </c>
      <c r="B87" s="84" t="s">
        <v>39</v>
      </c>
      <c r="C87" s="82">
        <v>1</v>
      </c>
      <c r="D87" s="85"/>
      <c r="E87" s="84">
        <v>874</v>
      </c>
      <c r="F87" s="37" t="s">
        <v>151</v>
      </c>
      <c r="G87" s="36" t="s">
        <v>151</v>
      </c>
      <c r="H87" s="36" t="s">
        <v>40</v>
      </c>
      <c r="I87" s="39" t="s">
        <v>27</v>
      </c>
      <c r="J87" s="38" t="s">
        <v>152</v>
      </c>
      <c r="K87" s="38">
        <v>7</v>
      </c>
      <c r="L87" s="38" t="s">
        <v>28</v>
      </c>
      <c r="M87" s="39" t="s">
        <v>29</v>
      </c>
      <c r="N87" s="39" t="s">
        <v>30</v>
      </c>
      <c r="O87" s="36" t="s">
        <v>39</v>
      </c>
      <c r="P87" s="38">
        <v>123.96614839999999</v>
      </c>
      <c r="Q87" s="38">
        <v>10.31499958</v>
      </c>
      <c r="R87" s="36" t="s">
        <v>47</v>
      </c>
      <c r="S87" s="26" t="s">
        <v>4771</v>
      </c>
      <c r="T87" s="26" t="s">
        <v>93</v>
      </c>
      <c r="U87" s="26" t="s">
        <v>48</v>
      </c>
      <c r="V87" s="26" t="s">
        <v>5053</v>
      </c>
      <c r="W87" s="28" t="s">
        <v>49</v>
      </c>
      <c r="X87" s="26" t="s">
        <v>36</v>
      </c>
      <c r="Y87" s="8" t="s">
        <v>4970</v>
      </c>
      <c r="Z87" s="8" t="s">
        <v>4970</v>
      </c>
      <c r="AA87" s="8" t="s">
        <v>4970</v>
      </c>
      <c r="AB87" s="42" t="s">
        <v>66</v>
      </c>
      <c r="AC87" s="45"/>
      <c r="AD87" s="42" t="str">
        <f t="shared" si="1"/>
        <v/>
      </c>
    </row>
    <row r="88" spans="1:30" ht="15" customHeight="1" x14ac:dyDescent="0.2">
      <c r="A88" s="82">
        <v>879</v>
      </c>
      <c r="B88" s="84" t="s">
        <v>39</v>
      </c>
      <c r="C88" s="82">
        <v>1</v>
      </c>
      <c r="D88" s="85"/>
      <c r="E88" s="84">
        <v>879</v>
      </c>
      <c r="F88" s="37" t="s">
        <v>156</v>
      </c>
      <c r="G88" s="36" t="s">
        <v>155</v>
      </c>
      <c r="H88" s="36" t="s">
        <v>156</v>
      </c>
      <c r="I88" s="39" t="s">
        <v>27</v>
      </c>
      <c r="J88" s="38" t="s">
        <v>157</v>
      </c>
      <c r="K88" s="38">
        <v>7</v>
      </c>
      <c r="L88" s="38" t="s">
        <v>28</v>
      </c>
      <c r="M88" s="39" t="s">
        <v>29</v>
      </c>
      <c r="N88" s="39" t="s">
        <v>30</v>
      </c>
      <c r="O88" s="36" t="s">
        <v>39</v>
      </c>
      <c r="P88" s="38">
        <v>123.72252659999999</v>
      </c>
      <c r="Q88" s="38">
        <v>11.16998959</v>
      </c>
      <c r="R88" s="36" t="s">
        <v>47</v>
      </c>
      <c r="S88" s="26" t="s">
        <v>4771</v>
      </c>
      <c r="T88" s="26" t="s">
        <v>77</v>
      </c>
      <c r="U88" s="26" t="s">
        <v>48</v>
      </c>
      <c r="V88" s="26" t="s">
        <v>5053</v>
      </c>
      <c r="W88" s="28" t="s">
        <v>49</v>
      </c>
      <c r="X88" s="26" t="s">
        <v>90</v>
      </c>
      <c r="Y88" s="8" t="s">
        <v>4841</v>
      </c>
      <c r="Z88" s="8" t="s">
        <v>4888</v>
      </c>
      <c r="AA88" s="8" t="s">
        <v>4889</v>
      </c>
      <c r="AB88" s="42" t="s">
        <v>98</v>
      </c>
      <c r="AC88" s="42"/>
      <c r="AD88" s="42" t="str">
        <f t="shared" si="1"/>
        <v/>
      </c>
    </row>
    <row r="89" spans="1:30" ht="15" customHeight="1" x14ac:dyDescent="0.2">
      <c r="A89" s="82">
        <v>3352</v>
      </c>
      <c r="B89" s="84" t="s">
        <v>39</v>
      </c>
      <c r="C89" s="82">
        <v>1</v>
      </c>
      <c r="D89" s="85"/>
      <c r="E89" s="84">
        <v>3352</v>
      </c>
      <c r="F89" s="37" t="s">
        <v>3728</v>
      </c>
      <c r="G89" s="36" t="s">
        <v>163</v>
      </c>
      <c r="H89" s="36" t="s">
        <v>100</v>
      </c>
      <c r="I89" s="36" t="s">
        <v>27</v>
      </c>
      <c r="J89" s="36" t="s">
        <v>164</v>
      </c>
      <c r="K89" s="36">
        <v>7</v>
      </c>
      <c r="L89" s="36" t="s">
        <v>28</v>
      </c>
      <c r="M89" s="39" t="s">
        <v>29</v>
      </c>
      <c r="N89" s="36" t="s">
        <v>30</v>
      </c>
      <c r="O89" s="36" t="s">
        <v>39</v>
      </c>
      <c r="P89" s="36">
        <v>123.9117584</v>
      </c>
      <c r="Q89" s="36">
        <v>10.33858013</v>
      </c>
      <c r="R89" s="36" t="s">
        <v>32</v>
      </c>
      <c r="S89" s="26" t="s">
        <v>4771</v>
      </c>
      <c r="T89" s="26" t="s">
        <v>33</v>
      </c>
      <c r="U89" s="26" t="s">
        <v>48</v>
      </c>
      <c r="V89" s="26" t="s">
        <v>5053</v>
      </c>
      <c r="W89" s="28" t="s">
        <v>49</v>
      </c>
      <c r="X89" s="26" t="s">
        <v>36</v>
      </c>
      <c r="Y89" s="8" t="s">
        <v>4836</v>
      </c>
      <c r="Z89" s="8" t="s">
        <v>4866</v>
      </c>
      <c r="AA89" s="8" t="s">
        <v>4865</v>
      </c>
      <c r="AB89" s="42" t="s">
        <v>42</v>
      </c>
      <c r="AC89" s="45"/>
      <c r="AD89" s="42" t="str">
        <f t="shared" si="1"/>
        <v/>
      </c>
    </row>
    <row r="90" spans="1:30" ht="15" customHeight="1" x14ac:dyDescent="0.2">
      <c r="A90" s="84">
        <v>4393</v>
      </c>
      <c r="B90" s="84" t="s">
        <v>39</v>
      </c>
      <c r="C90" s="74">
        <v>1</v>
      </c>
      <c r="D90" s="84"/>
      <c r="E90" s="84">
        <v>4393</v>
      </c>
      <c r="F90" s="37" t="s">
        <v>3737</v>
      </c>
      <c r="G90" s="36" t="s">
        <v>293</v>
      </c>
      <c r="H90" s="36" t="s">
        <v>100</v>
      </c>
      <c r="I90" s="36" t="s">
        <v>27</v>
      </c>
      <c r="J90" s="36" t="s">
        <v>182</v>
      </c>
      <c r="K90" s="36">
        <v>7</v>
      </c>
      <c r="L90" s="36" t="s">
        <v>28</v>
      </c>
      <c r="M90" s="39" t="s">
        <v>29</v>
      </c>
      <c r="N90" s="39" t="s">
        <v>30</v>
      </c>
      <c r="O90" s="36" t="s">
        <v>39</v>
      </c>
      <c r="P90" s="36">
        <v>123.857399</v>
      </c>
      <c r="Q90" s="36">
        <v>10.39420986</v>
      </c>
      <c r="R90" s="36" t="s">
        <v>47</v>
      </c>
      <c r="S90" s="26" t="s">
        <v>4771</v>
      </c>
      <c r="T90" s="26" t="s">
        <v>93</v>
      </c>
      <c r="U90" s="27" t="s">
        <v>48</v>
      </c>
      <c r="V90" s="26" t="s">
        <v>5053</v>
      </c>
      <c r="W90" s="28" t="s">
        <v>49</v>
      </c>
      <c r="X90" s="26" t="s">
        <v>90</v>
      </c>
      <c r="Y90" s="8" t="s">
        <v>4972</v>
      </c>
      <c r="Z90" s="8" t="s">
        <v>4880</v>
      </c>
      <c r="AA90" s="8" t="s">
        <v>4805</v>
      </c>
      <c r="AB90" s="42" t="s">
        <v>43</v>
      </c>
      <c r="AC90" s="42"/>
      <c r="AD90" s="42" t="str">
        <f t="shared" si="1"/>
        <v/>
      </c>
    </row>
    <row r="91" spans="1:30" ht="15" customHeight="1" x14ac:dyDescent="0.2">
      <c r="A91" s="88">
        <v>4394</v>
      </c>
      <c r="B91" s="84" t="s">
        <v>39</v>
      </c>
      <c r="C91" s="74">
        <v>1</v>
      </c>
      <c r="D91" s="88"/>
      <c r="E91" s="84">
        <v>4394</v>
      </c>
      <c r="F91" s="37" t="s">
        <v>442</v>
      </c>
      <c r="G91" s="36" t="s">
        <v>442</v>
      </c>
      <c r="H91" s="36" t="s">
        <v>40</v>
      </c>
      <c r="I91" s="36" t="s">
        <v>27</v>
      </c>
      <c r="J91" s="36" t="s">
        <v>183</v>
      </c>
      <c r="K91" s="36">
        <v>7</v>
      </c>
      <c r="L91" s="36" t="s">
        <v>28</v>
      </c>
      <c r="M91" s="39" t="s">
        <v>29</v>
      </c>
      <c r="N91" s="39" t="s">
        <v>30</v>
      </c>
      <c r="O91" s="36" t="s">
        <v>39</v>
      </c>
      <c r="P91" s="36">
        <v>123.96276090000001</v>
      </c>
      <c r="Q91" s="36">
        <v>10.299579619999999</v>
      </c>
      <c r="R91" s="36" t="s">
        <v>47</v>
      </c>
      <c r="S91" s="26" t="s">
        <v>4771</v>
      </c>
      <c r="T91" s="26" t="s">
        <v>77</v>
      </c>
      <c r="U91" s="27" t="s">
        <v>48</v>
      </c>
      <c r="V91" s="26" t="s">
        <v>5053</v>
      </c>
      <c r="W91" s="28" t="s">
        <v>49</v>
      </c>
      <c r="X91" s="26" t="s">
        <v>36</v>
      </c>
      <c r="Y91" s="8" t="s">
        <v>4970</v>
      </c>
      <c r="Z91" s="8" t="s">
        <v>4970</v>
      </c>
      <c r="AA91" s="8" t="s">
        <v>4970</v>
      </c>
      <c r="AB91" s="42" t="s">
        <v>66</v>
      </c>
      <c r="AC91" s="42"/>
      <c r="AD91" s="42" t="str">
        <f t="shared" si="1"/>
        <v/>
      </c>
    </row>
    <row r="92" spans="1:30" x14ac:dyDescent="0.2">
      <c r="A92" s="84">
        <v>4396</v>
      </c>
      <c r="B92" s="84" t="s">
        <v>39</v>
      </c>
      <c r="C92" s="74">
        <v>1</v>
      </c>
      <c r="D92" s="84"/>
      <c r="E92" s="84">
        <v>4396</v>
      </c>
      <c r="F92" s="37" t="s">
        <v>3738</v>
      </c>
      <c r="G92" s="36" t="s">
        <v>3738</v>
      </c>
      <c r="H92" s="36" t="s">
        <v>184</v>
      </c>
      <c r="I92" s="36" t="s">
        <v>27</v>
      </c>
      <c r="J92" s="36" t="s">
        <v>185</v>
      </c>
      <c r="K92" s="36">
        <v>7</v>
      </c>
      <c r="L92" s="36" t="s">
        <v>28</v>
      </c>
      <c r="M92" s="39" t="s">
        <v>29</v>
      </c>
      <c r="N92" s="39" t="s">
        <v>30</v>
      </c>
      <c r="O92" s="36" t="s">
        <v>39</v>
      </c>
      <c r="P92" s="36">
        <v>124.04701230000001</v>
      </c>
      <c r="Q92" s="36">
        <v>11.268179890000001</v>
      </c>
      <c r="R92" s="36" t="s">
        <v>47</v>
      </c>
      <c r="S92" s="26" t="s">
        <v>4771</v>
      </c>
      <c r="T92" s="26" t="s">
        <v>33</v>
      </c>
      <c r="U92" s="27" t="s">
        <v>48</v>
      </c>
      <c r="V92" s="26" t="s">
        <v>5053</v>
      </c>
      <c r="W92" s="28" t="s">
        <v>49</v>
      </c>
      <c r="X92" s="26" t="s">
        <v>90</v>
      </c>
      <c r="Y92" s="8" t="s">
        <v>4972</v>
      </c>
      <c r="Z92" s="8" t="s">
        <v>4880</v>
      </c>
      <c r="AA92" s="8" t="s">
        <v>4805</v>
      </c>
      <c r="AB92" s="42" t="s">
        <v>37</v>
      </c>
      <c r="AC92" s="42"/>
      <c r="AD92" s="42" t="str">
        <f t="shared" si="1"/>
        <v/>
      </c>
    </row>
    <row r="93" spans="1:30" x14ac:dyDescent="0.2">
      <c r="A93" s="88">
        <v>4398</v>
      </c>
      <c r="B93" s="84" t="s">
        <v>39</v>
      </c>
      <c r="C93" s="74">
        <v>1</v>
      </c>
      <c r="D93" s="88"/>
      <c r="E93" s="84">
        <v>4398</v>
      </c>
      <c r="F93" s="37" t="s">
        <v>188</v>
      </c>
      <c r="G93" s="36" t="s">
        <v>187</v>
      </c>
      <c r="H93" s="36" t="s">
        <v>188</v>
      </c>
      <c r="I93" s="36" t="s">
        <v>27</v>
      </c>
      <c r="J93" s="38" t="s">
        <v>189</v>
      </c>
      <c r="K93" s="39">
        <v>7</v>
      </c>
      <c r="L93" s="39" t="s">
        <v>28</v>
      </c>
      <c r="M93" s="39" t="s">
        <v>29</v>
      </c>
      <c r="N93" s="39" t="s">
        <v>30</v>
      </c>
      <c r="O93" s="36" t="s">
        <v>39</v>
      </c>
      <c r="P93" s="38">
        <v>124.4091797</v>
      </c>
      <c r="Q93" s="38">
        <v>10.63002968</v>
      </c>
      <c r="R93" s="36" t="s">
        <v>47</v>
      </c>
      <c r="S93" s="26" t="s">
        <v>4771</v>
      </c>
      <c r="T93" s="26" t="s">
        <v>77</v>
      </c>
      <c r="U93" s="26" t="s">
        <v>48</v>
      </c>
      <c r="V93" s="26" t="s">
        <v>5053</v>
      </c>
      <c r="W93" s="28" t="s">
        <v>49</v>
      </c>
      <c r="X93" s="26" t="s">
        <v>90</v>
      </c>
      <c r="Y93" s="8" t="s">
        <v>4841</v>
      </c>
      <c r="Z93" s="8" t="s">
        <v>4888</v>
      </c>
      <c r="AA93" s="8" t="s">
        <v>4889</v>
      </c>
      <c r="AB93" s="42" t="s">
        <v>58</v>
      </c>
      <c r="AC93" s="42"/>
      <c r="AD93" s="42" t="str">
        <f t="shared" si="1"/>
        <v/>
      </c>
    </row>
    <row r="94" spans="1:30" x14ac:dyDescent="0.2">
      <c r="A94" s="88">
        <v>5816</v>
      </c>
      <c r="B94" s="84" t="s">
        <v>39</v>
      </c>
      <c r="C94" s="74">
        <v>1</v>
      </c>
      <c r="D94" s="88"/>
      <c r="E94" s="84">
        <v>5816</v>
      </c>
      <c r="F94" s="49" t="s">
        <v>3744</v>
      </c>
      <c r="G94" s="36" t="s">
        <v>149</v>
      </c>
      <c r="H94" s="36" t="s">
        <v>40</v>
      </c>
      <c r="I94" s="39" t="s">
        <v>27</v>
      </c>
      <c r="J94" s="38" t="s">
        <v>197</v>
      </c>
      <c r="K94" s="38">
        <v>7</v>
      </c>
      <c r="L94" s="38" t="s">
        <v>28</v>
      </c>
      <c r="M94" s="39" t="s">
        <v>29</v>
      </c>
      <c r="N94" s="39" t="s">
        <v>30</v>
      </c>
      <c r="O94" s="36" t="s">
        <v>39</v>
      </c>
      <c r="P94" s="38">
        <v>123.9972916</v>
      </c>
      <c r="Q94" s="38">
        <v>10.281970019999999</v>
      </c>
      <c r="R94" s="36" t="s">
        <v>32</v>
      </c>
      <c r="S94" s="26" t="s">
        <v>4771</v>
      </c>
      <c r="T94" s="30" t="s">
        <v>33</v>
      </c>
      <c r="U94" s="28" t="s">
        <v>48</v>
      </c>
      <c r="V94" s="26" t="s">
        <v>5053</v>
      </c>
      <c r="W94" s="28" t="s">
        <v>35</v>
      </c>
      <c r="X94" s="32" t="s">
        <v>36</v>
      </c>
      <c r="Y94" s="8" t="s">
        <v>4851</v>
      </c>
      <c r="Z94" s="8" t="s">
        <v>4866</v>
      </c>
      <c r="AA94" s="8" t="s">
        <v>4865</v>
      </c>
      <c r="AB94" s="42" t="s">
        <v>41</v>
      </c>
      <c r="AC94" s="45"/>
      <c r="AD94" s="42" t="str">
        <f t="shared" si="1"/>
        <v/>
      </c>
    </row>
    <row r="95" spans="1:30" x14ac:dyDescent="0.2">
      <c r="A95" s="84">
        <v>5840</v>
      </c>
      <c r="B95" s="84" t="s">
        <v>39</v>
      </c>
      <c r="C95" s="74">
        <v>1</v>
      </c>
      <c r="D95" s="84"/>
      <c r="E95" s="84">
        <v>5840</v>
      </c>
      <c r="F95" s="49" t="s">
        <v>3746</v>
      </c>
      <c r="G95" s="36" t="s">
        <v>4923</v>
      </c>
      <c r="H95" s="36" t="s">
        <v>100</v>
      </c>
      <c r="I95" s="39" t="s">
        <v>27</v>
      </c>
      <c r="J95" s="38" t="s">
        <v>199</v>
      </c>
      <c r="K95" s="38">
        <v>7</v>
      </c>
      <c r="L95" s="38" t="s">
        <v>28</v>
      </c>
      <c r="M95" s="39" t="s">
        <v>29</v>
      </c>
      <c r="N95" s="39" t="s">
        <v>30</v>
      </c>
      <c r="O95" s="36" t="s">
        <v>39</v>
      </c>
      <c r="P95" s="38">
        <v>123.927948</v>
      </c>
      <c r="Q95" s="38">
        <v>10.316410060000001</v>
      </c>
      <c r="R95" s="36" t="s">
        <v>32</v>
      </c>
      <c r="S95" s="26" t="s">
        <v>4771</v>
      </c>
      <c r="T95" s="30" t="s">
        <v>33</v>
      </c>
      <c r="U95" s="28" t="s">
        <v>48</v>
      </c>
      <c r="V95" s="26" t="s">
        <v>5053</v>
      </c>
      <c r="W95" s="28" t="s">
        <v>49</v>
      </c>
      <c r="X95" s="32" t="s">
        <v>36</v>
      </c>
      <c r="Y95" s="8" t="s">
        <v>4836</v>
      </c>
      <c r="Z95" s="8" t="s">
        <v>4866</v>
      </c>
      <c r="AA95" s="8" t="s">
        <v>4865</v>
      </c>
      <c r="AB95" s="42" t="s">
        <v>44</v>
      </c>
      <c r="AC95" s="42"/>
      <c r="AD95" s="42" t="str">
        <f t="shared" si="1"/>
        <v/>
      </c>
    </row>
    <row r="96" spans="1:30" x14ac:dyDescent="0.2">
      <c r="A96" s="82">
        <v>5884</v>
      </c>
      <c r="B96" s="84" t="s">
        <v>39</v>
      </c>
      <c r="C96" s="74">
        <v>1</v>
      </c>
      <c r="D96" s="82"/>
      <c r="E96" s="84">
        <v>5884</v>
      </c>
      <c r="F96" s="49" t="s">
        <v>3751</v>
      </c>
      <c r="G96" s="36" t="s">
        <v>205</v>
      </c>
      <c r="H96" s="36" t="s">
        <v>54</v>
      </c>
      <c r="I96" s="39" t="s">
        <v>27</v>
      </c>
      <c r="J96" s="38" t="s">
        <v>206</v>
      </c>
      <c r="K96" s="38">
        <v>7</v>
      </c>
      <c r="L96" s="38" t="s">
        <v>28</v>
      </c>
      <c r="M96" s="39" t="s">
        <v>29</v>
      </c>
      <c r="N96" s="39" t="s">
        <v>30</v>
      </c>
      <c r="O96" s="36" t="s">
        <v>39</v>
      </c>
      <c r="P96" s="38">
        <v>123.9549026</v>
      </c>
      <c r="Q96" s="38">
        <v>10.32761002</v>
      </c>
      <c r="R96" s="38" t="s">
        <v>47</v>
      </c>
      <c r="S96" s="26" t="s">
        <v>4771</v>
      </c>
      <c r="T96" s="30" t="s">
        <v>77</v>
      </c>
      <c r="U96" s="28" t="s">
        <v>48</v>
      </c>
      <c r="V96" s="26" t="s">
        <v>5053</v>
      </c>
      <c r="W96" s="28" t="s">
        <v>49</v>
      </c>
      <c r="X96" s="32" t="s">
        <v>36</v>
      </c>
      <c r="Y96" s="8" t="s">
        <v>4970</v>
      </c>
      <c r="Z96" s="8" t="s">
        <v>4970</v>
      </c>
      <c r="AA96" s="8" t="s">
        <v>4970</v>
      </c>
      <c r="AB96" s="42" t="s">
        <v>56</v>
      </c>
      <c r="AC96" s="45"/>
      <c r="AD96" s="42" t="str">
        <f t="shared" si="1"/>
        <v/>
      </c>
    </row>
    <row r="97" spans="1:30" x14ac:dyDescent="0.2">
      <c r="A97" s="84" t="s">
        <v>209</v>
      </c>
      <c r="B97" s="84" t="s">
        <v>39</v>
      </c>
      <c r="C97" s="74">
        <v>1</v>
      </c>
      <c r="D97" s="84"/>
      <c r="E97" s="84" t="s">
        <v>210</v>
      </c>
      <c r="F97" s="49" t="s">
        <v>3753</v>
      </c>
      <c r="G97" s="36" t="s">
        <v>211</v>
      </c>
      <c r="H97" s="36" t="s">
        <v>190</v>
      </c>
      <c r="I97" s="36" t="s">
        <v>27</v>
      </c>
      <c r="J97" s="36" t="s">
        <v>212</v>
      </c>
      <c r="K97" s="36">
        <v>7</v>
      </c>
      <c r="L97" s="36" t="s">
        <v>28</v>
      </c>
      <c r="M97" s="39" t="s">
        <v>29</v>
      </c>
      <c r="N97" s="39" t="s">
        <v>30</v>
      </c>
      <c r="O97" s="36" t="s">
        <v>39</v>
      </c>
      <c r="P97" s="36">
        <v>124.0288773</v>
      </c>
      <c r="Q97" s="36">
        <v>10.788660050000001</v>
      </c>
      <c r="R97" s="38" t="s">
        <v>47</v>
      </c>
      <c r="S97" s="26" t="s">
        <v>4771</v>
      </c>
      <c r="T97" s="26" t="s">
        <v>77</v>
      </c>
      <c r="U97" s="26" t="s">
        <v>48</v>
      </c>
      <c r="V97" s="26" t="s">
        <v>5053</v>
      </c>
      <c r="W97" s="32" t="s">
        <v>49</v>
      </c>
      <c r="X97" s="26" t="s">
        <v>36</v>
      </c>
      <c r="Y97" s="8" t="s">
        <v>4970</v>
      </c>
      <c r="Z97" s="8" t="s">
        <v>4970</v>
      </c>
      <c r="AA97" s="8" t="s">
        <v>4970</v>
      </c>
      <c r="AB97" s="42" t="s">
        <v>43</v>
      </c>
      <c r="AC97" s="42"/>
      <c r="AD97" s="42" t="str">
        <f t="shared" si="1"/>
        <v/>
      </c>
    </row>
    <row r="98" spans="1:30" x14ac:dyDescent="0.2">
      <c r="A98" s="84" t="s">
        <v>213</v>
      </c>
      <c r="B98" s="84" t="s">
        <v>39</v>
      </c>
      <c r="C98" s="74">
        <v>1</v>
      </c>
      <c r="D98" s="84"/>
      <c r="E98" s="84" t="s">
        <v>214</v>
      </c>
      <c r="F98" s="49" t="s">
        <v>215</v>
      </c>
      <c r="G98" s="36" t="s">
        <v>104</v>
      </c>
      <c r="H98" s="36" t="s">
        <v>215</v>
      </c>
      <c r="I98" s="39" t="s">
        <v>27</v>
      </c>
      <c r="J98" s="38" t="s">
        <v>216</v>
      </c>
      <c r="K98" s="38">
        <v>7</v>
      </c>
      <c r="L98" s="38" t="s">
        <v>28</v>
      </c>
      <c r="M98" s="39" t="s">
        <v>29</v>
      </c>
      <c r="N98" s="39" t="s">
        <v>30</v>
      </c>
      <c r="O98" s="36" t="s">
        <v>39</v>
      </c>
      <c r="P98" s="38">
        <v>123.9480362</v>
      </c>
      <c r="Q98" s="38">
        <v>10.25280952</v>
      </c>
      <c r="R98" s="38" t="s">
        <v>47</v>
      </c>
      <c r="S98" s="26" t="s">
        <v>4771</v>
      </c>
      <c r="T98" s="30" t="s">
        <v>93</v>
      </c>
      <c r="U98" s="28" t="s">
        <v>48</v>
      </c>
      <c r="V98" s="26" t="s">
        <v>5053</v>
      </c>
      <c r="W98" s="28" t="s">
        <v>49</v>
      </c>
      <c r="X98" s="32" t="s">
        <v>36</v>
      </c>
      <c r="Y98" s="8" t="s">
        <v>4970</v>
      </c>
      <c r="Z98" s="8" t="s">
        <v>4970</v>
      </c>
      <c r="AA98" s="8" t="s">
        <v>4970</v>
      </c>
      <c r="AB98" s="42" t="s">
        <v>66</v>
      </c>
      <c r="AC98" s="45"/>
      <c r="AD98" s="42" t="str">
        <f t="shared" si="1"/>
        <v/>
      </c>
    </row>
    <row r="99" spans="1:30" ht="27" customHeight="1" x14ac:dyDescent="0.2">
      <c r="A99" s="84" t="s">
        <v>217</v>
      </c>
      <c r="B99" s="84" t="s">
        <v>39</v>
      </c>
      <c r="C99" s="74">
        <v>1</v>
      </c>
      <c r="D99" s="84"/>
      <c r="E99" s="84" t="s">
        <v>218</v>
      </c>
      <c r="F99" s="37" t="s">
        <v>3754</v>
      </c>
      <c r="G99" s="36" t="s">
        <v>219</v>
      </c>
      <c r="H99" s="36" t="s">
        <v>54</v>
      </c>
      <c r="I99" s="36" t="s">
        <v>27</v>
      </c>
      <c r="J99" s="36" t="s">
        <v>220</v>
      </c>
      <c r="K99" s="36">
        <v>7</v>
      </c>
      <c r="L99" s="36" t="s">
        <v>28</v>
      </c>
      <c r="M99" s="39" t="s">
        <v>29</v>
      </c>
      <c r="N99" s="39" t="s">
        <v>30</v>
      </c>
      <c r="O99" s="36" t="s">
        <v>39</v>
      </c>
      <c r="P99" s="36">
        <v>123.9406815</v>
      </c>
      <c r="Q99" s="36">
        <v>10.35840988</v>
      </c>
      <c r="R99" s="36" t="s">
        <v>47</v>
      </c>
      <c r="S99" s="26" t="s">
        <v>4771</v>
      </c>
      <c r="T99" s="26" t="s">
        <v>77</v>
      </c>
      <c r="U99" s="26" t="s">
        <v>48</v>
      </c>
      <c r="V99" s="26" t="s">
        <v>5053</v>
      </c>
      <c r="W99" s="28" t="s">
        <v>49</v>
      </c>
      <c r="X99" s="26" t="s">
        <v>36</v>
      </c>
      <c r="Y99" s="8" t="s">
        <v>4970</v>
      </c>
      <c r="Z99" s="8" t="s">
        <v>4970</v>
      </c>
      <c r="AA99" s="8" t="s">
        <v>4970</v>
      </c>
      <c r="AB99" s="42" t="s">
        <v>37</v>
      </c>
      <c r="AC99" s="45"/>
      <c r="AD99" s="42" t="str">
        <f t="shared" si="1"/>
        <v/>
      </c>
    </row>
    <row r="100" spans="1:30" ht="15.75" customHeight="1" x14ac:dyDescent="0.2">
      <c r="A100" s="84" t="s">
        <v>234</v>
      </c>
      <c r="B100" s="84" t="s">
        <v>39</v>
      </c>
      <c r="C100" s="74">
        <v>1</v>
      </c>
      <c r="D100" s="84"/>
      <c r="E100" s="84" t="s">
        <v>235</v>
      </c>
      <c r="F100" s="37" t="s">
        <v>3757</v>
      </c>
      <c r="G100" s="36" t="s">
        <v>104</v>
      </c>
      <c r="H100" s="36" t="s">
        <v>236</v>
      </c>
      <c r="I100" s="36" t="s">
        <v>27</v>
      </c>
      <c r="J100" s="38" t="s">
        <v>237</v>
      </c>
      <c r="K100" s="39">
        <v>7</v>
      </c>
      <c r="L100" s="39" t="s">
        <v>28</v>
      </c>
      <c r="M100" s="39" t="s">
        <v>29</v>
      </c>
      <c r="N100" s="39" t="s">
        <v>30</v>
      </c>
      <c r="O100" s="36" t="s">
        <v>39</v>
      </c>
      <c r="P100" s="38">
        <v>123.8047409</v>
      </c>
      <c r="Q100" s="38">
        <v>11.15676975</v>
      </c>
      <c r="R100" s="36" t="s">
        <v>47</v>
      </c>
      <c r="S100" s="26" t="s">
        <v>4771</v>
      </c>
      <c r="T100" s="26" t="s">
        <v>77</v>
      </c>
      <c r="U100" s="26" t="s">
        <v>48</v>
      </c>
      <c r="V100" s="26" t="s">
        <v>5053</v>
      </c>
      <c r="W100" s="28" t="s">
        <v>49</v>
      </c>
      <c r="X100" s="26" t="s">
        <v>90</v>
      </c>
      <c r="Y100" s="8" t="s">
        <v>4841</v>
      </c>
      <c r="Z100" s="8" t="s">
        <v>4888</v>
      </c>
      <c r="AA100" s="8" t="s">
        <v>4889</v>
      </c>
      <c r="AB100" s="42" t="s">
        <v>98</v>
      </c>
      <c r="AC100" s="42"/>
      <c r="AD100" s="42" t="str">
        <f t="shared" si="1"/>
        <v/>
      </c>
    </row>
    <row r="101" spans="1:30" ht="15.75" customHeight="1" x14ac:dyDescent="0.2">
      <c r="A101" s="82" t="s">
        <v>241</v>
      </c>
      <c r="B101" s="84" t="s">
        <v>39</v>
      </c>
      <c r="C101" s="74">
        <v>1</v>
      </c>
      <c r="D101" s="82"/>
      <c r="E101" s="84" t="s">
        <v>242</v>
      </c>
      <c r="F101" s="49" t="s">
        <v>243</v>
      </c>
      <c r="G101" s="36" t="s">
        <v>243</v>
      </c>
      <c r="H101" s="36" t="s">
        <v>100</v>
      </c>
      <c r="I101" s="36" t="s">
        <v>27</v>
      </c>
      <c r="J101" s="36" t="s">
        <v>244</v>
      </c>
      <c r="K101" s="36">
        <v>7</v>
      </c>
      <c r="L101" s="36" t="s">
        <v>28</v>
      </c>
      <c r="M101" s="39" t="s">
        <v>29</v>
      </c>
      <c r="N101" s="39" t="s">
        <v>30</v>
      </c>
      <c r="O101" s="36" t="s">
        <v>39</v>
      </c>
      <c r="P101" s="36">
        <v>123.9205704</v>
      </c>
      <c r="Q101" s="36">
        <v>10.399319650000001</v>
      </c>
      <c r="R101" s="36" t="s">
        <v>47</v>
      </c>
      <c r="S101" s="26" t="s">
        <v>4771</v>
      </c>
      <c r="T101" s="26" t="s">
        <v>77</v>
      </c>
      <c r="U101" s="26" t="s">
        <v>48</v>
      </c>
      <c r="V101" s="26" t="s">
        <v>5053</v>
      </c>
      <c r="W101" s="32" t="s">
        <v>49</v>
      </c>
      <c r="X101" s="26" t="s">
        <v>36</v>
      </c>
      <c r="Y101" s="8" t="s">
        <v>4970</v>
      </c>
      <c r="Z101" s="8" t="s">
        <v>4970</v>
      </c>
      <c r="AA101" s="8" t="s">
        <v>4970</v>
      </c>
      <c r="AB101" s="42" t="s">
        <v>58</v>
      </c>
      <c r="AC101" s="42"/>
      <c r="AD101" s="42" t="str">
        <f t="shared" si="1"/>
        <v/>
      </c>
    </row>
    <row r="102" spans="1:30" ht="15.75" customHeight="1" x14ac:dyDescent="0.2">
      <c r="A102" s="82" t="s">
        <v>253</v>
      </c>
      <c r="B102" s="84" t="s">
        <v>39</v>
      </c>
      <c r="C102" s="74">
        <v>1</v>
      </c>
      <c r="D102" s="82"/>
      <c r="E102" s="84" t="s">
        <v>254</v>
      </c>
      <c r="F102" s="37" t="s">
        <v>2833</v>
      </c>
      <c r="G102" s="36" t="s">
        <v>144</v>
      </c>
      <c r="H102" s="36" t="s">
        <v>100</v>
      </c>
      <c r="I102" s="36" t="s">
        <v>27</v>
      </c>
      <c r="J102" s="38" t="s">
        <v>255</v>
      </c>
      <c r="K102" s="39">
        <v>7</v>
      </c>
      <c r="L102" s="39" t="s">
        <v>28</v>
      </c>
      <c r="M102" s="39" t="s">
        <v>29</v>
      </c>
      <c r="N102" s="39" t="s">
        <v>30</v>
      </c>
      <c r="O102" s="36" t="s">
        <v>39</v>
      </c>
      <c r="P102" s="38">
        <v>123.90489959999999</v>
      </c>
      <c r="Q102" s="38">
        <v>10.339690210000001</v>
      </c>
      <c r="R102" s="36" t="s">
        <v>47</v>
      </c>
      <c r="S102" s="26" t="s">
        <v>4771</v>
      </c>
      <c r="T102" s="26" t="s">
        <v>77</v>
      </c>
      <c r="U102" s="27" t="s">
        <v>48</v>
      </c>
      <c r="V102" s="26" t="s">
        <v>5053</v>
      </c>
      <c r="W102" s="28" t="s">
        <v>49</v>
      </c>
      <c r="X102" s="26" t="s">
        <v>36</v>
      </c>
      <c r="Y102" s="8" t="s">
        <v>4970</v>
      </c>
      <c r="Z102" s="8" t="s">
        <v>4970</v>
      </c>
      <c r="AA102" s="8" t="s">
        <v>4970</v>
      </c>
      <c r="AB102" s="42" t="s">
        <v>58</v>
      </c>
      <c r="AC102" s="42"/>
      <c r="AD102" s="42" t="str">
        <f t="shared" si="1"/>
        <v/>
      </c>
    </row>
    <row r="103" spans="1:30" x14ac:dyDescent="0.2">
      <c r="A103" s="84" t="s">
        <v>256</v>
      </c>
      <c r="B103" s="84" t="s">
        <v>39</v>
      </c>
      <c r="C103" s="74">
        <v>1</v>
      </c>
      <c r="D103" s="84"/>
      <c r="E103" s="84" t="s">
        <v>257</v>
      </c>
      <c r="F103" s="37" t="s">
        <v>3760</v>
      </c>
      <c r="G103" s="36" t="s">
        <v>4940</v>
      </c>
      <c r="H103" s="36" t="s">
        <v>100</v>
      </c>
      <c r="I103" s="36" t="s">
        <v>27</v>
      </c>
      <c r="J103" s="36" t="s">
        <v>258</v>
      </c>
      <c r="K103" s="36">
        <v>7</v>
      </c>
      <c r="L103" s="36" t="s">
        <v>28</v>
      </c>
      <c r="M103" s="39" t="s">
        <v>29</v>
      </c>
      <c r="N103" s="36" t="s">
        <v>30</v>
      </c>
      <c r="O103" s="36" t="s">
        <v>39</v>
      </c>
      <c r="P103" s="36">
        <v>123.88446039999999</v>
      </c>
      <c r="Q103" s="36">
        <v>10.339269639999999</v>
      </c>
      <c r="R103" s="36" t="s">
        <v>47</v>
      </c>
      <c r="S103" s="26" t="s">
        <v>4771</v>
      </c>
      <c r="T103" s="26" t="s">
        <v>93</v>
      </c>
      <c r="U103" s="26" t="s">
        <v>48</v>
      </c>
      <c r="V103" s="26" t="s">
        <v>5053</v>
      </c>
      <c r="W103" s="28" t="s">
        <v>49</v>
      </c>
      <c r="X103" s="26" t="s">
        <v>36</v>
      </c>
      <c r="Y103" s="8" t="s">
        <v>4970</v>
      </c>
      <c r="Z103" s="8" t="s">
        <v>4970</v>
      </c>
      <c r="AA103" s="8" t="s">
        <v>4970</v>
      </c>
      <c r="AB103" s="42" t="s">
        <v>43</v>
      </c>
      <c r="AC103" s="45"/>
      <c r="AD103" s="42" t="str">
        <f t="shared" si="1"/>
        <v/>
      </c>
    </row>
    <row r="104" spans="1:30" x14ac:dyDescent="0.2">
      <c r="A104" s="84" t="s">
        <v>259</v>
      </c>
      <c r="B104" s="84" t="s">
        <v>39</v>
      </c>
      <c r="C104" s="74">
        <v>1</v>
      </c>
      <c r="D104" s="84"/>
      <c r="E104" s="84" t="s">
        <v>260</v>
      </c>
      <c r="F104" s="49" t="s">
        <v>3761</v>
      </c>
      <c r="G104" s="36" t="s">
        <v>261</v>
      </c>
      <c r="H104" s="36" t="s">
        <v>54</v>
      </c>
      <c r="I104" s="36" t="s">
        <v>27</v>
      </c>
      <c r="J104" s="36" t="s">
        <v>262</v>
      </c>
      <c r="K104" s="36">
        <v>7</v>
      </c>
      <c r="L104" s="36" t="s">
        <v>28</v>
      </c>
      <c r="M104" s="39" t="s">
        <v>29</v>
      </c>
      <c r="N104" s="39" t="s">
        <v>30</v>
      </c>
      <c r="O104" s="36" t="s">
        <v>39</v>
      </c>
      <c r="P104" s="36">
        <v>123.9506531</v>
      </c>
      <c r="Q104" s="36">
        <v>10.32408047</v>
      </c>
      <c r="R104" s="38" t="s">
        <v>32</v>
      </c>
      <c r="S104" s="26" t="s">
        <v>4771</v>
      </c>
      <c r="T104" s="26" t="s">
        <v>33</v>
      </c>
      <c r="U104" s="26" t="s">
        <v>48</v>
      </c>
      <c r="V104" s="27" t="s">
        <v>5053</v>
      </c>
      <c r="W104" s="32" t="s">
        <v>49</v>
      </c>
      <c r="X104" s="26" t="s">
        <v>36</v>
      </c>
      <c r="Y104" s="8" t="s">
        <v>4836</v>
      </c>
      <c r="Z104" s="8" t="s">
        <v>4866</v>
      </c>
      <c r="AA104" s="8" t="s">
        <v>4970</v>
      </c>
      <c r="AB104" s="42" t="s">
        <v>56</v>
      </c>
      <c r="AC104" s="42"/>
      <c r="AD104" s="42" t="str">
        <f t="shared" si="1"/>
        <v/>
      </c>
    </row>
    <row r="105" spans="1:30" x14ac:dyDescent="0.2">
      <c r="A105" s="88" t="s">
        <v>263</v>
      </c>
      <c r="B105" s="84" t="s">
        <v>39</v>
      </c>
      <c r="C105" s="74">
        <v>1</v>
      </c>
      <c r="D105" s="88"/>
      <c r="E105" s="84" t="s">
        <v>264</v>
      </c>
      <c r="F105" s="49" t="s">
        <v>265</v>
      </c>
      <c r="G105" s="36" t="s">
        <v>265</v>
      </c>
      <c r="H105" s="36" t="s">
        <v>40</v>
      </c>
      <c r="I105" s="36" t="s">
        <v>27</v>
      </c>
      <c r="J105" s="36" t="s">
        <v>266</v>
      </c>
      <c r="K105" s="36">
        <v>7</v>
      </c>
      <c r="L105" s="36" t="s">
        <v>28</v>
      </c>
      <c r="M105" s="39" t="s">
        <v>29</v>
      </c>
      <c r="N105" s="39" t="s">
        <v>30</v>
      </c>
      <c r="O105" s="36" t="s">
        <v>39</v>
      </c>
      <c r="P105" s="36">
        <v>123.9836502</v>
      </c>
      <c r="Q105" s="36">
        <v>10.298439979999999</v>
      </c>
      <c r="R105" s="38" t="s">
        <v>47</v>
      </c>
      <c r="S105" s="26" t="s">
        <v>4771</v>
      </c>
      <c r="T105" s="26" t="s">
        <v>93</v>
      </c>
      <c r="U105" s="26" t="s">
        <v>48</v>
      </c>
      <c r="V105" s="27" t="s">
        <v>5053</v>
      </c>
      <c r="W105" s="32" t="s">
        <v>49</v>
      </c>
      <c r="X105" s="26" t="s">
        <v>36</v>
      </c>
      <c r="Y105" s="8" t="s">
        <v>4970</v>
      </c>
      <c r="Z105" s="8" t="s">
        <v>4970</v>
      </c>
      <c r="AA105" s="8" t="s">
        <v>4970</v>
      </c>
      <c r="AB105" s="42" t="s">
        <v>41</v>
      </c>
      <c r="AC105" s="42"/>
      <c r="AD105" s="42" t="str">
        <f t="shared" si="1"/>
        <v/>
      </c>
    </row>
    <row r="106" spans="1:30" x14ac:dyDescent="0.2">
      <c r="A106" s="84" t="s">
        <v>280</v>
      </c>
      <c r="B106" s="84" t="s">
        <v>39</v>
      </c>
      <c r="C106" s="74">
        <v>1</v>
      </c>
      <c r="D106" s="84"/>
      <c r="E106" s="84" t="s">
        <v>281</v>
      </c>
      <c r="F106" s="37" t="s">
        <v>282</v>
      </c>
      <c r="G106" s="36" t="s">
        <v>104</v>
      </c>
      <c r="H106" s="36" t="s">
        <v>282</v>
      </c>
      <c r="I106" s="39" t="s">
        <v>27</v>
      </c>
      <c r="J106" s="38" t="s">
        <v>283</v>
      </c>
      <c r="K106" s="38">
        <v>7</v>
      </c>
      <c r="L106" s="38" t="s">
        <v>28</v>
      </c>
      <c r="M106" s="39" t="s">
        <v>29</v>
      </c>
      <c r="N106" s="39" t="s">
        <v>30</v>
      </c>
      <c r="O106" s="36" t="s">
        <v>39</v>
      </c>
      <c r="P106" s="38">
        <v>123.8708496</v>
      </c>
      <c r="Q106" s="38">
        <v>10.823180199999999</v>
      </c>
      <c r="R106" s="38" t="s">
        <v>47</v>
      </c>
      <c r="S106" s="26" t="s">
        <v>4771</v>
      </c>
      <c r="T106" s="26" t="s">
        <v>77</v>
      </c>
      <c r="U106" s="26" t="s">
        <v>48</v>
      </c>
      <c r="V106" s="26" t="s">
        <v>5053</v>
      </c>
      <c r="W106" s="28" t="s">
        <v>49</v>
      </c>
      <c r="X106" s="26" t="s">
        <v>36</v>
      </c>
      <c r="Y106" s="8" t="s">
        <v>4970</v>
      </c>
      <c r="Z106" s="8" t="s">
        <v>4970</v>
      </c>
      <c r="AA106" s="8" t="s">
        <v>4970</v>
      </c>
      <c r="AB106" s="42" t="s">
        <v>56</v>
      </c>
      <c r="AC106" s="45"/>
      <c r="AD106" s="42" t="str">
        <f t="shared" si="1"/>
        <v/>
      </c>
    </row>
    <row r="107" spans="1:30" x14ac:dyDescent="0.2">
      <c r="A107" s="82" t="s">
        <v>284</v>
      </c>
      <c r="B107" s="84" t="s">
        <v>39</v>
      </c>
      <c r="C107" s="74">
        <v>1</v>
      </c>
      <c r="D107" s="82"/>
      <c r="E107" s="84" t="s">
        <v>285</v>
      </c>
      <c r="F107" s="49" t="s">
        <v>286</v>
      </c>
      <c r="G107" s="36" t="s">
        <v>286</v>
      </c>
      <c r="H107" s="36" t="s">
        <v>54</v>
      </c>
      <c r="I107" s="39" t="s">
        <v>27</v>
      </c>
      <c r="J107" s="38" t="s">
        <v>287</v>
      </c>
      <c r="K107" s="38">
        <v>7</v>
      </c>
      <c r="L107" s="38" t="s">
        <v>28</v>
      </c>
      <c r="M107" s="39" t="s">
        <v>29</v>
      </c>
      <c r="N107" s="39" t="s">
        <v>30</v>
      </c>
      <c r="O107" s="36" t="s">
        <v>39</v>
      </c>
      <c r="P107" s="38">
        <v>123.9573212</v>
      </c>
      <c r="Q107" s="38">
        <v>10.35085011</v>
      </c>
      <c r="R107" s="38" t="s">
        <v>47</v>
      </c>
      <c r="S107" s="26" t="s">
        <v>4771</v>
      </c>
      <c r="T107" s="30" t="s">
        <v>77</v>
      </c>
      <c r="U107" s="28" t="s">
        <v>48</v>
      </c>
      <c r="V107" s="26" t="s">
        <v>5053</v>
      </c>
      <c r="W107" s="28" t="s">
        <v>49</v>
      </c>
      <c r="X107" s="32" t="s">
        <v>36</v>
      </c>
      <c r="Y107" s="8" t="s">
        <v>4970</v>
      </c>
      <c r="Z107" s="8" t="s">
        <v>4970</v>
      </c>
      <c r="AA107" s="8" t="s">
        <v>4970</v>
      </c>
      <c r="AB107" s="42" t="s">
        <v>37</v>
      </c>
      <c r="AC107" s="42"/>
      <c r="AD107" s="42" t="str">
        <f t="shared" si="1"/>
        <v/>
      </c>
    </row>
    <row r="108" spans="1:30" x14ac:dyDescent="0.2">
      <c r="A108" s="84" t="s">
        <v>291</v>
      </c>
      <c r="B108" s="83" t="s">
        <v>39</v>
      </c>
      <c r="C108" s="74">
        <v>1</v>
      </c>
      <c r="D108" s="84"/>
      <c r="E108" s="84" t="s">
        <v>292</v>
      </c>
      <c r="F108" s="37" t="s">
        <v>293</v>
      </c>
      <c r="G108" s="36" t="s">
        <v>293</v>
      </c>
      <c r="H108" s="36" t="s">
        <v>40</v>
      </c>
      <c r="I108" s="39" t="s">
        <v>27</v>
      </c>
      <c r="J108" s="38" t="s">
        <v>294</v>
      </c>
      <c r="K108" s="38">
        <v>7</v>
      </c>
      <c r="L108" s="38" t="s">
        <v>28</v>
      </c>
      <c r="M108" s="39" t="s">
        <v>29</v>
      </c>
      <c r="N108" s="39" t="s">
        <v>30</v>
      </c>
      <c r="O108" s="36" t="s">
        <v>39</v>
      </c>
      <c r="P108" s="38">
        <v>123.94544980000001</v>
      </c>
      <c r="Q108" s="38">
        <v>10.289500240000001</v>
      </c>
      <c r="R108" s="36" t="s">
        <v>47</v>
      </c>
      <c r="S108" s="26" t="s">
        <v>4771</v>
      </c>
      <c r="T108" s="26" t="s">
        <v>93</v>
      </c>
      <c r="U108" s="26" t="s">
        <v>48</v>
      </c>
      <c r="V108" s="26" t="s">
        <v>5053</v>
      </c>
      <c r="W108" s="28" t="s">
        <v>49</v>
      </c>
      <c r="X108" s="26" t="s">
        <v>36</v>
      </c>
      <c r="Y108" s="8" t="s">
        <v>4970</v>
      </c>
      <c r="Z108" s="8" t="s">
        <v>4970</v>
      </c>
      <c r="AA108" s="8" t="s">
        <v>4970</v>
      </c>
      <c r="AB108" s="42" t="s">
        <v>66</v>
      </c>
      <c r="AC108" s="42"/>
      <c r="AD108" s="42" t="str">
        <f t="shared" si="1"/>
        <v/>
      </c>
    </row>
    <row r="109" spans="1:30" x14ac:dyDescent="0.2">
      <c r="A109" s="88" t="s">
        <v>308</v>
      </c>
      <c r="B109" s="84" t="s">
        <v>39</v>
      </c>
      <c r="C109" s="74">
        <v>1</v>
      </c>
      <c r="D109" s="88"/>
      <c r="E109" s="84" t="s">
        <v>309</v>
      </c>
      <c r="F109" s="37" t="s">
        <v>310</v>
      </c>
      <c r="G109" s="36" t="s">
        <v>310</v>
      </c>
      <c r="H109" s="36" t="s">
        <v>40</v>
      </c>
      <c r="I109" s="36" t="s">
        <v>27</v>
      </c>
      <c r="J109" s="36" t="s">
        <v>311</v>
      </c>
      <c r="K109" s="36">
        <v>7</v>
      </c>
      <c r="L109" s="36" t="s">
        <v>28</v>
      </c>
      <c r="M109" s="39" t="s">
        <v>29</v>
      </c>
      <c r="N109" s="39" t="s">
        <v>30</v>
      </c>
      <c r="O109" s="36" t="s">
        <v>39</v>
      </c>
      <c r="P109" s="36">
        <v>123.952567</v>
      </c>
      <c r="Q109" s="36">
        <v>10.303385</v>
      </c>
      <c r="R109" s="36" t="s">
        <v>47</v>
      </c>
      <c r="S109" s="26" t="s">
        <v>4771</v>
      </c>
      <c r="T109" s="26" t="s">
        <v>77</v>
      </c>
      <c r="U109" s="26" t="s">
        <v>48</v>
      </c>
      <c r="V109" s="26" t="s">
        <v>5053</v>
      </c>
      <c r="W109" s="28" t="s">
        <v>49</v>
      </c>
      <c r="X109" s="26" t="s">
        <v>36</v>
      </c>
      <c r="Y109" s="8" t="s">
        <v>4970</v>
      </c>
      <c r="Z109" s="8" t="s">
        <v>4970</v>
      </c>
      <c r="AA109" s="8" t="s">
        <v>4970</v>
      </c>
      <c r="AB109" s="42" t="s">
        <v>66</v>
      </c>
      <c r="AC109" s="45"/>
      <c r="AD109" s="42" t="str">
        <f t="shared" si="1"/>
        <v/>
      </c>
    </row>
    <row r="110" spans="1:30" x14ac:dyDescent="0.2">
      <c r="A110" s="82" t="s">
        <v>323</v>
      </c>
      <c r="B110" s="84" t="s">
        <v>39</v>
      </c>
      <c r="C110" s="74">
        <v>1</v>
      </c>
      <c r="D110" s="82"/>
      <c r="E110" s="87" t="s">
        <v>324</v>
      </c>
      <c r="F110" s="37" t="s">
        <v>3771</v>
      </c>
      <c r="G110" s="36" t="s">
        <v>4941</v>
      </c>
      <c r="H110" s="36" t="s">
        <v>100</v>
      </c>
      <c r="I110" s="39" t="s">
        <v>27</v>
      </c>
      <c r="J110" s="38" t="s">
        <v>325</v>
      </c>
      <c r="K110" s="38">
        <v>7</v>
      </c>
      <c r="L110" s="38" t="s">
        <v>28</v>
      </c>
      <c r="M110" s="39" t="s">
        <v>29</v>
      </c>
      <c r="N110" s="39" t="s">
        <v>30</v>
      </c>
      <c r="O110" s="36" t="s">
        <v>39</v>
      </c>
      <c r="P110" s="38">
        <v>123.9162903</v>
      </c>
      <c r="Q110" s="38">
        <v>10.306909559999999</v>
      </c>
      <c r="R110" s="36" t="s">
        <v>32</v>
      </c>
      <c r="S110" s="26" t="s">
        <v>4771</v>
      </c>
      <c r="T110" s="26" t="s">
        <v>33</v>
      </c>
      <c r="U110" s="26" t="s">
        <v>48</v>
      </c>
      <c r="V110" s="26" t="s">
        <v>5053</v>
      </c>
      <c r="W110" s="28" t="s">
        <v>49</v>
      </c>
      <c r="X110" s="26" t="s">
        <v>36</v>
      </c>
      <c r="Y110" s="8" t="s">
        <v>4836</v>
      </c>
      <c r="Z110" s="8" t="s">
        <v>4866</v>
      </c>
      <c r="AA110" s="8" t="s">
        <v>4865</v>
      </c>
      <c r="AB110" s="42" t="s">
        <v>44</v>
      </c>
      <c r="AC110" s="42"/>
      <c r="AD110" s="42" t="str">
        <f t="shared" si="1"/>
        <v/>
      </c>
    </row>
    <row r="111" spans="1:30" x14ac:dyDescent="0.2">
      <c r="A111" s="82" t="s">
        <v>332</v>
      </c>
      <c r="B111" s="83" t="s">
        <v>39</v>
      </c>
      <c r="C111" s="74">
        <v>1</v>
      </c>
      <c r="D111" s="82"/>
      <c r="E111" s="84" t="s">
        <v>333</v>
      </c>
      <c r="F111" s="37" t="s">
        <v>3774</v>
      </c>
      <c r="G111" s="36" t="s">
        <v>144</v>
      </c>
      <c r="H111" s="36" t="s">
        <v>100</v>
      </c>
      <c r="I111" s="36" t="s">
        <v>27</v>
      </c>
      <c r="J111" s="36" t="s">
        <v>334</v>
      </c>
      <c r="K111" s="36">
        <v>7</v>
      </c>
      <c r="L111" s="36" t="s">
        <v>28</v>
      </c>
      <c r="M111" s="39" t="s">
        <v>29</v>
      </c>
      <c r="N111" s="39" t="s">
        <v>30</v>
      </c>
      <c r="O111" s="36" t="s">
        <v>39</v>
      </c>
      <c r="P111" s="36">
        <v>123.8969498</v>
      </c>
      <c r="Q111" s="36">
        <v>10.34237957</v>
      </c>
      <c r="R111" s="36" t="s">
        <v>32</v>
      </c>
      <c r="S111" s="26" t="s">
        <v>4771</v>
      </c>
      <c r="T111" s="26" t="s">
        <v>61</v>
      </c>
      <c r="U111" s="26" t="s">
        <v>48</v>
      </c>
      <c r="V111" s="26" t="s">
        <v>5053</v>
      </c>
      <c r="W111" s="28" t="s">
        <v>35</v>
      </c>
      <c r="X111" s="26" t="s">
        <v>36</v>
      </c>
      <c r="Y111" s="8" t="s">
        <v>4836</v>
      </c>
      <c r="Z111" s="8" t="s">
        <v>4866</v>
      </c>
      <c r="AA111" s="8" t="s">
        <v>4970</v>
      </c>
      <c r="AB111" s="42" t="s">
        <v>43</v>
      </c>
      <c r="AC111" s="42"/>
      <c r="AD111" s="42" t="str">
        <f t="shared" si="1"/>
        <v/>
      </c>
    </row>
    <row r="112" spans="1:30" x14ac:dyDescent="0.2">
      <c r="A112" s="83" t="s">
        <v>344</v>
      </c>
      <c r="B112" s="84" t="s">
        <v>39</v>
      </c>
      <c r="C112" s="74">
        <v>1</v>
      </c>
      <c r="D112" s="83">
        <v>5581</v>
      </c>
      <c r="E112" s="84" t="s">
        <v>345</v>
      </c>
      <c r="F112" s="37" t="s">
        <v>3778</v>
      </c>
      <c r="G112" s="36" t="s">
        <v>4923</v>
      </c>
      <c r="H112" s="36" t="s">
        <v>100</v>
      </c>
      <c r="I112" s="36" t="s">
        <v>27</v>
      </c>
      <c r="J112" s="38" t="s">
        <v>346</v>
      </c>
      <c r="K112" s="39">
        <v>7</v>
      </c>
      <c r="L112" s="39" t="s">
        <v>28</v>
      </c>
      <c r="M112" s="39" t="s">
        <v>29</v>
      </c>
      <c r="N112" s="39" t="s">
        <v>30</v>
      </c>
      <c r="O112" s="36" t="s">
        <v>39</v>
      </c>
      <c r="P112" s="38">
        <v>123.918251</v>
      </c>
      <c r="Q112" s="38">
        <v>10.31112957</v>
      </c>
      <c r="R112" s="36" t="s">
        <v>32</v>
      </c>
      <c r="S112" s="26" t="s">
        <v>4771</v>
      </c>
      <c r="T112" s="26" t="s">
        <v>33</v>
      </c>
      <c r="U112" s="26" t="s">
        <v>48</v>
      </c>
      <c r="V112" s="26" t="s">
        <v>5053</v>
      </c>
      <c r="W112" s="28" t="s">
        <v>35</v>
      </c>
      <c r="X112" s="26" t="s">
        <v>36</v>
      </c>
      <c r="Y112" s="8" t="s">
        <v>4851</v>
      </c>
      <c r="Z112" s="8" t="s">
        <v>4867</v>
      </c>
      <c r="AA112" s="8" t="s">
        <v>4970</v>
      </c>
      <c r="AB112" s="42" t="s">
        <v>42</v>
      </c>
      <c r="AC112" s="42"/>
      <c r="AD112" s="42" t="str">
        <f t="shared" si="1"/>
        <v/>
      </c>
    </row>
    <row r="113" spans="1:30" x14ac:dyDescent="0.2">
      <c r="A113" s="83" t="s">
        <v>347</v>
      </c>
      <c r="B113" s="84" t="s">
        <v>39</v>
      </c>
      <c r="C113" s="74">
        <v>1</v>
      </c>
      <c r="D113" s="83"/>
      <c r="E113" s="84" t="s">
        <v>348</v>
      </c>
      <c r="F113" s="37" t="s">
        <v>3779</v>
      </c>
      <c r="G113" s="36" t="s">
        <v>115</v>
      </c>
      <c r="H113" s="36" t="s">
        <v>100</v>
      </c>
      <c r="I113" s="36" t="s">
        <v>27</v>
      </c>
      <c r="J113" s="38" t="s">
        <v>349</v>
      </c>
      <c r="K113" s="39">
        <v>7</v>
      </c>
      <c r="L113" s="39" t="s">
        <v>28</v>
      </c>
      <c r="M113" s="39" t="s">
        <v>29</v>
      </c>
      <c r="N113" s="39" t="s">
        <v>30</v>
      </c>
      <c r="O113" s="36" t="s">
        <v>39</v>
      </c>
      <c r="P113" s="38">
        <v>123.91265110000001</v>
      </c>
      <c r="Q113" s="38">
        <v>10.37629986</v>
      </c>
      <c r="R113" s="36" t="s">
        <v>47</v>
      </c>
      <c r="S113" s="26" t="s">
        <v>4771</v>
      </c>
      <c r="T113" s="26" t="s">
        <v>77</v>
      </c>
      <c r="U113" s="26" t="s">
        <v>48</v>
      </c>
      <c r="V113" s="26" t="s">
        <v>5053</v>
      </c>
      <c r="W113" s="28" t="s">
        <v>49</v>
      </c>
      <c r="X113" s="26" t="s">
        <v>90</v>
      </c>
      <c r="Y113" s="8" t="s">
        <v>4970</v>
      </c>
      <c r="Z113" s="8" t="s">
        <v>4970</v>
      </c>
      <c r="AA113" s="8" t="s">
        <v>4970</v>
      </c>
      <c r="AB113" s="42" t="s">
        <v>58</v>
      </c>
      <c r="AC113" s="42"/>
      <c r="AD113" s="42" t="str">
        <f t="shared" si="1"/>
        <v/>
      </c>
    </row>
    <row r="114" spans="1:30" x14ac:dyDescent="0.2">
      <c r="A114" s="83" t="s">
        <v>363</v>
      </c>
      <c r="B114" s="84" t="s">
        <v>39</v>
      </c>
      <c r="C114" s="74">
        <v>1</v>
      </c>
      <c r="D114" s="83"/>
      <c r="E114" s="84" t="s">
        <v>364</v>
      </c>
      <c r="F114" s="37" t="s">
        <v>3784</v>
      </c>
      <c r="G114" s="36" t="s">
        <v>365</v>
      </c>
      <c r="H114" s="36" t="s">
        <v>278</v>
      </c>
      <c r="I114" s="36" t="s">
        <v>27</v>
      </c>
      <c r="J114" s="36" t="s">
        <v>366</v>
      </c>
      <c r="K114" s="36">
        <v>7</v>
      </c>
      <c r="L114" s="36" t="s">
        <v>28</v>
      </c>
      <c r="M114" s="39" t="s">
        <v>29</v>
      </c>
      <c r="N114" s="36" t="s">
        <v>30</v>
      </c>
      <c r="O114" s="36" t="s">
        <v>39</v>
      </c>
      <c r="P114" s="36">
        <v>123.76235200000001</v>
      </c>
      <c r="Q114" s="36">
        <v>10.65530968</v>
      </c>
      <c r="R114" s="36" t="s">
        <v>47</v>
      </c>
      <c r="S114" s="26" t="s">
        <v>4771</v>
      </c>
      <c r="T114" s="26" t="s">
        <v>77</v>
      </c>
      <c r="U114" s="27" t="s">
        <v>48</v>
      </c>
      <c r="V114" s="26" t="s">
        <v>5053</v>
      </c>
      <c r="W114" s="28" t="s">
        <v>49</v>
      </c>
      <c r="X114" s="26" t="s">
        <v>36</v>
      </c>
      <c r="Y114" s="8" t="s">
        <v>4972</v>
      </c>
      <c r="Z114" s="8" t="s">
        <v>4880</v>
      </c>
      <c r="AA114" s="8" t="s">
        <v>4809</v>
      </c>
      <c r="AB114" s="42" t="s">
        <v>56</v>
      </c>
      <c r="AC114" s="45"/>
      <c r="AD114" s="42" t="str">
        <f t="shared" si="1"/>
        <v/>
      </c>
    </row>
    <row r="115" spans="1:30" x14ac:dyDescent="0.2">
      <c r="A115" s="83" t="s">
        <v>373</v>
      </c>
      <c r="B115" s="84" t="s">
        <v>39</v>
      </c>
      <c r="C115" s="74">
        <v>1</v>
      </c>
      <c r="D115" s="83"/>
      <c r="E115" s="84" t="s">
        <v>374</v>
      </c>
      <c r="F115" s="37" t="s">
        <v>3785</v>
      </c>
      <c r="G115" s="36" t="s">
        <v>375</v>
      </c>
      <c r="H115" s="36" t="s">
        <v>278</v>
      </c>
      <c r="I115" s="36" t="s">
        <v>27</v>
      </c>
      <c r="J115" s="36" t="s">
        <v>376</v>
      </c>
      <c r="K115" s="36">
        <v>7</v>
      </c>
      <c r="L115" s="36" t="s">
        <v>28</v>
      </c>
      <c r="M115" s="39" t="s">
        <v>29</v>
      </c>
      <c r="N115" s="39" t="s">
        <v>30</v>
      </c>
      <c r="O115" s="36" t="s">
        <v>39</v>
      </c>
      <c r="P115" s="36">
        <v>123.8385</v>
      </c>
      <c r="Q115" s="36">
        <v>10.758528</v>
      </c>
      <c r="R115" s="36" t="s">
        <v>47</v>
      </c>
      <c r="S115" s="26" t="s">
        <v>4771</v>
      </c>
      <c r="T115" s="26" t="s">
        <v>77</v>
      </c>
      <c r="U115" s="26" t="s">
        <v>48</v>
      </c>
      <c r="V115" s="26" t="s">
        <v>5053</v>
      </c>
      <c r="W115" s="28" t="s">
        <v>49</v>
      </c>
      <c r="X115" s="26" t="s">
        <v>90</v>
      </c>
      <c r="Y115" s="8" t="s">
        <v>4972</v>
      </c>
      <c r="Z115" s="8" t="s">
        <v>4880</v>
      </c>
      <c r="AA115" s="8" t="s">
        <v>4809</v>
      </c>
      <c r="AB115" s="42" t="s">
        <v>56</v>
      </c>
      <c r="AC115" s="42"/>
      <c r="AD115" s="42" t="str">
        <f t="shared" si="1"/>
        <v/>
      </c>
    </row>
    <row r="116" spans="1:30" x14ac:dyDescent="0.2">
      <c r="A116" s="83" t="s">
        <v>400</v>
      </c>
      <c r="B116" s="84" t="s">
        <v>39</v>
      </c>
      <c r="C116" s="74">
        <v>1</v>
      </c>
      <c r="D116" s="83"/>
      <c r="E116" s="84" t="s">
        <v>401</v>
      </c>
      <c r="F116" s="49" t="s">
        <v>402</v>
      </c>
      <c r="G116" s="36" t="s">
        <v>402</v>
      </c>
      <c r="H116" s="36" t="s">
        <v>105</v>
      </c>
      <c r="I116" s="39" t="s">
        <v>27</v>
      </c>
      <c r="J116" s="38" t="s">
        <v>403</v>
      </c>
      <c r="K116" s="38">
        <v>7</v>
      </c>
      <c r="L116" s="38" t="s">
        <v>28</v>
      </c>
      <c r="M116" s="39" t="s">
        <v>29</v>
      </c>
      <c r="N116" s="39" t="s">
        <v>30</v>
      </c>
      <c r="O116" s="36" t="s">
        <v>39</v>
      </c>
      <c r="P116" s="38">
        <v>124.0273972</v>
      </c>
      <c r="Q116" s="38">
        <v>10.63339043</v>
      </c>
      <c r="R116" s="38" t="s">
        <v>47</v>
      </c>
      <c r="S116" s="26" t="s">
        <v>4771</v>
      </c>
      <c r="T116" s="30" t="s">
        <v>77</v>
      </c>
      <c r="U116" s="28" t="s">
        <v>48</v>
      </c>
      <c r="V116" s="26" t="s">
        <v>5053</v>
      </c>
      <c r="W116" s="28" t="s">
        <v>49</v>
      </c>
      <c r="X116" s="32" t="s">
        <v>36</v>
      </c>
      <c r="Y116" s="8" t="s">
        <v>4970</v>
      </c>
      <c r="Z116" s="8" t="s">
        <v>4970</v>
      </c>
      <c r="AA116" s="8" t="s">
        <v>4970</v>
      </c>
      <c r="AB116" s="42" t="s">
        <v>98</v>
      </c>
      <c r="AC116" s="42"/>
      <c r="AD116" s="42" t="str">
        <f t="shared" si="1"/>
        <v/>
      </c>
    </row>
    <row r="117" spans="1:30" x14ac:dyDescent="0.2">
      <c r="A117" s="83" t="s">
        <v>404</v>
      </c>
      <c r="B117" s="84" t="s">
        <v>24</v>
      </c>
      <c r="C117" s="74">
        <v>1</v>
      </c>
      <c r="D117" s="83" t="s">
        <v>405</v>
      </c>
      <c r="E117" s="84" t="s">
        <v>405</v>
      </c>
      <c r="F117" s="49" t="s">
        <v>4906</v>
      </c>
      <c r="G117" s="36" t="s">
        <v>151</v>
      </c>
      <c r="H117" s="36" t="s">
        <v>40</v>
      </c>
      <c r="I117" s="39" t="s">
        <v>27</v>
      </c>
      <c r="J117" s="38" t="s">
        <v>406</v>
      </c>
      <c r="K117" s="38">
        <v>7</v>
      </c>
      <c r="L117" s="38" t="s">
        <v>28</v>
      </c>
      <c r="M117" s="39" t="s">
        <v>29</v>
      </c>
      <c r="N117" s="39" t="s">
        <v>30</v>
      </c>
      <c r="O117" s="36" t="s">
        <v>24</v>
      </c>
      <c r="P117" s="38">
        <v>123.964338</v>
      </c>
      <c r="Q117" s="38">
        <v>10.316316</v>
      </c>
      <c r="R117" s="38" t="s">
        <v>47</v>
      </c>
      <c r="S117" s="26" t="s">
        <v>4771</v>
      </c>
      <c r="T117" s="30" t="s">
        <v>77</v>
      </c>
      <c r="U117" s="28" t="s">
        <v>48</v>
      </c>
      <c r="V117" s="26" t="s">
        <v>5053</v>
      </c>
      <c r="W117" s="28" t="s">
        <v>49</v>
      </c>
      <c r="X117" s="32" t="s">
        <v>36</v>
      </c>
      <c r="Y117" s="8" t="s">
        <v>4970</v>
      </c>
      <c r="Z117" s="8" t="s">
        <v>4970</v>
      </c>
      <c r="AA117" s="8" t="s">
        <v>4970</v>
      </c>
      <c r="AB117" s="42" t="s">
        <v>66</v>
      </c>
      <c r="AC117" s="42"/>
      <c r="AD117" s="42" t="str">
        <f t="shared" si="1"/>
        <v/>
      </c>
    </row>
    <row r="118" spans="1:30" x14ac:dyDescent="0.2">
      <c r="A118" s="83" t="s">
        <v>454</v>
      </c>
      <c r="B118" s="84" t="s">
        <v>39</v>
      </c>
      <c r="C118" s="74">
        <v>1</v>
      </c>
      <c r="D118" s="83" t="s">
        <v>455</v>
      </c>
      <c r="E118" s="84" t="s">
        <v>456</v>
      </c>
      <c r="F118" s="49" t="s">
        <v>3805</v>
      </c>
      <c r="G118" s="36" t="s">
        <v>293</v>
      </c>
      <c r="H118" s="36" t="s">
        <v>40</v>
      </c>
      <c r="I118" s="39" t="s">
        <v>27</v>
      </c>
      <c r="J118" s="38" t="s">
        <v>457</v>
      </c>
      <c r="K118" s="38">
        <v>7</v>
      </c>
      <c r="L118" s="38" t="s">
        <v>28</v>
      </c>
      <c r="M118" s="39" t="s">
        <v>29</v>
      </c>
      <c r="N118" s="39" t="s">
        <v>30</v>
      </c>
      <c r="O118" s="36" t="s">
        <v>24</v>
      </c>
      <c r="P118" s="38">
        <v>123.944194</v>
      </c>
      <c r="Q118" s="38">
        <v>10.278</v>
      </c>
      <c r="R118" s="36" t="s">
        <v>47</v>
      </c>
      <c r="S118" s="26" t="s">
        <v>4771</v>
      </c>
      <c r="T118" s="30" t="s">
        <v>77</v>
      </c>
      <c r="U118" s="28" t="s">
        <v>48</v>
      </c>
      <c r="V118" s="26" t="s">
        <v>5053</v>
      </c>
      <c r="W118" s="28" t="s">
        <v>49</v>
      </c>
      <c r="X118" s="32" t="s">
        <v>36</v>
      </c>
      <c r="Y118" s="8" t="s">
        <v>4970</v>
      </c>
      <c r="Z118" s="8" t="s">
        <v>4970</v>
      </c>
      <c r="AA118" s="8" t="s">
        <v>4970</v>
      </c>
      <c r="AB118" s="42" t="s">
        <v>66</v>
      </c>
      <c r="AC118" s="42"/>
      <c r="AD118" s="42" t="str">
        <f t="shared" si="1"/>
        <v/>
      </c>
    </row>
    <row r="119" spans="1:30" x14ac:dyDescent="0.2">
      <c r="A119" s="84" t="s">
        <v>488</v>
      </c>
      <c r="B119" s="83" t="s">
        <v>24</v>
      </c>
      <c r="C119" s="74">
        <v>1</v>
      </c>
      <c r="D119" s="84" t="s">
        <v>489</v>
      </c>
      <c r="E119" s="84" t="s">
        <v>489</v>
      </c>
      <c r="F119" s="37" t="s">
        <v>3812</v>
      </c>
      <c r="G119" s="36" t="s">
        <v>4946</v>
      </c>
      <c r="H119" s="36" t="s">
        <v>54</v>
      </c>
      <c r="I119" s="36" t="s">
        <v>27</v>
      </c>
      <c r="J119" s="39" t="s">
        <v>490</v>
      </c>
      <c r="K119" s="36">
        <v>7</v>
      </c>
      <c r="L119" s="36" t="s">
        <v>28</v>
      </c>
      <c r="M119" s="39" t="s">
        <v>29</v>
      </c>
      <c r="N119" s="39" t="s">
        <v>30</v>
      </c>
      <c r="O119" s="36" t="s">
        <v>24</v>
      </c>
      <c r="P119" s="39">
        <v>123.921556</v>
      </c>
      <c r="Q119" s="39">
        <v>10.327111</v>
      </c>
      <c r="R119" s="39" t="s">
        <v>32</v>
      </c>
      <c r="S119" s="26" t="s">
        <v>4771</v>
      </c>
      <c r="T119" s="26" t="s">
        <v>33</v>
      </c>
      <c r="U119" s="32" t="s">
        <v>48</v>
      </c>
      <c r="V119" s="26" t="s">
        <v>5053</v>
      </c>
      <c r="W119" s="28" t="s">
        <v>49</v>
      </c>
      <c r="X119" s="26" t="s">
        <v>36</v>
      </c>
      <c r="Y119" s="8" t="s">
        <v>4836</v>
      </c>
      <c r="Z119" s="8" t="s">
        <v>4866</v>
      </c>
      <c r="AA119" s="8" t="s">
        <v>4865</v>
      </c>
      <c r="AB119" s="42" t="s">
        <v>44</v>
      </c>
      <c r="AC119" s="45"/>
      <c r="AD119" s="42" t="str">
        <f t="shared" si="1"/>
        <v/>
      </c>
    </row>
    <row r="120" spans="1:30" x14ac:dyDescent="0.2">
      <c r="A120" s="83" t="s">
        <v>504</v>
      </c>
      <c r="B120" s="84" t="s">
        <v>39</v>
      </c>
      <c r="C120" s="74">
        <v>1</v>
      </c>
      <c r="D120" s="83"/>
      <c r="E120" s="84" t="s">
        <v>505</v>
      </c>
      <c r="F120" s="37" t="s">
        <v>3816</v>
      </c>
      <c r="G120" s="36" t="s">
        <v>4948</v>
      </c>
      <c r="H120" s="36" t="s">
        <v>184</v>
      </c>
      <c r="I120" s="36" t="s">
        <v>27</v>
      </c>
      <c r="J120" s="36" t="s">
        <v>506</v>
      </c>
      <c r="K120" s="36">
        <v>7</v>
      </c>
      <c r="L120" s="36" t="s">
        <v>28</v>
      </c>
      <c r="M120" s="39" t="s">
        <v>29</v>
      </c>
      <c r="N120" s="39" t="s">
        <v>30</v>
      </c>
      <c r="O120" s="36" t="s">
        <v>39</v>
      </c>
      <c r="P120" s="36">
        <v>124.004639</v>
      </c>
      <c r="Q120" s="36">
        <v>11.255222</v>
      </c>
      <c r="R120" s="36" t="s">
        <v>47</v>
      </c>
      <c r="S120" s="26" t="s">
        <v>4771</v>
      </c>
      <c r="T120" s="26" t="s">
        <v>33</v>
      </c>
      <c r="U120" s="26" t="s">
        <v>48</v>
      </c>
      <c r="V120" s="26" t="s">
        <v>5053</v>
      </c>
      <c r="W120" s="28" t="s">
        <v>49</v>
      </c>
      <c r="X120" s="26" t="s">
        <v>36</v>
      </c>
      <c r="Y120" s="8" t="s">
        <v>4970</v>
      </c>
      <c r="Z120" s="8" t="s">
        <v>4970</v>
      </c>
      <c r="AA120" s="8" t="s">
        <v>4970</v>
      </c>
      <c r="AB120" s="42" t="s">
        <v>37</v>
      </c>
      <c r="AC120" s="42"/>
      <c r="AD120" s="42" t="str">
        <f t="shared" si="1"/>
        <v/>
      </c>
    </row>
    <row r="121" spans="1:30" x14ac:dyDescent="0.2">
      <c r="A121" s="98" t="s">
        <v>549</v>
      </c>
      <c r="B121" s="84" t="s">
        <v>24</v>
      </c>
      <c r="C121" s="74">
        <v>1</v>
      </c>
      <c r="D121" s="82" t="s">
        <v>550</v>
      </c>
      <c r="E121" s="84" t="s">
        <v>550</v>
      </c>
      <c r="F121" s="49" t="s">
        <v>3830</v>
      </c>
      <c r="G121" s="36" t="s">
        <v>551</v>
      </c>
      <c r="H121" s="36" t="s">
        <v>54</v>
      </c>
      <c r="I121" s="39" t="s">
        <v>27</v>
      </c>
      <c r="J121" s="38" t="s">
        <v>552</v>
      </c>
      <c r="K121" s="38">
        <v>7</v>
      </c>
      <c r="L121" s="38" t="s">
        <v>28</v>
      </c>
      <c r="M121" s="39" t="s">
        <v>29</v>
      </c>
      <c r="N121" s="39" t="s">
        <v>30</v>
      </c>
      <c r="O121" s="36" t="s">
        <v>24</v>
      </c>
      <c r="P121" s="38">
        <v>123.936195</v>
      </c>
      <c r="Q121" s="38">
        <v>10.335887</v>
      </c>
      <c r="R121" s="36" t="s">
        <v>47</v>
      </c>
      <c r="S121" s="26" t="s">
        <v>4771</v>
      </c>
      <c r="T121" s="30" t="s">
        <v>33</v>
      </c>
      <c r="U121" s="28" t="s">
        <v>48</v>
      </c>
      <c r="V121" s="26" t="s">
        <v>5053</v>
      </c>
      <c r="W121" s="28" t="s">
        <v>49</v>
      </c>
      <c r="X121" s="32" t="s">
        <v>36</v>
      </c>
      <c r="Y121" s="8" t="s">
        <v>4970</v>
      </c>
      <c r="Z121" s="8" t="s">
        <v>4970</v>
      </c>
      <c r="AA121" s="8" t="s">
        <v>4970</v>
      </c>
      <c r="AB121" s="42" t="s">
        <v>56</v>
      </c>
      <c r="AC121" s="42"/>
      <c r="AD121" s="42" t="str">
        <f t="shared" si="1"/>
        <v/>
      </c>
    </row>
    <row r="122" spans="1:30" x14ac:dyDescent="0.2">
      <c r="A122" s="86" t="s">
        <v>553</v>
      </c>
      <c r="B122" s="84" t="s">
        <v>24</v>
      </c>
      <c r="C122" s="74">
        <v>1</v>
      </c>
      <c r="D122" s="86" t="s">
        <v>554</v>
      </c>
      <c r="E122" s="84" t="s">
        <v>554</v>
      </c>
      <c r="F122" s="37" t="s">
        <v>3831</v>
      </c>
      <c r="G122" s="36" t="s">
        <v>555</v>
      </c>
      <c r="H122" s="36" t="s">
        <v>54</v>
      </c>
      <c r="I122" s="39" t="s">
        <v>27</v>
      </c>
      <c r="J122" s="38" t="s">
        <v>556</v>
      </c>
      <c r="K122" s="38">
        <v>7</v>
      </c>
      <c r="L122" s="38" t="s">
        <v>28</v>
      </c>
      <c r="M122" s="39" t="s">
        <v>29</v>
      </c>
      <c r="N122" s="39" t="s">
        <v>30</v>
      </c>
      <c r="O122" s="36" t="s">
        <v>24</v>
      </c>
      <c r="P122" s="38">
        <v>123.92283</v>
      </c>
      <c r="Q122" s="38">
        <v>10.321859999999999</v>
      </c>
      <c r="R122" s="36" t="s">
        <v>32</v>
      </c>
      <c r="S122" s="26" t="s">
        <v>4771</v>
      </c>
      <c r="T122" s="26" t="s">
        <v>33</v>
      </c>
      <c r="U122" s="26" t="s">
        <v>48</v>
      </c>
      <c r="V122" s="26" t="s">
        <v>5053</v>
      </c>
      <c r="W122" s="28" t="s">
        <v>49</v>
      </c>
      <c r="X122" s="26" t="s">
        <v>36</v>
      </c>
      <c r="Y122" s="8" t="s">
        <v>4836</v>
      </c>
      <c r="Z122" s="8" t="s">
        <v>4866</v>
      </c>
      <c r="AA122" s="8" t="s">
        <v>4865</v>
      </c>
      <c r="AB122" s="42" t="s">
        <v>44</v>
      </c>
      <c r="AC122" s="42"/>
      <c r="AD122" s="42" t="str">
        <f t="shared" si="1"/>
        <v/>
      </c>
    </row>
    <row r="123" spans="1:30" x14ac:dyDescent="0.2">
      <c r="A123" s="98" t="s">
        <v>557</v>
      </c>
      <c r="B123" s="84" t="s">
        <v>39</v>
      </c>
      <c r="C123" s="74">
        <v>1</v>
      </c>
      <c r="D123" s="82" t="s">
        <v>558</v>
      </c>
      <c r="E123" s="84" t="s">
        <v>559</v>
      </c>
      <c r="F123" s="37" t="s">
        <v>3832</v>
      </c>
      <c r="G123" s="36" t="s">
        <v>525</v>
      </c>
      <c r="H123" s="36" t="s">
        <v>40</v>
      </c>
      <c r="I123" s="36" t="s">
        <v>27</v>
      </c>
      <c r="J123" s="38" t="s">
        <v>560</v>
      </c>
      <c r="K123" s="39">
        <v>7</v>
      </c>
      <c r="L123" s="39" t="s">
        <v>28</v>
      </c>
      <c r="M123" s="39" t="s">
        <v>29</v>
      </c>
      <c r="N123" s="39" t="s">
        <v>30</v>
      </c>
      <c r="O123" s="36" t="s">
        <v>24</v>
      </c>
      <c r="P123" s="38">
        <v>123.97975</v>
      </c>
      <c r="Q123" s="38">
        <v>10.262222</v>
      </c>
      <c r="R123" s="36" t="s">
        <v>47</v>
      </c>
      <c r="S123" s="26" t="s">
        <v>4771</v>
      </c>
      <c r="T123" s="26" t="s">
        <v>33</v>
      </c>
      <c r="U123" s="26" t="s">
        <v>48</v>
      </c>
      <c r="V123" s="26" t="s">
        <v>5053</v>
      </c>
      <c r="W123" s="28" t="s">
        <v>49</v>
      </c>
      <c r="X123" s="26" t="s">
        <v>36</v>
      </c>
      <c r="Y123" s="8" t="s">
        <v>4970</v>
      </c>
      <c r="Z123" s="8" t="s">
        <v>4970</v>
      </c>
      <c r="AA123" s="8" t="s">
        <v>4970</v>
      </c>
      <c r="AB123" s="42" t="s">
        <v>66</v>
      </c>
      <c r="AC123" s="42"/>
      <c r="AD123" s="42" t="str">
        <f t="shared" si="1"/>
        <v/>
      </c>
    </row>
    <row r="124" spans="1:30" x14ac:dyDescent="0.2">
      <c r="A124" s="98" t="s">
        <v>564</v>
      </c>
      <c r="B124" s="84" t="s">
        <v>24</v>
      </c>
      <c r="C124" s="74">
        <v>1</v>
      </c>
      <c r="D124" s="82" t="s">
        <v>565</v>
      </c>
      <c r="E124" s="84" t="s">
        <v>565</v>
      </c>
      <c r="F124" s="49" t="s">
        <v>3834</v>
      </c>
      <c r="G124" s="36" t="s">
        <v>4946</v>
      </c>
      <c r="H124" s="36" t="s">
        <v>54</v>
      </c>
      <c r="I124" s="36" t="s">
        <v>27</v>
      </c>
      <c r="J124" s="36" t="s">
        <v>566</v>
      </c>
      <c r="K124" s="36">
        <v>7</v>
      </c>
      <c r="L124" s="36" t="s">
        <v>28</v>
      </c>
      <c r="M124" s="39" t="s">
        <v>29</v>
      </c>
      <c r="N124" s="39" t="s">
        <v>30</v>
      </c>
      <c r="O124" s="36" t="s">
        <v>24</v>
      </c>
      <c r="P124" s="36">
        <v>123.94543</v>
      </c>
      <c r="Q124" s="36">
        <v>10.3361</v>
      </c>
      <c r="R124" s="36" t="s">
        <v>32</v>
      </c>
      <c r="S124" s="26" t="s">
        <v>4771</v>
      </c>
      <c r="T124" s="26" t="s">
        <v>33</v>
      </c>
      <c r="U124" s="26" t="s">
        <v>48</v>
      </c>
      <c r="V124" s="26" t="s">
        <v>5053</v>
      </c>
      <c r="W124" s="32" t="s">
        <v>49</v>
      </c>
      <c r="X124" s="26" t="s">
        <v>36</v>
      </c>
      <c r="Y124" s="8" t="s">
        <v>4836</v>
      </c>
      <c r="Z124" s="8" t="s">
        <v>4866</v>
      </c>
      <c r="AA124" s="8" t="s">
        <v>4865</v>
      </c>
      <c r="AB124" s="42" t="s">
        <v>56</v>
      </c>
      <c r="AC124" s="42"/>
      <c r="AD124" s="42" t="str">
        <f t="shared" si="1"/>
        <v/>
      </c>
    </row>
    <row r="125" spans="1:30" x14ac:dyDescent="0.2">
      <c r="A125" s="98" t="s">
        <v>567</v>
      </c>
      <c r="B125" s="84" t="s">
        <v>39</v>
      </c>
      <c r="C125" s="74">
        <v>1</v>
      </c>
      <c r="D125" s="82"/>
      <c r="E125" s="84" t="s">
        <v>568</v>
      </c>
      <c r="F125" s="49" t="s">
        <v>3835</v>
      </c>
      <c r="G125" s="36" t="s">
        <v>569</v>
      </c>
      <c r="H125" s="36" t="s">
        <v>297</v>
      </c>
      <c r="I125" s="36" t="s">
        <v>27</v>
      </c>
      <c r="J125" s="36" t="s">
        <v>570</v>
      </c>
      <c r="K125" s="36">
        <v>7</v>
      </c>
      <c r="L125" s="36" t="s">
        <v>28</v>
      </c>
      <c r="M125" s="39" t="s">
        <v>29</v>
      </c>
      <c r="N125" s="39" t="s">
        <v>30</v>
      </c>
      <c r="O125" s="36" t="s">
        <v>39</v>
      </c>
      <c r="P125" s="36">
        <v>123.964583</v>
      </c>
      <c r="Q125" s="36">
        <v>11.121111000000001</v>
      </c>
      <c r="R125" s="36" t="s">
        <v>47</v>
      </c>
      <c r="S125" s="26" t="s">
        <v>4771</v>
      </c>
      <c r="T125" s="26" t="s">
        <v>77</v>
      </c>
      <c r="U125" s="26" t="s">
        <v>48</v>
      </c>
      <c r="V125" s="26" t="s">
        <v>5053</v>
      </c>
      <c r="W125" s="32" t="s">
        <v>49</v>
      </c>
      <c r="X125" s="26" t="s">
        <v>36</v>
      </c>
      <c r="Y125" s="8" t="s">
        <v>4970</v>
      </c>
      <c r="Z125" s="8" t="s">
        <v>4970</v>
      </c>
      <c r="AA125" s="8" t="s">
        <v>4970</v>
      </c>
      <c r="AB125" s="42" t="s">
        <v>37</v>
      </c>
      <c r="AC125" s="42"/>
      <c r="AD125" s="42" t="str">
        <f t="shared" si="1"/>
        <v/>
      </c>
    </row>
    <row r="126" spans="1:30" x14ac:dyDescent="0.2">
      <c r="A126" s="98" t="s">
        <v>571</v>
      </c>
      <c r="B126" s="84" t="s">
        <v>24</v>
      </c>
      <c r="C126" s="74">
        <v>1</v>
      </c>
      <c r="D126" s="82" t="s">
        <v>572</v>
      </c>
      <c r="E126" s="84" t="s">
        <v>572</v>
      </c>
      <c r="F126" s="37" t="s">
        <v>3836</v>
      </c>
      <c r="G126" s="36" t="s">
        <v>4944</v>
      </c>
      <c r="H126" s="36" t="s">
        <v>40</v>
      </c>
      <c r="I126" s="36" t="s">
        <v>27</v>
      </c>
      <c r="J126" s="36" t="s">
        <v>573</v>
      </c>
      <c r="K126" s="36">
        <v>7</v>
      </c>
      <c r="L126" s="36" t="s">
        <v>28</v>
      </c>
      <c r="M126" s="39" t="s">
        <v>29</v>
      </c>
      <c r="N126" s="39" t="s">
        <v>30</v>
      </c>
      <c r="O126" s="36" t="s">
        <v>24</v>
      </c>
      <c r="P126" s="36">
        <v>123.97668</v>
      </c>
      <c r="Q126" s="36">
        <v>10.296659999999999</v>
      </c>
      <c r="R126" s="36" t="s">
        <v>47</v>
      </c>
      <c r="S126" s="26" t="s">
        <v>4771</v>
      </c>
      <c r="T126" s="26" t="s">
        <v>33</v>
      </c>
      <c r="U126" s="26" t="s">
        <v>48</v>
      </c>
      <c r="V126" s="26" t="s">
        <v>5053</v>
      </c>
      <c r="W126" s="28" t="s">
        <v>49</v>
      </c>
      <c r="X126" s="26" t="s">
        <v>36</v>
      </c>
      <c r="Y126" s="8" t="s">
        <v>4970</v>
      </c>
      <c r="Z126" s="8" t="s">
        <v>4970</v>
      </c>
      <c r="AA126" s="8" t="s">
        <v>4970</v>
      </c>
      <c r="AB126" s="42" t="s">
        <v>41</v>
      </c>
      <c r="AC126" s="45"/>
      <c r="AD126" s="42" t="str">
        <f t="shared" si="1"/>
        <v/>
      </c>
    </row>
    <row r="127" spans="1:30" x14ac:dyDescent="0.2">
      <c r="A127" s="98" t="s">
        <v>577</v>
      </c>
      <c r="B127" s="84" t="s">
        <v>39</v>
      </c>
      <c r="C127" s="74">
        <v>1</v>
      </c>
      <c r="D127" s="82"/>
      <c r="E127" s="84" t="s">
        <v>578</v>
      </c>
      <c r="F127" s="37" t="s">
        <v>3837</v>
      </c>
      <c r="G127" s="36" t="s">
        <v>104</v>
      </c>
      <c r="H127" s="36" t="s">
        <v>137</v>
      </c>
      <c r="I127" s="36" t="s">
        <v>27</v>
      </c>
      <c r="J127" s="36" t="s">
        <v>579</v>
      </c>
      <c r="K127" s="36">
        <v>7</v>
      </c>
      <c r="L127" s="36" t="s">
        <v>28</v>
      </c>
      <c r="M127" s="39" t="s">
        <v>29</v>
      </c>
      <c r="N127" s="39" t="s">
        <v>30</v>
      </c>
      <c r="O127" s="36" t="s">
        <v>39</v>
      </c>
      <c r="P127" s="36">
        <v>123.9366321</v>
      </c>
      <c r="Q127" s="36">
        <v>11.07768252</v>
      </c>
      <c r="R127" s="36" t="s">
        <v>47</v>
      </c>
      <c r="S127" s="26" t="s">
        <v>4771</v>
      </c>
      <c r="T127" s="26" t="s">
        <v>77</v>
      </c>
      <c r="U127" s="27" t="s">
        <v>48</v>
      </c>
      <c r="V127" s="26" t="s">
        <v>5053</v>
      </c>
      <c r="W127" s="28" t="s">
        <v>49</v>
      </c>
      <c r="X127" s="26" t="s">
        <v>36</v>
      </c>
      <c r="Y127" s="8" t="s">
        <v>4970</v>
      </c>
      <c r="Z127" s="8" t="s">
        <v>4970</v>
      </c>
      <c r="AA127" s="8" t="s">
        <v>4970</v>
      </c>
      <c r="AB127" s="42" t="s">
        <v>56</v>
      </c>
      <c r="AC127" s="45"/>
      <c r="AD127" s="42" t="str">
        <f t="shared" si="1"/>
        <v/>
      </c>
    </row>
    <row r="128" spans="1:30" x14ac:dyDescent="0.2">
      <c r="A128" s="98" t="s">
        <v>580</v>
      </c>
      <c r="B128" s="84" t="s">
        <v>24</v>
      </c>
      <c r="C128" s="74">
        <v>1</v>
      </c>
      <c r="D128" s="82" t="s">
        <v>581</v>
      </c>
      <c r="E128" s="84" t="s">
        <v>581</v>
      </c>
      <c r="F128" s="37" t="s">
        <v>3838</v>
      </c>
      <c r="G128" s="36" t="s">
        <v>165</v>
      </c>
      <c r="H128" s="36" t="s">
        <v>54</v>
      </c>
      <c r="I128" s="36" t="s">
        <v>27</v>
      </c>
      <c r="J128" s="36" t="s">
        <v>582</v>
      </c>
      <c r="K128" s="36">
        <v>7</v>
      </c>
      <c r="L128" s="36" t="s">
        <v>28</v>
      </c>
      <c r="M128" s="39" t="s">
        <v>29</v>
      </c>
      <c r="N128" s="39" t="s">
        <v>30</v>
      </c>
      <c r="O128" s="36" t="s">
        <v>24</v>
      </c>
      <c r="P128" s="36">
        <v>123.936306</v>
      </c>
      <c r="Q128" s="36">
        <v>10.346888999999999</v>
      </c>
      <c r="R128" s="36" t="s">
        <v>47</v>
      </c>
      <c r="S128" s="26" t="s">
        <v>4771</v>
      </c>
      <c r="T128" s="26" t="s">
        <v>77</v>
      </c>
      <c r="U128" s="26" t="s">
        <v>48</v>
      </c>
      <c r="V128" s="26" t="s">
        <v>5053</v>
      </c>
      <c r="W128" s="28" t="s">
        <v>49</v>
      </c>
      <c r="X128" s="26" t="s">
        <v>36</v>
      </c>
      <c r="Y128" s="8" t="s">
        <v>4970</v>
      </c>
      <c r="Z128" s="8" t="s">
        <v>4970</v>
      </c>
      <c r="AA128" s="8" t="s">
        <v>4970</v>
      </c>
      <c r="AB128" s="42" t="s">
        <v>56</v>
      </c>
      <c r="AC128" s="45"/>
      <c r="AD128" s="42" t="str">
        <f t="shared" si="1"/>
        <v/>
      </c>
    </row>
    <row r="129" spans="1:30" x14ac:dyDescent="0.2">
      <c r="A129" s="98" t="s">
        <v>599</v>
      </c>
      <c r="B129" s="84" t="s">
        <v>39</v>
      </c>
      <c r="C129" s="74">
        <v>1</v>
      </c>
      <c r="D129" s="82"/>
      <c r="E129" s="84" t="s">
        <v>600</v>
      </c>
      <c r="F129" s="37" t="s">
        <v>4914</v>
      </c>
      <c r="G129" s="36" t="s">
        <v>1285</v>
      </c>
      <c r="H129" s="36" t="s">
        <v>102</v>
      </c>
      <c r="I129" s="36" t="s">
        <v>27</v>
      </c>
      <c r="J129" s="36" t="s">
        <v>103</v>
      </c>
      <c r="K129" s="36">
        <v>7</v>
      </c>
      <c r="L129" s="36" t="s">
        <v>28</v>
      </c>
      <c r="M129" s="39" t="s">
        <v>29</v>
      </c>
      <c r="N129" s="39" t="s">
        <v>30</v>
      </c>
      <c r="O129" s="36" t="s">
        <v>39</v>
      </c>
      <c r="P129" s="36">
        <v>124.027519</v>
      </c>
      <c r="Q129" s="36">
        <v>10.489519</v>
      </c>
      <c r="R129" s="36" t="s">
        <v>47</v>
      </c>
      <c r="S129" s="26" t="s">
        <v>4771</v>
      </c>
      <c r="T129" s="26" t="s">
        <v>33</v>
      </c>
      <c r="U129" s="27" t="s">
        <v>48</v>
      </c>
      <c r="V129" s="26" t="s">
        <v>5053</v>
      </c>
      <c r="W129" s="28" t="s">
        <v>49</v>
      </c>
      <c r="X129" s="26" t="s">
        <v>36</v>
      </c>
      <c r="Y129" s="8" t="s">
        <v>4970</v>
      </c>
      <c r="Z129" s="8" t="s">
        <v>4970</v>
      </c>
      <c r="AA129" s="8" t="s">
        <v>4970</v>
      </c>
      <c r="AB129" s="42" t="s">
        <v>98</v>
      </c>
      <c r="AC129" s="42"/>
      <c r="AD129" s="42" t="str">
        <f t="shared" si="1"/>
        <v/>
      </c>
    </row>
    <row r="130" spans="1:30" x14ac:dyDescent="0.2">
      <c r="A130" s="82" t="s">
        <v>608</v>
      </c>
      <c r="B130" s="84" t="s">
        <v>24</v>
      </c>
      <c r="C130" s="74">
        <v>1</v>
      </c>
      <c r="D130" s="82" t="s">
        <v>609</v>
      </c>
      <c r="E130" s="84" t="s">
        <v>609</v>
      </c>
      <c r="F130" s="37" t="s">
        <v>3846</v>
      </c>
      <c r="G130" s="36" t="s">
        <v>610</v>
      </c>
      <c r="H130" s="36" t="s">
        <v>54</v>
      </c>
      <c r="I130" s="39" t="s">
        <v>27</v>
      </c>
      <c r="J130" s="38" t="s">
        <v>611</v>
      </c>
      <c r="K130" s="38">
        <v>7</v>
      </c>
      <c r="L130" s="38" t="s">
        <v>28</v>
      </c>
      <c r="M130" s="39" t="s">
        <v>29</v>
      </c>
      <c r="N130" s="39" t="s">
        <v>30</v>
      </c>
      <c r="O130" s="36" t="s">
        <v>24</v>
      </c>
      <c r="P130" s="38">
        <v>123.95230599999999</v>
      </c>
      <c r="Q130" s="38">
        <v>10.336833</v>
      </c>
      <c r="R130" s="36" t="s">
        <v>32</v>
      </c>
      <c r="S130" s="26" t="s">
        <v>4771</v>
      </c>
      <c r="T130" s="26" t="s">
        <v>33</v>
      </c>
      <c r="U130" s="26" t="s">
        <v>48</v>
      </c>
      <c r="V130" s="26" t="s">
        <v>5053</v>
      </c>
      <c r="W130" s="28" t="s">
        <v>49</v>
      </c>
      <c r="X130" s="26" t="s">
        <v>36</v>
      </c>
      <c r="Y130" s="8" t="s">
        <v>4836</v>
      </c>
      <c r="Z130" s="8" t="s">
        <v>4866</v>
      </c>
      <c r="AA130" s="8" t="s">
        <v>4865</v>
      </c>
      <c r="AB130" s="42" t="s">
        <v>56</v>
      </c>
      <c r="AC130" s="42"/>
      <c r="AD130" s="42" t="str">
        <f t="shared" si="1"/>
        <v/>
      </c>
    </row>
    <row r="131" spans="1:30" x14ac:dyDescent="0.2">
      <c r="A131" s="82" t="s">
        <v>634</v>
      </c>
      <c r="B131" s="83" t="s">
        <v>24</v>
      </c>
      <c r="C131" s="74">
        <v>1</v>
      </c>
      <c r="D131" s="82" t="s">
        <v>635</v>
      </c>
      <c r="E131" s="84" t="s">
        <v>635</v>
      </c>
      <c r="F131" s="37" t="s">
        <v>4915</v>
      </c>
      <c r="G131" s="36" t="s">
        <v>551</v>
      </c>
      <c r="H131" s="36" t="s">
        <v>54</v>
      </c>
      <c r="I131" s="36" t="s">
        <v>27</v>
      </c>
      <c r="J131" s="36" t="s">
        <v>636</v>
      </c>
      <c r="K131" s="36">
        <v>7</v>
      </c>
      <c r="L131" s="36" t="s">
        <v>28</v>
      </c>
      <c r="M131" s="39" t="s">
        <v>29</v>
      </c>
      <c r="N131" s="39" t="s">
        <v>30</v>
      </c>
      <c r="O131" s="36" t="s">
        <v>24</v>
      </c>
      <c r="P131" s="36">
        <v>123.928651</v>
      </c>
      <c r="Q131" s="36">
        <v>10.344998</v>
      </c>
      <c r="R131" s="38" t="s">
        <v>47</v>
      </c>
      <c r="S131" s="26" t="s">
        <v>4771</v>
      </c>
      <c r="T131" s="26" t="s">
        <v>77</v>
      </c>
      <c r="U131" s="26" t="s">
        <v>48</v>
      </c>
      <c r="V131" s="26" t="s">
        <v>5053</v>
      </c>
      <c r="W131" s="28" t="s">
        <v>49</v>
      </c>
      <c r="X131" s="26" t="s">
        <v>36</v>
      </c>
      <c r="Y131" s="8" t="s">
        <v>4970</v>
      </c>
      <c r="Z131" s="8" t="s">
        <v>4970</v>
      </c>
      <c r="AA131" s="8" t="s">
        <v>4970</v>
      </c>
      <c r="AB131" s="42" t="s">
        <v>56</v>
      </c>
      <c r="AC131" s="42"/>
      <c r="AD131" s="42" t="str">
        <f t="shared" ref="AD131:AD194" si="2">IF(OR(ISBLANK(R131),ISBLANK(S131),ISBLANK(T131),ISBLANK(U131),ISBLANK(W131),ISBLANK(X131),ISBLANK(Y131),ISBLANK(Z131),ISBLANK(AA131),ISBLANK(AB131)), "Yes", "")</f>
        <v/>
      </c>
    </row>
    <row r="132" spans="1:30" x14ac:dyDescent="0.2">
      <c r="A132" s="74">
        <v>-1086</v>
      </c>
      <c r="B132" s="76" t="s">
        <v>24</v>
      </c>
      <c r="C132" s="74">
        <v>2</v>
      </c>
      <c r="D132" s="74" t="s">
        <v>740</v>
      </c>
      <c r="E132" s="76" t="s">
        <v>740</v>
      </c>
      <c r="F132" s="49" t="s">
        <v>3882</v>
      </c>
      <c r="G132" s="36"/>
      <c r="H132" s="36"/>
      <c r="I132" s="36" t="s">
        <v>27</v>
      </c>
      <c r="J132" s="36" t="s">
        <v>741</v>
      </c>
      <c r="K132" s="36">
        <v>7</v>
      </c>
      <c r="L132" s="36" t="s">
        <v>28</v>
      </c>
      <c r="M132" s="39" t="s">
        <v>736</v>
      </c>
      <c r="N132" s="39" t="s">
        <v>737</v>
      </c>
      <c r="O132" s="36" t="s">
        <v>24</v>
      </c>
      <c r="P132" s="36">
        <v>123.440556</v>
      </c>
      <c r="Q132" s="36">
        <v>10.057499999999999</v>
      </c>
      <c r="R132" s="36" t="s">
        <v>47</v>
      </c>
      <c r="S132" s="26" t="s">
        <v>4773</v>
      </c>
      <c r="T132" s="26" t="s">
        <v>77</v>
      </c>
      <c r="U132" s="26" t="s">
        <v>48</v>
      </c>
      <c r="V132" s="26" t="s">
        <v>5053</v>
      </c>
      <c r="W132" s="32" t="s">
        <v>49</v>
      </c>
      <c r="X132" s="26" t="s">
        <v>36</v>
      </c>
      <c r="Y132" s="8" t="e">
        <v>#N/A</v>
      </c>
      <c r="Z132" s="8" t="e">
        <v>#N/A</v>
      </c>
      <c r="AA132" s="8" t="e">
        <v>#N/A</v>
      </c>
      <c r="AB132" s="42" t="s">
        <v>742</v>
      </c>
      <c r="AC132" s="42"/>
      <c r="AD132" s="42" t="str">
        <f t="shared" si="2"/>
        <v/>
      </c>
    </row>
    <row r="133" spans="1:30" x14ac:dyDescent="0.2">
      <c r="A133" s="84">
        <v>4219</v>
      </c>
      <c r="B133" s="84" t="s">
        <v>39</v>
      </c>
      <c r="C133" s="74">
        <v>2</v>
      </c>
      <c r="D133" s="84"/>
      <c r="E133" s="84">
        <v>4219</v>
      </c>
      <c r="F133" s="49" t="s">
        <v>3907</v>
      </c>
      <c r="G133" s="39" t="s">
        <v>830</v>
      </c>
      <c r="H133" s="39" t="s">
        <v>756</v>
      </c>
      <c r="I133" s="39" t="s">
        <v>27</v>
      </c>
      <c r="J133" s="38" t="s">
        <v>831</v>
      </c>
      <c r="K133" s="38">
        <v>7</v>
      </c>
      <c r="L133" s="38" t="s">
        <v>28</v>
      </c>
      <c r="M133" s="39" t="s">
        <v>736</v>
      </c>
      <c r="N133" s="39" t="s">
        <v>737</v>
      </c>
      <c r="O133" s="36" t="s">
        <v>39</v>
      </c>
      <c r="P133" s="38">
        <v>123.71167755126901</v>
      </c>
      <c r="Q133" s="38">
        <v>10.3054399490356</v>
      </c>
      <c r="R133" s="38" t="s">
        <v>47</v>
      </c>
      <c r="S133" s="26" t="s">
        <v>4771</v>
      </c>
      <c r="T133" s="30" t="s">
        <v>77</v>
      </c>
      <c r="U133" s="27" t="s">
        <v>48</v>
      </c>
      <c r="V133" s="26" t="s">
        <v>5053</v>
      </c>
      <c r="W133" s="28" t="s">
        <v>49</v>
      </c>
      <c r="X133" s="32" t="s">
        <v>90</v>
      </c>
      <c r="Y133" s="8" t="s">
        <v>4835</v>
      </c>
      <c r="Z133" s="8" t="s">
        <v>4835</v>
      </c>
      <c r="AA133" s="8" t="s">
        <v>4805</v>
      </c>
      <c r="AB133" s="42" t="s">
        <v>5057</v>
      </c>
      <c r="AC133" s="42"/>
      <c r="AD133" s="42" t="str">
        <f t="shared" si="2"/>
        <v/>
      </c>
    </row>
    <row r="134" spans="1:30" x14ac:dyDescent="0.2">
      <c r="A134" s="82">
        <v>4290</v>
      </c>
      <c r="B134" s="84" t="s">
        <v>39</v>
      </c>
      <c r="C134" s="82">
        <v>2</v>
      </c>
      <c r="D134" s="85"/>
      <c r="E134" s="84">
        <v>4290</v>
      </c>
      <c r="F134" s="37" t="s">
        <v>3912</v>
      </c>
      <c r="G134" s="36"/>
      <c r="H134" s="36" t="s">
        <v>752</v>
      </c>
      <c r="I134" s="39" t="s">
        <v>27</v>
      </c>
      <c r="J134" s="38" t="s">
        <v>840</v>
      </c>
      <c r="K134" s="38">
        <v>7</v>
      </c>
      <c r="L134" s="38" t="s">
        <v>28</v>
      </c>
      <c r="M134" s="39" t="s">
        <v>736</v>
      </c>
      <c r="N134" s="39" t="s">
        <v>737</v>
      </c>
      <c r="O134" s="36" t="s">
        <v>39</v>
      </c>
      <c r="P134" s="38">
        <v>123.550010681152</v>
      </c>
      <c r="Q134" s="38">
        <v>9.8204803466796804</v>
      </c>
      <c r="R134" s="36" t="s">
        <v>47</v>
      </c>
      <c r="S134" s="26" t="s">
        <v>4771</v>
      </c>
      <c r="T134" s="26" t="s">
        <v>77</v>
      </c>
      <c r="U134" s="26" t="s">
        <v>48</v>
      </c>
      <c r="V134" s="26" t="s">
        <v>5053</v>
      </c>
      <c r="W134" s="28" t="s">
        <v>49</v>
      </c>
      <c r="X134" s="26" t="s">
        <v>36</v>
      </c>
      <c r="Y134" s="8" t="s">
        <v>4835</v>
      </c>
      <c r="Z134" s="8" t="s">
        <v>4835</v>
      </c>
      <c r="AA134" s="8" t="s">
        <v>3014</v>
      </c>
      <c r="AB134" s="42" t="s">
        <v>5057</v>
      </c>
      <c r="AC134" s="42"/>
      <c r="AD134" s="42" t="str">
        <f t="shared" si="2"/>
        <v/>
      </c>
    </row>
    <row r="135" spans="1:30" x14ac:dyDescent="0.2">
      <c r="A135" s="74" t="s">
        <v>887</v>
      </c>
      <c r="B135" s="76" t="s">
        <v>39</v>
      </c>
      <c r="C135" s="74">
        <v>2</v>
      </c>
      <c r="D135" s="74" t="s">
        <v>888</v>
      </c>
      <c r="E135" s="76" t="s">
        <v>889</v>
      </c>
      <c r="F135" s="37" t="s">
        <v>3936</v>
      </c>
      <c r="G135" s="36" t="s">
        <v>104</v>
      </c>
      <c r="H135" s="36" t="s">
        <v>743</v>
      </c>
      <c r="I135" s="36" t="s">
        <v>27</v>
      </c>
      <c r="J135" s="36" t="s">
        <v>890</v>
      </c>
      <c r="K135" s="36">
        <v>7</v>
      </c>
      <c r="L135" s="36" t="s">
        <v>28</v>
      </c>
      <c r="M135" s="39" t="s">
        <v>736</v>
      </c>
      <c r="N135" s="39" t="s">
        <v>737</v>
      </c>
      <c r="O135" s="36" t="s">
        <v>39</v>
      </c>
      <c r="P135" s="36">
        <v>123.84586109999999</v>
      </c>
      <c r="Q135" s="36">
        <v>10.252277769999999</v>
      </c>
      <c r="R135" s="36" t="s">
        <v>47</v>
      </c>
      <c r="S135" s="26" t="s">
        <v>4771</v>
      </c>
      <c r="T135" s="26" t="s">
        <v>77</v>
      </c>
      <c r="U135" s="27" t="s">
        <v>48</v>
      </c>
      <c r="V135" s="26" t="s">
        <v>5053</v>
      </c>
      <c r="W135" s="28" t="s">
        <v>49</v>
      </c>
      <c r="X135" s="26" t="s">
        <v>36</v>
      </c>
      <c r="Y135" s="8" t="s">
        <v>4835</v>
      </c>
      <c r="Z135" s="8" t="s">
        <v>4835</v>
      </c>
      <c r="AA135" s="8" t="s">
        <v>3014</v>
      </c>
      <c r="AB135" s="42" t="s">
        <v>745</v>
      </c>
      <c r="AC135" s="42">
        <v>42654</v>
      </c>
      <c r="AD135" s="42" t="str">
        <f t="shared" si="2"/>
        <v/>
      </c>
    </row>
    <row r="136" spans="1:30" x14ac:dyDescent="0.2">
      <c r="A136" s="74" t="s">
        <v>956</v>
      </c>
      <c r="B136" s="76" t="s">
        <v>24</v>
      </c>
      <c r="C136" s="74">
        <v>2</v>
      </c>
      <c r="D136" s="74" t="s">
        <v>957</v>
      </c>
      <c r="E136" s="76" t="s">
        <v>957</v>
      </c>
      <c r="F136" s="49" t="s">
        <v>3960</v>
      </c>
      <c r="G136" s="36" t="s">
        <v>104</v>
      </c>
      <c r="H136" s="36" t="s">
        <v>822</v>
      </c>
      <c r="I136" s="36" t="s">
        <v>27</v>
      </c>
      <c r="J136" s="36" t="s">
        <v>958</v>
      </c>
      <c r="K136" s="36">
        <v>7</v>
      </c>
      <c r="L136" s="36" t="s">
        <v>28</v>
      </c>
      <c r="M136" s="39" t="s">
        <v>736</v>
      </c>
      <c r="N136" s="39" t="s">
        <v>737</v>
      </c>
      <c r="O136" s="36" t="s">
        <v>24</v>
      </c>
      <c r="P136" s="36">
        <v>123.5059</v>
      </c>
      <c r="Q136" s="36">
        <v>9.7063000000000006</v>
      </c>
      <c r="R136" s="36" t="s">
        <v>47</v>
      </c>
      <c r="S136" s="26" t="s">
        <v>4771</v>
      </c>
      <c r="T136" s="26" t="s">
        <v>77</v>
      </c>
      <c r="U136" s="26" t="s">
        <v>48</v>
      </c>
      <c r="V136" s="26" t="s">
        <v>5053</v>
      </c>
      <c r="W136" s="32" t="s">
        <v>49</v>
      </c>
      <c r="X136" s="26" t="s">
        <v>36</v>
      </c>
      <c r="Y136" s="8" t="s">
        <v>4835</v>
      </c>
      <c r="Z136" s="8" t="s">
        <v>4835</v>
      </c>
      <c r="AA136" s="8" t="s">
        <v>3014</v>
      </c>
      <c r="AB136" s="42" t="s">
        <v>745</v>
      </c>
      <c r="AC136" s="42">
        <v>42654</v>
      </c>
      <c r="AD136" s="42" t="str">
        <f t="shared" si="2"/>
        <v/>
      </c>
    </row>
    <row r="137" spans="1:30" x14ac:dyDescent="0.2">
      <c r="A137" s="74" t="s">
        <v>973</v>
      </c>
      <c r="B137" s="76" t="s">
        <v>24</v>
      </c>
      <c r="C137" s="74">
        <v>2</v>
      </c>
      <c r="D137" s="74" t="s">
        <v>974</v>
      </c>
      <c r="E137" s="76" t="s">
        <v>974</v>
      </c>
      <c r="F137" s="37" t="s">
        <v>3964</v>
      </c>
      <c r="G137" s="36" t="s">
        <v>882</v>
      </c>
      <c r="H137" s="36" t="s">
        <v>761</v>
      </c>
      <c r="I137" s="39" t="s">
        <v>27</v>
      </c>
      <c r="J137" s="38" t="s">
        <v>975</v>
      </c>
      <c r="K137" s="38">
        <v>7</v>
      </c>
      <c r="L137" s="38" t="s">
        <v>28</v>
      </c>
      <c r="M137" s="39" t="s">
        <v>736</v>
      </c>
      <c r="N137" s="39" t="s">
        <v>737</v>
      </c>
      <c r="O137" s="36" t="s">
        <v>24</v>
      </c>
      <c r="P137" s="38">
        <v>123.883601</v>
      </c>
      <c r="Q137" s="38">
        <v>10.32342</v>
      </c>
      <c r="R137" s="36" t="s">
        <v>32</v>
      </c>
      <c r="S137" s="26" t="s">
        <v>4771</v>
      </c>
      <c r="T137" s="26" t="s">
        <v>33</v>
      </c>
      <c r="U137" s="27" t="s">
        <v>48</v>
      </c>
      <c r="V137" s="26" t="s">
        <v>5053</v>
      </c>
      <c r="W137" s="28" t="s">
        <v>49</v>
      </c>
      <c r="X137" s="26" t="s">
        <v>90</v>
      </c>
      <c r="Y137" s="8" t="s">
        <v>4977</v>
      </c>
      <c r="Z137" s="8" t="s">
        <v>4974</v>
      </c>
      <c r="AA137" s="8" t="s">
        <v>4865</v>
      </c>
      <c r="AB137" s="42" t="s">
        <v>5059</v>
      </c>
      <c r="AC137" s="42"/>
      <c r="AD137" s="42" t="str">
        <f t="shared" si="2"/>
        <v/>
      </c>
    </row>
    <row r="138" spans="1:30" x14ac:dyDescent="0.2">
      <c r="A138" s="74" t="s">
        <v>984</v>
      </c>
      <c r="B138" s="76" t="s">
        <v>24</v>
      </c>
      <c r="C138" s="74">
        <v>2</v>
      </c>
      <c r="D138" s="74" t="s">
        <v>985</v>
      </c>
      <c r="E138" s="76" t="s">
        <v>985</v>
      </c>
      <c r="F138" s="37" t="s">
        <v>3968</v>
      </c>
      <c r="G138" s="36" t="s">
        <v>379</v>
      </c>
      <c r="H138" s="36" t="s">
        <v>761</v>
      </c>
      <c r="I138" s="36" t="s">
        <v>27</v>
      </c>
      <c r="J138" s="36" t="s">
        <v>986</v>
      </c>
      <c r="K138" s="36">
        <v>7</v>
      </c>
      <c r="L138" s="36" t="s">
        <v>28</v>
      </c>
      <c r="M138" s="39" t="s">
        <v>736</v>
      </c>
      <c r="N138" s="36" t="s">
        <v>737</v>
      </c>
      <c r="O138" s="36" t="s">
        <v>24</v>
      </c>
      <c r="P138" s="36">
        <v>123.890972</v>
      </c>
      <c r="Q138" s="36">
        <v>10.314500000000001</v>
      </c>
      <c r="R138" s="36" t="s">
        <v>32</v>
      </c>
      <c r="S138" s="26" t="s">
        <v>4771</v>
      </c>
      <c r="T138" s="26" t="s">
        <v>33</v>
      </c>
      <c r="U138" s="26" t="s">
        <v>48</v>
      </c>
      <c r="V138" s="26" t="s">
        <v>5053</v>
      </c>
      <c r="W138" s="28" t="s">
        <v>49</v>
      </c>
      <c r="X138" s="26" t="s">
        <v>90</v>
      </c>
      <c r="Y138" s="8" t="s">
        <v>4839</v>
      </c>
      <c r="Z138" s="8" t="s">
        <v>4976</v>
      </c>
      <c r="AA138" s="8" t="s">
        <v>4865</v>
      </c>
      <c r="AB138" s="42" t="s">
        <v>5059</v>
      </c>
      <c r="AC138" s="45"/>
      <c r="AD138" s="42" t="str">
        <f t="shared" si="2"/>
        <v/>
      </c>
    </row>
    <row r="139" spans="1:30" x14ac:dyDescent="0.2">
      <c r="A139" s="74" t="s">
        <v>994</v>
      </c>
      <c r="B139" s="76" t="s">
        <v>24</v>
      </c>
      <c r="C139" s="74">
        <v>2</v>
      </c>
      <c r="D139" s="74" t="s">
        <v>995</v>
      </c>
      <c r="E139" s="76" t="s">
        <v>995</v>
      </c>
      <c r="F139" s="49" t="s">
        <v>3971</v>
      </c>
      <c r="G139" s="36"/>
      <c r="H139" s="36" t="s">
        <v>761</v>
      </c>
      <c r="I139" s="36" t="s">
        <v>27</v>
      </c>
      <c r="J139" s="36" t="s">
        <v>996</v>
      </c>
      <c r="K139" s="36">
        <v>7</v>
      </c>
      <c r="L139" s="36" t="s">
        <v>28</v>
      </c>
      <c r="M139" s="39" t="s">
        <v>736</v>
      </c>
      <c r="N139" s="39" t="s">
        <v>737</v>
      </c>
      <c r="O139" s="36" t="s">
        <v>24</v>
      </c>
      <c r="P139" s="36">
        <v>123.86803</v>
      </c>
      <c r="Q139" s="36">
        <v>10.291980000000001</v>
      </c>
      <c r="R139" s="36" t="s">
        <v>47</v>
      </c>
      <c r="S139" s="26" t="s">
        <v>4771</v>
      </c>
      <c r="T139" s="26" t="s">
        <v>33</v>
      </c>
      <c r="U139" s="26" t="s">
        <v>48</v>
      </c>
      <c r="V139" s="26" t="s">
        <v>5053</v>
      </c>
      <c r="W139" s="32" t="s">
        <v>49</v>
      </c>
      <c r="X139" s="26" t="s">
        <v>36</v>
      </c>
      <c r="Y139" s="8" t="s">
        <v>4979</v>
      </c>
      <c r="Z139" s="8" t="s">
        <v>4976</v>
      </c>
      <c r="AA139" s="8" t="s">
        <v>3014</v>
      </c>
      <c r="AB139" s="42" t="s">
        <v>754</v>
      </c>
      <c r="AC139" s="42"/>
      <c r="AD139" s="42" t="str">
        <f t="shared" si="2"/>
        <v/>
      </c>
    </row>
    <row r="140" spans="1:30" x14ac:dyDescent="0.2">
      <c r="A140" s="74" t="s">
        <v>1012</v>
      </c>
      <c r="B140" s="75" t="s">
        <v>24</v>
      </c>
      <c r="C140" s="74">
        <v>2</v>
      </c>
      <c r="D140" s="74" t="s">
        <v>1013</v>
      </c>
      <c r="E140" s="76" t="s">
        <v>1013</v>
      </c>
      <c r="F140" s="49" t="s">
        <v>3977</v>
      </c>
      <c r="G140" s="36"/>
      <c r="H140" s="36" t="s">
        <v>761</v>
      </c>
      <c r="I140" s="36" t="s">
        <v>27</v>
      </c>
      <c r="J140" s="36" t="s">
        <v>1014</v>
      </c>
      <c r="K140" s="36">
        <v>7</v>
      </c>
      <c r="L140" s="36" t="s">
        <v>28</v>
      </c>
      <c r="M140" s="39" t="s">
        <v>736</v>
      </c>
      <c r="N140" s="39" t="s">
        <v>737</v>
      </c>
      <c r="O140" s="36" t="s">
        <v>24</v>
      </c>
      <c r="P140" s="36">
        <v>123.901438</v>
      </c>
      <c r="Q140" s="36">
        <v>10.314092</v>
      </c>
      <c r="R140" s="36" t="s">
        <v>32</v>
      </c>
      <c r="S140" s="26" t="s">
        <v>4771</v>
      </c>
      <c r="T140" s="26" t="s">
        <v>33</v>
      </c>
      <c r="U140" s="26" t="s">
        <v>48</v>
      </c>
      <c r="V140" s="26" t="s">
        <v>5053</v>
      </c>
      <c r="W140" s="32" t="s">
        <v>49</v>
      </c>
      <c r="X140" s="26" t="s">
        <v>90</v>
      </c>
      <c r="Y140" s="8" t="s">
        <v>4977</v>
      </c>
      <c r="Z140" s="8" t="s">
        <v>4974</v>
      </c>
      <c r="AA140" s="8" t="s">
        <v>4865</v>
      </c>
      <c r="AB140" s="42" t="s">
        <v>5059</v>
      </c>
      <c r="AC140" s="45"/>
      <c r="AD140" s="42" t="str">
        <f t="shared" si="2"/>
        <v/>
      </c>
    </row>
    <row r="141" spans="1:30" x14ac:dyDescent="0.2">
      <c r="A141" s="74" t="s">
        <v>1088</v>
      </c>
      <c r="B141" s="76" t="s">
        <v>24</v>
      </c>
      <c r="C141" s="74">
        <v>2</v>
      </c>
      <c r="D141" s="74" t="s">
        <v>1089</v>
      </c>
      <c r="E141" s="76" t="s">
        <v>1089</v>
      </c>
      <c r="F141" s="37" t="s">
        <v>3999</v>
      </c>
      <c r="G141" s="36" t="s">
        <v>1090</v>
      </c>
      <c r="H141" s="36" t="s">
        <v>761</v>
      </c>
      <c r="I141" s="36" t="s">
        <v>27</v>
      </c>
      <c r="J141" s="38" t="s">
        <v>1091</v>
      </c>
      <c r="K141" s="39">
        <v>7</v>
      </c>
      <c r="L141" s="39" t="s">
        <v>28</v>
      </c>
      <c r="M141" s="39" t="s">
        <v>736</v>
      </c>
      <c r="N141" s="39" t="s">
        <v>737</v>
      </c>
      <c r="O141" s="36" t="s">
        <v>24</v>
      </c>
      <c r="P141" s="38">
        <v>123.894417</v>
      </c>
      <c r="Q141" s="38">
        <v>10.296056</v>
      </c>
      <c r="R141" s="36" t="s">
        <v>32</v>
      </c>
      <c r="S141" s="26" t="s">
        <v>4771</v>
      </c>
      <c r="T141" s="26" t="s">
        <v>33</v>
      </c>
      <c r="U141" s="26" t="s">
        <v>48</v>
      </c>
      <c r="V141" s="26" t="s">
        <v>5053</v>
      </c>
      <c r="W141" s="28" t="s">
        <v>49</v>
      </c>
      <c r="X141" s="26" t="s">
        <v>90</v>
      </c>
      <c r="Y141" s="8" t="s">
        <v>4977</v>
      </c>
      <c r="Z141" s="8" t="s">
        <v>4974</v>
      </c>
      <c r="AA141" s="8" t="s">
        <v>4865</v>
      </c>
      <c r="AB141" s="42" t="s">
        <v>766</v>
      </c>
      <c r="AC141" s="42"/>
      <c r="AD141" s="42" t="str">
        <f t="shared" si="2"/>
        <v/>
      </c>
    </row>
    <row r="142" spans="1:30" x14ac:dyDescent="0.2">
      <c r="A142" s="88">
        <v>4280</v>
      </c>
      <c r="B142" s="84" t="s">
        <v>39</v>
      </c>
      <c r="C142" s="74">
        <v>4</v>
      </c>
      <c r="D142" s="88">
        <v>4280</v>
      </c>
      <c r="E142" s="84">
        <v>4280</v>
      </c>
      <c r="F142" s="37" t="s">
        <v>4081</v>
      </c>
      <c r="G142" s="39" t="s">
        <v>104</v>
      </c>
      <c r="H142" s="39" t="s">
        <v>1200</v>
      </c>
      <c r="I142" s="39" t="s">
        <v>1220</v>
      </c>
      <c r="J142" s="39" t="s">
        <v>1307</v>
      </c>
      <c r="K142" s="36">
        <v>6</v>
      </c>
      <c r="L142" s="36" t="s">
        <v>28</v>
      </c>
      <c r="M142" s="39" t="s">
        <v>1203</v>
      </c>
      <c r="N142" s="39" t="s">
        <v>1204</v>
      </c>
      <c r="O142" s="39" t="s">
        <v>39</v>
      </c>
      <c r="P142" s="39">
        <v>122.5369568</v>
      </c>
      <c r="Q142" s="39">
        <v>10.52688026</v>
      </c>
      <c r="R142" s="39" t="s">
        <v>47</v>
      </c>
      <c r="S142" s="26" t="s">
        <v>4771</v>
      </c>
      <c r="T142" s="32" t="s">
        <v>77</v>
      </c>
      <c r="U142" s="32" t="s">
        <v>48</v>
      </c>
      <c r="V142" s="26" t="s">
        <v>5053</v>
      </c>
      <c r="W142" s="32" t="s">
        <v>49</v>
      </c>
      <c r="X142" s="32" t="s">
        <v>233</v>
      </c>
      <c r="Y142" s="8" t="s">
        <v>4981</v>
      </c>
      <c r="Z142" s="8" t="s">
        <v>4982</v>
      </c>
      <c r="AA142" s="8" t="s">
        <v>4889</v>
      </c>
      <c r="AB142" s="42" t="s">
        <v>1222</v>
      </c>
      <c r="AC142" s="45"/>
      <c r="AD142" s="42" t="str">
        <f t="shared" si="2"/>
        <v/>
      </c>
    </row>
    <row r="143" spans="1:30" x14ac:dyDescent="0.2">
      <c r="A143" s="88" t="s">
        <v>1350</v>
      </c>
      <c r="B143" s="84" t="s">
        <v>39</v>
      </c>
      <c r="C143" s="74">
        <v>4</v>
      </c>
      <c r="D143" s="88" t="s">
        <v>1350</v>
      </c>
      <c r="E143" s="84" t="s">
        <v>1350</v>
      </c>
      <c r="F143" s="37" t="s">
        <v>4102</v>
      </c>
      <c r="G143" s="36" t="s">
        <v>1351</v>
      </c>
      <c r="H143" s="36" t="s">
        <v>1352</v>
      </c>
      <c r="I143" s="36" t="s">
        <v>1201</v>
      </c>
      <c r="J143" s="38" t="s">
        <v>1353</v>
      </c>
      <c r="K143" s="39">
        <v>6</v>
      </c>
      <c r="L143" s="39" t="s">
        <v>28</v>
      </c>
      <c r="M143" s="39" t="s">
        <v>1203</v>
      </c>
      <c r="N143" s="39" t="s">
        <v>1204</v>
      </c>
      <c r="O143" s="36" t="s">
        <v>39</v>
      </c>
      <c r="P143" s="38">
        <v>123.1129074</v>
      </c>
      <c r="Q143" s="38">
        <v>11.20343971</v>
      </c>
      <c r="R143" s="36" t="s">
        <v>47</v>
      </c>
      <c r="S143" s="26" t="s">
        <v>4771</v>
      </c>
      <c r="T143" s="26" t="s">
        <v>77</v>
      </c>
      <c r="U143" s="26" t="s">
        <v>48</v>
      </c>
      <c r="V143" s="26" t="s">
        <v>5053</v>
      </c>
      <c r="W143" s="28" t="s">
        <v>49</v>
      </c>
      <c r="X143" s="26" t="s">
        <v>90</v>
      </c>
      <c r="Y143" s="8" t="s">
        <v>4827</v>
      </c>
      <c r="Z143" s="8" t="s">
        <v>4987</v>
      </c>
      <c r="AA143" s="8" t="s">
        <v>4805</v>
      </c>
      <c r="AB143" s="42" t="s">
        <v>1247</v>
      </c>
      <c r="AC143" s="45"/>
      <c r="AD143" s="42" t="str">
        <f t="shared" si="2"/>
        <v/>
      </c>
    </row>
    <row r="144" spans="1:30" x14ac:dyDescent="0.2">
      <c r="A144" s="82" t="s">
        <v>1357</v>
      </c>
      <c r="B144" s="84" t="s">
        <v>39</v>
      </c>
      <c r="C144" s="74">
        <v>4</v>
      </c>
      <c r="D144" s="82" t="s">
        <v>1357</v>
      </c>
      <c r="E144" s="84" t="s">
        <v>1357</v>
      </c>
      <c r="F144" s="37" t="s">
        <v>4104</v>
      </c>
      <c r="G144" s="36" t="s">
        <v>104</v>
      </c>
      <c r="H144" s="36" t="s">
        <v>1358</v>
      </c>
      <c r="I144" s="39" t="s">
        <v>1201</v>
      </c>
      <c r="J144" s="38" t="s">
        <v>1359</v>
      </c>
      <c r="K144" s="38">
        <v>6</v>
      </c>
      <c r="L144" s="38" t="s">
        <v>28</v>
      </c>
      <c r="M144" s="39" t="s">
        <v>1203</v>
      </c>
      <c r="N144" s="39" t="s">
        <v>1204</v>
      </c>
      <c r="O144" s="36" t="s">
        <v>39</v>
      </c>
      <c r="P144" s="38">
        <v>122.5685806</v>
      </c>
      <c r="Q144" s="38">
        <v>11.228360179999999</v>
      </c>
      <c r="R144" s="36" t="s">
        <v>47</v>
      </c>
      <c r="S144" s="26" t="s">
        <v>4771</v>
      </c>
      <c r="T144" s="26" t="s">
        <v>77</v>
      </c>
      <c r="U144" s="26" t="s">
        <v>48</v>
      </c>
      <c r="V144" s="26" t="s">
        <v>5053</v>
      </c>
      <c r="W144" s="28" t="s">
        <v>49</v>
      </c>
      <c r="X144" s="26" t="s">
        <v>90</v>
      </c>
      <c r="Y144" s="8" t="s">
        <v>4827</v>
      </c>
      <c r="Z144" s="8" t="s">
        <v>4993</v>
      </c>
      <c r="AA144" s="8" t="s">
        <v>4805</v>
      </c>
      <c r="AB144" s="42" t="s">
        <v>1208</v>
      </c>
      <c r="AC144" s="45"/>
      <c r="AD144" s="42" t="str">
        <f t="shared" si="2"/>
        <v/>
      </c>
    </row>
    <row r="145" spans="1:30" x14ac:dyDescent="0.2">
      <c r="A145" s="88" t="s">
        <v>1360</v>
      </c>
      <c r="B145" s="84" t="s">
        <v>39</v>
      </c>
      <c r="C145" s="74">
        <v>4</v>
      </c>
      <c r="D145" s="88" t="s">
        <v>1360</v>
      </c>
      <c r="E145" s="84" t="s">
        <v>1360</v>
      </c>
      <c r="F145" s="37" t="s">
        <v>4105</v>
      </c>
      <c r="G145" s="36" t="s">
        <v>1361</v>
      </c>
      <c r="H145" s="39" t="s">
        <v>1362</v>
      </c>
      <c r="I145" s="39" t="s">
        <v>1201</v>
      </c>
      <c r="J145" s="38" t="s">
        <v>1363</v>
      </c>
      <c r="K145" s="38">
        <v>6</v>
      </c>
      <c r="L145" s="38" t="s">
        <v>28</v>
      </c>
      <c r="M145" s="39" t="s">
        <v>1203</v>
      </c>
      <c r="N145" s="39" t="s">
        <v>1204</v>
      </c>
      <c r="O145" s="39" t="s">
        <v>39</v>
      </c>
      <c r="P145" s="38">
        <v>122.5412903</v>
      </c>
      <c r="Q145" s="38">
        <v>11.12195015</v>
      </c>
      <c r="R145" s="36" t="s">
        <v>47</v>
      </c>
      <c r="S145" s="26" t="s">
        <v>4771</v>
      </c>
      <c r="T145" s="26" t="s">
        <v>77</v>
      </c>
      <c r="U145" s="26" t="s">
        <v>48</v>
      </c>
      <c r="V145" s="26" t="s">
        <v>5053</v>
      </c>
      <c r="W145" s="28" t="s">
        <v>49</v>
      </c>
      <c r="X145" s="26" t="s">
        <v>90</v>
      </c>
      <c r="Y145" s="8" t="s">
        <v>4827</v>
      </c>
      <c r="Z145" s="8" t="s">
        <v>4993</v>
      </c>
      <c r="AA145" s="8" t="s">
        <v>4805</v>
      </c>
      <c r="AB145" s="42" t="s">
        <v>1208</v>
      </c>
      <c r="AC145" s="45"/>
      <c r="AD145" s="42" t="str">
        <f t="shared" si="2"/>
        <v/>
      </c>
    </row>
    <row r="146" spans="1:30" x14ac:dyDescent="0.2">
      <c r="A146" s="88" t="s">
        <v>1368</v>
      </c>
      <c r="B146" s="84" t="s">
        <v>39</v>
      </c>
      <c r="C146" s="74">
        <v>4</v>
      </c>
      <c r="D146" s="88" t="s">
        <v>1368</v>
      </c>
      <c r="E146" s="84" t="s">
        <v>1368</v>
      </c>
      <c r="F146" s="37" t="s">
        <v>4107</v>
      </c>
      <c r="G146" s="36" t="s">
        <v>104</v>
      </c>
      <c r="H146" s="36" t="s">
        <v>1369</v>
      </c>
      <c r="I146" s="36" t="s">
        <v>1201</v>
      </c>
      <c r="J146" s="36" t="s">
        <v>1370</v>
      </c>
      <c r="K146" s="36">
        <v>6</v>
      </c>
      <c r="L146" s="36" t="s">
        <v>28</v>
      </c>
      <c r="M146" s="36" t="s">
        <v>1203</v>
      </c>
      <c r="N146" s="36" t="s">
        <v>1204</v>
      </c>
      <c r="O146" s="36" t="s">
        <v>39</v>
      </c>
      <c r="P146" s="36">
        <v>122.6177902</v>
      </c>
      <c r="Q146" s="36">
        <v>11.06791973</v>
      </c>
      <c r="R146" s="36" t="s">
        <v>47</v>
      </c>
      <c r="S146" s="26" t="s">
        <v>4771</v>
      </c>
      <c r="T146" s="26" t="s">
        <v>77</v>
      </c>
      <c r="U146" s="26" t="s">
        <v>48</v>
      </c>
      <c r="V146" s="26" t="s">
        <v>5053</v>
      </c>
      <c r="W146" s="28" t="s">
        <v>49</v>
      </c>
      <c r="X146" s="26" t="s">
        <v>36</v>
      </c>
      <c r="Y146" s="8" t="s">
        <v>4827</v>
      </c>
      <c r="Z146" s="8" t="s">
        <v>4993</v>
      </c>
      <c r="AA146" s="8" t="s">
        <v>4805</v>
      </c>
      <c r="AB146" s="42" t="s">
        <v>1208</v>
      </c>
      <c r="AC146" s="45"/>
      <c r="AD146" s="42" t="str">
        <f t="shared" si="2"/>
        <v/>
      </c>
    </row>
    <row r="147" spans="1:30" x14ac:dyDescent="0.2">
      <c r="A147" s="88" t="s">
        <v>1371</v>
      </c>
      <c r="B147" s="84" t="s">
        <v>39</v>
      </c>
      <c r="C147" s="74">
        <v>4</v>
      </c>
      <c r="D147" s="88" t="s">
        <v>1371</v>
      </c>
      <c r="E147" s="84" t="s">
        <v>1371</v>
      </c>
      <c r="F147" s="37" t="s">
        <v>4108</v>
      </c>
      <c r="G147" s="36" t="s">
        <v>104</v>
      </c>
      <c r="H147" s="36" t="s">
        <v>1372</v>
      </c>
      <c r="I147" s="36" t="s">
        <v>1201</v>
      </c>
      <c r="J147" s="36" t="s">
        <v>1373</v>
      </c>
      <c r="K147" s="36">
        <v>6</v>
      </c>
      <c r="L147" s="36" t="s">
        <v>28</v>
      </c>
      <c r="M147" s="36" t="s">
        <v>1203</v>
      </c>
      <c r="N147" s="36" t="s">
        <v>1204</v>
      </c>
      <c r="O147" s="36" t="s">
        <v>39</v>
      </c>
      <c r="P147" s="36">
        <v>122.6177902</v>
      </c>
      <c r="Q147" s="36">
        <v>11.06791973</v>
      </c>
      <c r="R147" s="36" t="s">
        <v>47</v>
      </c>
      <c r="S147" s="26" t="s">
        <v>4771</v>
      </c>
      <c r="T147" s="26" t="s">
        <v>77</v>
      </c>
      <c r="U147" s="26" t="s">
        <v>48</v>
      </c>
      <c r="V147" s="26" t="s">
        <v>5053</v>
      </c>
      <c r="W147" s="28" t="s">
        <v>49</v>
      </c>
      <c r="X147" s="26" t="s">
        <v>36</v>
      </c>
      <c r="Y147" s="8" t="s">
        <v>4827</v>
      </c>
      <c r="Z147" s="8" t="s">
        <v>4993</v>
      </c>
      <c r="AA147" s="8" t="s">
        <v>4805</v>
      </c>
      <c r="AB147" s="42" t="s">
        <v>1208</v>
      </c>
      <c r="AC147" s="45"/>
      <c r="AD147" s="42" t="str">
        <f t="shared" si="2"/>
        <v/>
      </c>
    </row>
    <row r="148" spans="1:30" x14ac:dyDescent="0.2">
      <c r="A148" s="74">
        <v>718</v>
      </c>
      <c r="B148" s="76" t="s">
        <v>39</v>
      </c>
      <c r="C148" s="74">
        <v>5</v>
      </c>
      <c r="D148" s="74"/>
      <c r="E148" s="76">
        <v>718</v>
      </c>
      <c r="F148" s="37" t="s">
        <v>4232</v>
      </c>
      <c r="G148" s="36" t="s">
        <v>1741</v>
      </c>
      <c r="H148" s="36" t="s">
        <v>1742</v>
      </c>
      <c r="I148" s="36" t="s">
        <v>1743</v>
      </c>
      <c r="J148" s="38" t="s">
        <v>1744</v>
      </c>
      <c r="K148" s="39">
        <v>6</v>
      </c>
      <c r="L148" s="39" t="s">
        <v>28</v>
      </c>
      <c r="M148" s="39" t="s">
        <v>1707</v>
      </c>
      <c r="N148" s="39" t="s">
        <v>1708</v>
      </c>
      <c r="O148" s="36" t="s">
        <v>39</v>
      </c>
      <c r="P148" s="38">
        <v>123.215087890625</v>
      </c>
      <c r="Q148" s="38">
        <v>10.394989967346101</v>
      </c>
      <c r="R148" s="36" t="s">
        <v>47</v>
      </c>
      <c r="S148" s="26" t="s">
        <v>4771</v>
      </c>
      <c r="T148" s="26" t="s">
        <v>77</v>
      </c>
      <c r="U148" s="26" t="s">
        <v>48</v>
      </c>
      <c r="V148" s="26" t="s">
        <v>5053</v>
      </c>
      <c r="W148" s="28" t="s">
        <v>49</v>
      </c>
      <c r="X148" s="26" t="s">
        <v>90</v>
      </c>
      <c r="Y148" s="8" t="s">
        <v>4820</v>
      </c>
      <c r="Z148" s="8" t="s">
        <v>4868</v>
      </c>
      <c r="AA148" s="8" t="s">
        <v>4805</v>
      </c>
      <c r="AB148" s="42" t="s">
        <v>1711</v>
      </c>
      <c r="AC148" s="42"/>
      <c r="AD148" s="42" t="str">
        <f t="shared" si="2"/>
        <v/>
      </c>
    </row>
    <row r="149" spans="1:30" x14ac:dyDescent="0.2">
      <c r="A149" s="74">
        <v>779</v>
      </c>
      <c r="B149" s="76" t="s">
        <v>39</v>
      </c>
      <c r="C149" s="74">
        <v>5</v>
      </c>
      <c r="D149" s="74"/>
      <c r="E149" s="76">
        <v>779</v>
      </c>
      <c r="F149" s="49" t="s">
        <v>4249</v>
      </c>
      <c r="G149" s="36" t="s">
        <v>1778</v>
      </c>
      <c r="H149" s="36" t="s">
        <v>1779</v>
      </c>
      <c r="I149" s="39" t="s">
        <v>1722</v>
      </c>
      <c r="J149" s="38" t="s">
        <v>1780</v>
      </c>
      <c r="K149" s="38">
        <v>6</v>
      </c>
      <c r="L149" s="38" t="s">
        <v>28</v>
      </c>
      <c r="M149" s="39" t="s">
        <v>1714</v>
      </c>
      <c r="N149" s="39" t="s">
        <v>1708</v>
      </c>
      <c r="O149" s="36" t="s">
        <v>39</v>
      </c>
      <c r="P149" s="38">
        <v>122.4027863</v>
      </c>
      <c r="Q149" s="38">
        <v>9.7476501459999998</v>
      </c>
      <c r="R149" s="36" t="s">
        <v>47</v>
      </c>
      <c r="S149" s="26" t="s">
        <v>4771</v>
      </c>
      <c r="T149" s="30" t="s">
        <v>77</v>
      </c>
      <c r="U149" s="28" t="s">
        <v>48</v>
      </c>
      <c r="V149" s="26" t="s">
        <v>5053</v>
      </c>
      <c r="W149" s="28" t="s">
        <v>49</v>
      </c>
      <c r="X149" s="32" t="s">
        <v>36</v>
      </c>
      <c r="Y149" s="8" t="s">
        <v>4820</v>
      </c>
      <c r="Z149" s="8" t="s">
        <v>4868</v>
      </c>
      <c r="AA149" s="8" t="s">
        <v>4805</v>
      </c>
      <c r="AB149" s="42" t="s">
        <v>1781</v>
      </c>
      <c r="AC149" s="42"/>
      <c r="AD149" s="42" t="str">
        <f t="shared" si="2"/>
        <v/>
      </c>
    </row>
    <row r="150" spans="1:30" x14ac:dyDescent="0.2">
      <c r="A150" s="74">
        <v>883</v>
      </c>
      <c r="B150" s="76" t="s">
        <v>39</v>
      </c>
      <c r="C150" s="74">
        <v>5</v>
      </c>
      <c r="D150" s="74"/>
      <c r="E150" s="76">
        <v>883</v>
      </c>
      <c r="F150" s="49" t="s">
        <v>4250</v>
      </c>
      <c r="G150" s="36"/>
      <c r="H150" s="36" t="s">
        <v>1782</v>
      </c>
      <c r="I150" s="39" t="s">
        <v>1722</v>
      </c>
      <c r="J150" s="38" t="s">
        <v>1783</v>
      </c>
      <c r="K150" s="38">
        <v>6</v>
      </c>
      <c r="L150" s="38" t="s">
        <v>28</v>
      </c>
      <c r="M150" s="39" t="s">
        <v>1707</v>
      </c>
      <c r="N150" s="39" t="s">
        <v>1708</v>
      </c>
      <c r="O150" s="36" t="s">
        <v>39</v>
      </c>
      <c r="P150" s="38">
        <v>123.48326109999999</v>
      </c>
      <c r="Q150" s="38">
        <v>10.59125996</v>
      </c>
      <c r="R150" s="36" t="s">
        <v>47</v>
      </c>
      <c r="S150" s="26" t="s">
        <v>4771</v>
      </c>
      <c r="T150" s="30" t="s">
        <v>77</v>
      </c>
      <c r="U150" s="28" t="s">
        <v>48</v>
      </c>
      <c r="V150" s="26" t="s">
        <v>5053</v>
      </c>
      <c r="W150" s="28" t="s">
        <v>49</v>
      </c>
      <c r="X150" s="32" t="s">
        <v>36</v>
      </c>
      <c r="Y150" s="8" t="s">
        <v>4820</v>
      </c>
      <c r="Z150" s="8" t="s">
        <v>4868</v>
      </c>
      <c r="AA150" s="8" t="s">
        <v>4805</v>
      </c>
      <c r="AB150" s="42" t="s">
        <v>1752</v>
      </c>
      <c r="AC150" s="42"/>
      <c r="AD150" s="42" t="str">
        <f t="shared" si="2"/>
        <v/>
      </c>
    </row>
    <row r="151" spans="1:30" x14ac:dyDescent="0.2">
      <c r="A151" s="74">
        <v>891</v>
      </c>
      <c r="B151" s="76" t="s">
        <v>39</v>
      </c>
      <c r="C151" s="74">
        <v>5</v>
      </c>
      <c r="D151" s="74"/>
      <c r="E151" s="76">
        <v>891</v>
      </c>
      <c r="F151" s="37" t="s">
        <v>4255</v>
      </c>
      <c r="G151" s="36" t="s">
        <v>1793</v>
      </c>
      <c r="H151" s="36" t="s">
        <v>1794</v>
      </c>
      <c r="I151" s="36" t="s">
        <v>1722</v>
      </c>
      <c r="J151" s="38" t="s">
        <v>1795</v>
      </c>
      <c r="K151" s="39">
        <v>6</v>
      </c>
      <c r="L151" s="39" t="s">
        <v>28</v>
      </c>
      <c r="M151" s="39" t="s">
        <v>1707</v>
      </c>
      <c r="N151" s="39" t="s">
        <v>1708</v>
      </c>
      <c r="O151" s="36" t="s">
        <v>39</v>
      </c>
      <c r="P151" s="38">
        <v>123.040687561035</v>
      </c>
      <c r="Q151" s="38">
        <v>10.6041097640991</v>
      </c>
      <c r="R151" s="36" t="s">
        <v>47</v>
      </c>
      <c r="S151" s="26" t="s">
        <v>4771</v>
      </c>
      <c r="T151" s="26" t="s">
        <v>77</v>
      </c>
      <c r="U151" s="26" t="s">
        <v>48</v>
      </c>
      <c r="V151" s="26" t="s">
        <v>5053</v>
      </c>
      <c r="W151" s="28" t="s">
        <v>49</v>
      </c>
      <c r="X151" s="26" t="s">
        <v>36</v>
      </c>
      <c r="Y151" s="8" t="s">
        <v>4820</v>
      </c>
      <c r="Z151" s="8" t="s">
        <v>4868</v>
      </c>
      <c r="AA151" s="8" t="s">
        <v>3014</v>
      </c>
      <c r="AB151" s="42" t="s">
        <v>1726</v>
      </c>
      <c r="AC151" s="42"/>
      <c r="AD151" s="42" t="str">
        <f t="shared" si="2"/>
        <v/>
      </c>
    </row>
    <row r="152" spans="1:30" x14ac:dyDescent="0.2">
      <c r="A152" s="74" t="s">
        <v>1894</v>
      </c>
      <c r="B152" s="76" t="s">
        <v>39</v>
      </c>
      <c r="C152" s="74">
        <v>5</v>
      </c>
      <c r="D152" s="74"/>
      <c r="E152" s="76" t="s">
        <v>1895</v>
      </c>
      <c r="F152" s="37" t="s">
        <v>4309</v>
      </c>
      <c r="G152" s="36" t="s">
        <v>1896</v>
      </c>
      <c r="H152" s="36" t="s">
        <v>1807</v>
      </c>
      <c r="I152" s="36" t="s">
        <v>1722</v>
      </c>
      <c r="J152" s="36" t="s">
        <v>1897</v>
      </c>
      <c r="K152" s="36">
        <v>6</v>
      </c>
      <c r="L152" s="36" t="s">
        <v>28</v>
      </c>
      <c r="M152" s="39" t="s">
        <v>1714</v>
      </c>
      <c r="N152" s="39" t="s">
        <v>1708</v>
      </c>
      <c r="O152" s="36" t="s">
        <v>39</v>
      </c>
      <c r="P152" s="36">
        <v>122.62081910000001</v>
      </c>
      <c r="Q152" s="36">
        <v>9.9720802309999996</v>
      </c>
      <c r="R152" s="36" t="s">
        <v>47</v>
      </c>
      <c r="S152" s="26" t="s">
        <v>4771</v>
      </c>
      <c r="T152" s="26" t="s">
        <v>77</v>
      </c>
      <c r="U152" s="27" t="s">
        <v>48</v>
      </c>
      <c r="V152" s="26" t="s">
        <v>5053</v>
      </c>
      <c r="W152" s="28" t="s">
        <v>49</v>
      </c>
      <c r="X152" s="26" t="s">
        <v>36</v>
      </c>
      <c r="Y152" s="8" t="s">
        <v>4820</v>
      </c>
      <c r="Z152" s="8" t="s">
        <v>4868</v>
      </c>
      <c r="AA152" s="8" t="s">
        <v>3014</v>
      </c>
      <c r="AB152" s="42" t="s">
        <v>1781</v>
      </c>
      <c r="AC152" s="45"/>
      <c r="AD152" s="42" t="str">
        <f t="shared" si="2"/>
        <v/>
      </c>
    </row>
    <row r="153" spans="1:30" x14ac:dyDescent="0.2">
      <c r="A153" s="82" t="s">
        <v>1979</v>
      </c>
      <c r="B153" s="84" t="s">
        <v>39</v>
      </c>
      <c r="C153" s="82">
        <v>5</v>
      </c>
      <c r="D153" s="85" t="s">
        <v>1980</v>
      </c>
      <c r="E153" s="84" t="s">
        <v>1979</v>
      </c>
      <c r="F153" s="37" t="s">
        <v>4337</v>
      </c>
      <c r="G153" s="36" t="s">
        <v>1705</v>
      </c>
      <c r="H153" s="36"/>
      <c r="I153" s="36"/>
      <c r="J153" s="36" t="s">
        <v>1981</v>
      </c>
      <c r="K153" s="36">
        <v>6</v>
      </c>
      <c r="L153" s="36" t="s">
        <v>28</v>
      </c>
      <c r="M153" s="39" t="s">
        <v>1707</v>
      </c>
      <c r="N153" s="39" t="s">
        <v>1708</v>
      </c>
      <c r="O153" s="36"/>
      <c r="P153" s="36">
        <v>122.96040000000001</v>
      </c>
      <c r="Q153" s="36">
        <v>10.66957</v>
      </c>
      <c r="R153" s="36" t="s">
        <v>47</v>
      </c>
      <c r="S153" s="26" t="s">
        <v>4771</v>
      </c>
      <c r="T153" s="26" t="s">
        <v>61</v>
      </c>
      <c r="U153" s="27" t="s">
        <v>48</v>
      </c>
      <c r="V153" s="26" t="s">
        <v>5053</v>
      </c>
      <c r="W153" s="28" t="s">
        <v>49</v>
      </c>
      <c r="X153" s="26" t="s">
        <v>90</v>
      </c>
      <c r="Y153" s="8" t="s">
        <v>4820</v>
      </c>
      <c r="Z153" s="8" t="s">
        <v>4868</v>
      </c>
      <c r="AA153" s="8" t="s">
        <v>3014</v>
      </c>
      <c r="AB153" s="42" t="s">
        <v>1746</v>
      </c>
      <c r="AC153" s="45"/>
      <c r="AD153" s="42" t="str">
        <f t="shared" si="2"/>
        <v/>
      </c>
    </row>
    <row r="154" spans="1:30" x14ac:dyDescent="0.2">
      <c r="A154" s="82" t="s">
        <v>1983</v>
      </c>
      <c r="B154" s="84" t="s">
        <v>39</v>
      </c>
      <c r="C154" s="82">
        <v>5</v>
      </c>
      <c r="D154" s="85" t="s">
        <v>1984</v>
      </c>
      <c r="E154" s="84" t="s">
        <v>1983</v>
      </c>
      <c r="F154" s="37" t="s">
        <v>4339</v>
      </c>
      <c r="G154" s="36" t="s">
        <v>104</v>
      </c>
      <c r="H154" s="36" t="s">
        <v>1863</v>
      </c>
      <c r="I154" s="36" t="s">
        <v>1743</v>
      </c>
      <c r="J154" s="36" t="s">
        <v>1985</v>
      </c>
      <c r="K154" s="36">
        <v>6</v>
      </c>
      <c r="L154" s="36" t="s">
        <v>28</v>
      </c>
      <c r="M154" s="39" t="s">
        <v>1714</v>
      </c>
      <c r="N154" s="39" t="s">
        <v>1708</v>
      </c>
      <c r="O154" s="36" t="s">
        <v>24</v>
      </c>
      <c r="P154" s="36">
        <v>122.92816000000001</v>
      </c>
      <c r="Q154" s="36">
        <v>9.7253299999999996</v>
      </c>
      <c r="R154" s="36" t="s">
        <v>47</v>
      </c>
      <c r="S154" s="26" t="s">
        <v>4771</v>
      </c>
      <c r="T154" s="26" t="s">
        <v>77</v>
      </c>
      <c r="U154" s="26" t="s">
        <v>48</v>
      </c>
      <c r="V154" s="26" t="s">
        <v>5053</v>
      </c>
      <c r="W154" s="28" t="s">
        <v>49</v>
      </c>
      <c r="X154" s="26" t="s">
        <v>36</v>
      </c>
      <c r="Y154" s="8" t="s">
        <v>4820</v>
      </c>
      <c r="Z154" s="8" t="s">
        <v>4868</v>
      </c>
      <c r="AA154" s="8" t="s">
        <v>3014</v>
      </c>
      <c r="AB154" s="42" t="s">
        <v>1781</v>
      </c>
      <c r="AC154" s="45"/>
      <c r="AD154" s="42" t="str">
        <f t="shared" si="2"/>
        <v/>
      </c>
    </row>
    <row r="155" spans="1:30" x14ac:dyDescent="0.2">
      <c r="A155" s="82" t="s">
        <v>2166</v>
      </c>
      <c r="B155" s="83" t="s">
        <v>39</v>
      </c>
      <c r="C155" s="82">
        <v>5</v>
      </c>
      <c r="D155" s="84" t="s">
        <v>2167</v>
      </c>
      <c r="E155" s="84" t="s">
        <v>2168</v>
      </c>
      <c r="F155" s="37" t="s">
        <v>1857</v>
      </c>
      <c r="G155" s="36" t="s">
        <v>1857</v>
      </c>
      <c r="H155" s="36" t="s">
        <v>1737</v>
      </c>
      <c r="I155" s="36" t="s">
        <v>1722</v>
      </c>
      <c r="J155" s="36" t="s">
        <v>2169</v>
      </c>
      <c r="K155" s="36">
        <v>6</v>
      </c>
      <c r="L155" s="36" t="s">
        <v>28</v>
      </c>
      <c r="M155" s="39" t="s">
        <v>1714</v>
      </c>
      <c r="N155" s="36" t="s">
        <v>1708</v>
      </c>
      <c r="O155" s="36" t="s">
        <v>24</v>
      </c>
      <c r="P155" s="36">
        <v>122.87373100000001</v>
      </c>
      <c r="Q155" s="36">
        <v>9.8946810000000003</v>
      </c>
      <c r="R155" s="36" t="s">
        <v>47</v>
      </c>
      <c r="S155" s="26" t="s">
        <v>4771</v>
      </c>
      <c r="T155" s="26" t="s">
        <v>77</v>
      </c>
      <c r="U155" s="26" t="s">
        <v>48</v>
      </c>
      <c r="V155" s="26" t="s">
        <v>5053</v>
      </c>
      <c r="W155" s="28" t="s">
        <v>49</v>
      </c>
      <c r="X155" s="26" t="s">
        <v>36</v>
      </c>
      <c r="Y155" s="8" t="s">
        <v>4820</v>
      </c>
      <c r="Z155" s="8" t="s">
        <v>4868</v>
      </c>
      <c r="AA155" s="8" t="s">
        <v>4805</v>
      </c>
      <c r="AB155" s="42" t="s">
        <v>5214</v>
      </c>
      <c r="AC155" s="45"/>
      <c r="AD155" s="42" t="str">
        <f t="shared" si="2"/>
        <v/>
      </c>
    </row>
    <row r="156" spans="1:30" x14ac:dyDescent="0.2">
      <c r="A156" s="88" t="s">
        <v>2888</v>
      </c>
      <c r="B156" s="84" t="s">
        <v>39</v>
      </c>
      <c r="C156" s="74">
        <v>7</v>
      </c>
      <c r="D156" s="88" t="s">
        <v>2889</v>
      </c>
      <c r="E156" s="88" t="s">
        <v>2890</v>
      </c>
      <c r="F156" s="37" t="s">
        <v>4588</v>
      </c>
      <c r="G156" s="36">
        <v>1</v>
      </c>
      <c r="H156" s="36" t="s">
        <v>2565</v>
      </c>
      <c r="I156" s="36" t="s">
        <v>1743</v>
      </c>
      <c r="J156" s="36" t="s">
        <v>2891</v>
      </c>
      <c r="K156" s="36">
        <v>7</v>
      </c>
      <c r="L156" s="36" t="s">
        <v>2555</v>
      </c>
      <c r="M156" s="39" t="s">
        <v>2563</v>
      </c>
      <c r="N156" s="39" t="s">
        <v>2557</v>
      </c>
      <c r="O156" s="36" t="s">
        <v>24</v>
      </c>
      <c r="P156" s="36">
        <v>123.1219</v>
      </c>
      <c r="Q156" s="36">
        <v>9.5863399999999999</v>
      </c>
      <c r="R156" s="36" t="s">
        <v>47</v>
      </c>
      <c r="S156" s="26" t="s">
        <v>4771</v>
      </c>
      <c r="T156" s="26" t="s">
        <v>77</v>
      </c>
      <c r="U156" s="27" t="s">
        <v>48</v>
      </c>
      <c r="V156" s="26" t="s">
        <v>5053</v>
      </c>
      <c r="W156" s="28" t="s">
        <v>49</v>
      </c>
      <c r="X156" s="26" t="s">
        <v>36</v>
      </c>
      <c r="Y156" s="8" t="s">
        <v>4970</v>
      </c>
      <c r="Z156" s="8" t="s">
        <v>4887</v>
      </c>
      <c r="AA156" s="8" t="s">
        <v>3014</v>
      </c>
      <c r="AB156" s="46" t="s">
        <v>2567</v>
      </c>
      <c r="AC156" s="45"/>
      <c r="AD156" s="42" t="str">
        <f t="shared" si="2"/>
        <v/>
      </c>
    </row>
    <row r="157" spans="1:30" x14ac:dyDescent="0.2">
      <c r="A157" s="88" t="s">
        <v>2927</v>
      </c>
      <c r="B157" s="84" t="s">
        <v>39</v>
      </c>
      <c r="C157" s="74">
        <v>7</v>
      </c>
      <c r="D157" s="88" t="s">
        <v>2928</v>
      </c>
      <c r="E157" s="88" t="s">
        <v>2927</v>
      </c>
      <c r="F157" s="37" t="s">
        <v>4600</v>
      </c>
      <c r="G157" s="36" t="s">
        <v>104</v>
      </c>
      <c r="H157" s="36" t="s">
        <v>2929</v>
      </c>
      <c r="I157" s="36" t="s">
        <v>1743</v>
      </c>
      <c r="J157" s="36" t="s">
        <v>2930</v>
      </c>
      <c r="K157" s="36">
        <v>7</v>
      </c>
      <c r="L157" s="36" t="s">
        <v>2555</v>
      </c>
      <c r="M157" s="39" t="s">
        <v>2563</v>
      </c>
      <c r="N157" s="39" t="s">
        <v>2557</v>
      </c>
      <c r="O157" s="36" t="s">
        <v>24</v>
      </c>
      <c r="P157" s="36">
        <v>123.26712999999999</v>
      </c>
      <c r="Q157" s="36">
        <v>9.1921900000000001</v>
      </c>
      <c r="R157" s="36" t="s">
        <v>47</v>
      </c>
      <c r="S157" s="26" t="s">
        <v>4771</v>
      </c>
      <c r="T157" s="26" t="s">
        <v>77</v>
      </c>
      <c r="U157" s="27" t="s">
        <v>48</v>
      </c>
      <c r="V157" s="26" t="s">
        <v>5053</v>
      </c>
      <c r="W157" s="28" t="s">
        <v>49</v>
      </c>
      <c r="X157" s="26" t="s">
        <v>36</v>
      </c>
      <c r="Y157" s="8" t="s">
        <v>4970</v>
      </c>
      <c r="Z157" s="8" t="s">
        <v>4887</v>
      </c>
      <c r="AA157" s="8" t="s">
        <v>3014</v>
      </c>
      <c r="AB157" s="42" t="s">
        <v>2564</v>
      </c>
      <c r="AC157" s="45"/>
      <c r="AD157" s="42" t="str">
        <f t="shared" si="2"/>
        <v/>
      </c>
    </row>
    <row r="158" spans="1:30" x14ac:dyDescent="0.2">
      <c r="A158" s="88" t="s">
        <v>2931</v>
      </c>
      <c r="B158" s="84" t="s">
        <v>39</v>
      </c>
      <c r="C158" s="74">
        <v>7</v>
      </c>
      <c r="D158" s="88" t="s">
        <v>2932</v>
      </c>
      <c r="E158" s="88" t="s">
        <v>2933</v>
      </c>
      <c r="F158" s="37" t="s">
        <v>4601</v>
      </c>
      <c r="G158" s="36" t="s">
        <v>104</v>
      </c>
      <c r="H158" s="36" t="s">
        <v>2934</v>
      </c>
      <c r="I158" s="36" t="s">
        <v>1743</v>
      </c>
      <c r="J158" s="36" t="s">
        <v>2935</v>
      </c>
      <c r="K158" s="36">
        <v>7</v>
      </c>
      <c r="L158" s="36" t="s">
        <v>2555</v>
      </c>
      <c r="M158" s="39" t="s">
        <v>2563</v>
      </c>
      <c r="N158" s="39" t="s">
        <v>2557</v>
      </c>
      <c r="O158" s="36" t="s">
        <v>24</v>
      </c>
      <c r="P158" s="36">
        <v>123.19677</v>
      </c>
      <c r="Q158" s="36">
        <v>9.0998000000000001</v>
      </c>
      <c r="R158" s="36" t="s">
        <v>47</v>
      </c>
      <c r="S158" s="26" t="s">
        <v>4771</v>
      </c>
      <c r="T158" s="26" t="s">
        <v>77</v>
      </c>
      <c r="U158" s="27" t="s">
        <v>48</v>
      </c>
      <c r="V158" s="26" t="s">
        <v>5053</v>
      </c>
      <c r="W158" s="28" t="s">
        <v>49</v>
      </c>
      <c r="X158" s="26" t="s">
        <v>36</v>
      </c>
      <c r="Y158" s="8" t="s">
        <v>4970</v>
      </c>
      <c r="Z158" s="8" t="s">
        <v>4887</v>
      </c>
      <c r="AA158" s="8" t="s">
        <v>3014</v>
      </c>
      <c r="AB158" s="42" t="s">
        <v>2564</v>
      </c>
      <c r="AC158" s="45"/>
      <c r="AD158" s="42" t="str">
        <f t="shared" si="2"/>
        <v/>
      </c>
    </row>
    <row r="159" spans="1:30" x14ac:dyDescent="0.2">
      <c r="A159" s="98" t="s">
        <v>2991</v>
      </c>
      <c r="B159" s="84" t="s">
        <v>39</v>
      </c>
      <c r="C159" s="74">
        <v>7</v>
      </c>
      <c r="D159" s="82"/>
      <c r="E159" s="84"/>
      <c r="F159" s="37" t="s">
        <v>4620</v>
      </c>
      <c r="G159" s="36" t="s">
        <v>375</v>
      </c>
      <c r="H159" s="36" t="s">
        <v>2574</v>
      </c>
      <c r="I159" s="36" t="s">
        <v>1743</v>
      </c>
      <c r="J159" s="36" t="s">
        <v>5020</v>
      </c>
      <c r="K159" s="36">
        <v>7</v>
      </c>
      <c r="L159" s="36" t="s">
        <v>2555</v>
      </c>
      <c r="M159" s="39" t="s">
        <v>2563</v>
      </c>
      <c r="N159" s="39" t="s">
        <v>2557</v>
      </c>
      <c r="O159" s="36" t="s">
        <v>24</v>
      </c>
      <c r="P159" s="36">
        <v>122.977706719461</v>
      </c>
      <c r="Q159" s="36">
        <v>9.1197621895779406</v>
      </c>
      <c r="R159" s="36" t="s">
        <v>47</v>
      </c>
      <c r="S159" s="26" t="s">
        <v>4771</v>
      </c>
      <c r="T159" s="26" t="s">
        <v>77</v>
      </c>
      <c r="U159" s="27" t="s">
        <v>48</v>
      </c>
      <c r="V159" s="26" t="s">
        <v>5053</v>
      </c>
      <c r="W159" s="28" t="s">
        <v>89</v>
      </c>
      <c r="X159" s="26" t="s">
        <v>90</v>
      </c>
      <c r="Y159" s="8" t="e">
        <v>#N/A</v>
      </c>
      <c r="Z159" s="8" t="e">
        <v>#N/A</v>
      </c>
      <c r="AA159" s="8" t="e">
        <v>#N/A</v>
      </c>
      <c r="AB159" s="42" t="s">
        <v>2564</v>
      </c>
      <c r="AC159" s="42"/>
      <c r="AD159" s="42" t="str">
        <f t="shared" si="2"/>
        <v/>
      </c>
    </row>
    <row r="160" spans="1:30" x14ac:dyDescent="0.2">
      <c r="A160" s="98">
        <v>-1379</v>
      </c>
      <c r="B160" s="84" t="s">
        <v>24</v>
      </c>
      <c r="C160" s="74">
        <v>8</v>
      </c>
      <c r="D160" s="82" t="s">
        <v>3015</v>
      </c>
      <c r="E160" s="84" t="s">
        <v>87</v>
      </c>
      <c r="F160" s="37" t="s">
        <v>4627</v>
      </c>
      <c r="G160" s="36"/>
      <c r="H160" s="36" t="s">
        <v>3016</v>
      </c>
      <c r="I160" s="36"/>
      <c r="J160" s="36"/>
      <c r="K160" s="36">
        <v>8</v>
      </c>
      <c r="L160" s="36" t="s">
        <v>28</v>
      </c>
      <c r="M160" s="39" t="s">
        <v>3017</v>
      </c>
      <c r="N160" s="39" t="s">
        <v>3005</v>
      </c>
      <c r="O160" s="36" t="s">
        <v>24</v>
      </c>
      <c r="P160" s="36">
        <v>124.4801358</v>
      </c>
      <c r="Q160" s="36">
        <v>10.936730499999999</v>
      </c>
      <c r="R160" s="36" t="s">
        <v>47</v>
      </c>
      <c r="S160" s="26" t="s">
        <v>4773</v>
      </c>
      <c r="T160" s="26" t="s">
        <v>77</v>
      </c>
      <c r="U160" s="27" t="s">
        <v>48</v>
      </c>
      <c r="V160" s="26" t="s">
        <v>5053</v>
      </c>
      <c r="W160" s="28" t="s">
        <v>49</v>
      </c>
      <c r="X160" s="26" t="s">
        <v>233</v>
      </c>
      <c r="Y160" s="8" t="e">
        <v>#N/A</v>
      </c>
      <c r="Z160" s="8" t="e">
        <v>#N/A</v>
      </c>
      <c r="AA160" s="8" t="e">
        <v>#N/A</v>
      </c>
      <c r="AB160" s="42" t="s">
        <v>3018</v>
      </c>
      <c r="AC160" s="45"/>
      <c r="AD160" s="42" t="str">
        <f t="shared" si="2"/>
        <v/>
      </c>
    </row>
    <row r="161" spans="1:30" x14ac:dyDescent="0.2">
      <c r="A161" s="84" t="s">
        <v>3179</v>
      </c>
      <c r="B161" s="84" t="s">
        <v>24</v>
      </c>
      <c r="C161" s="74">
        <v>8</v>
      </c>
      <c r="D161" s="84" t="s">
        <v>3180</v>
      </c>
      <c r="E161" s="84" t="s">
        <v>3179</v>
      </c>
      <c r="F161" s="37" t="s">
        <v>4655</v>
      </c>
      <c r="G161" s="36"/>
      <c r="H161" s="39"/>
      <c r="I161" s="39"/>
      <c r="J161" s="36"/>
      <c r="K161" s="36">
        <v>8</v>
      </c>
      <c r="L161" s="36" t="s">
        <v>28</v>
      </c>
      <c r="M161" s="39" t="s">
        <v>1322</v>
      </c>
      <c r="N161" s="39" t="s">
        <v>3005</v>
      </c>
      <c r="O161" s="39"/>
      <c r="P161" s="36">
        <v>124.791038513183</v>
      </c>
      <c r="Q161" s="36">
        <v>10.320960044860801</v>
      </c>
      <c r="R161" s="36" t="s">
        <v>47</v>
      </c>
      <c r="S161" s="26" t="s">
        <v>4771</v>
      </c>
      <c r="T161" s="26" t="s">
        <v>33</v>
      </c>
      <c r="U161" s="26" t="s">
        <v>48</v>
      </c>
      <c r="V161" s="26" t="s">
        <v>5053</v>
      </c>
      <c r="W161" s="28" t="s">
        <v>49</v>
      </c>
      <c r="X161" s="26" t="s">
        <v>36</v>
      </c>
      <c r="Y161" s="8" t="e">
        <v>#N/A</v>
      </c>
      <c r="Z161" s="8" t="e">
        <v>#N/A</v>
      </c>
      <c r="AA161" s="8" t="e">
        <v>#N/A</v>
      </c>
      <c r="AB161" s="42" t="s">
        <v>3033</v>
      </c>
      <c r="AC161" s="42"/>
      <c r="AD161" s="42" t="str">
        <f t="shared" si="2"/>
        <v/>
      </c>
    </row>
    <row r="162" spans="1:30" x14ac:dyDescent="0.2">
      <c r="A162" s="84" t="s">
        <v>3282</v>
      </c>
      <c r="B162" s="84" t="s">
        <v>39</v>
      </c>
      <c r="C162" s="74">
        <v>8</v>
      </c>
      <c r="D162" s="84" t="s">
        <v>3283</v>
      </c>
      <c r="E162" s="84" t="s">
        <v>3282</v>
      </c>
      <c r="F162" s="49" t="s">
        <v>4676</v>
      </c>
      <c r="G162" s="36" t="s">
        <v>108</v>
      </c>
      <c r="H162" s="36" t="s">
        <v>3222</v>
      </c>
      <c r="I162" s="36" t="s">
        <v>3037</v>
      </c>
      <c r="J162" s="36" t="s">
        <v>3284</v>
      </c>
      <c r="K162" s="36">
        <v>8</v>
      </c>
      <c r="L162" s="36" t="s">
        <v>28</v>
      </c>
      <c r="M162" s="39" t="s">
        <v>1322</v>
      </c>
      <c r="N162" s="39" t="s">
        <v>3005</v>
      </c>
      <c r="O162" s="36" t="s">
        <v>24</v>
      </c>
      <c r="P162" s="36">
        <v>124.980431</v>
      </c>
      <c r="Q162" s="36">
        <v>10.305839000000001</v>
      </c>
      <c r="R162" s="38" t="s">
        <v>47</v>
      </c>
      <c r="S162" s="26" t="s">
        <v>4771</v>
      </c>
      <c r="T162" s="26" t="s">
        <v>77</v>
      </c>
      <c r="U162" s="26" t="s">
        <v>48</v>
      </c>
      <c r="V162" s="26" t="s">
        <v>5053</v>
      </c>
      <c r="W162" s="32" t="s">
        <v>49</v>
      </c>
      <c r="X162" s="26" t="s">
        <v>36</v>
      </c>
      <c r="Y162" s="8" t="s">
        <v>4970</v>
      </c>
      <c r="Z162" s="8" t="s">
        <v>4970</v>
      </c>
      <c r="AA162" s="8" t="s">
        <v>3014</v>
      </c>
      <c r="AB162" s="42" t="s">
        <v>3033</v>
      </c>
      <c r="AC162" s="42"/>
      <c r="AD162" s="42" t="str">
        <f t="shared" si="2"/>
        <v/>
      </c>
    </row>
    <row r="163" spans="1:30" x14ac:dyDescent="0.2">
      <c r="A163" s="74" t="s">
        <v>3638</v>
      </c>
      <c r="B163" s="76" t="s">
        <v>39</v>
      </c>
      <c r="C163" s="74">
        <v>9</v>
      </c>
      <c r="D163" s="74"/>
      <c r="E163" s="76" t="s">
        <v>3639</v>
      </c>
      <c r="F163" s="37" t="s">
        <v>2833</v>
      </c>
      <c r="G163" s="36" t="s">
        <v>3640</v>
      </c>
      <c r="H163" s="36" t="s">
        <v>2833</v>
      </c>
      <c r="I163" s="36" t="s">
        <v>3459</v>
      </c>
      <c r="J163" s="36" t="s">
        <v>3641</v>
      </c>
      <c r="K163" s="36">
        <v>8</v>
      </c>
      <c r="L163" s="36" t="s">
        <v>28</v>
      </c>
      <c r="M163" s="39"/>
      <c r="N163" s="39" t="s">
        <v>3461</v>
      </c>
      <c r="O163" s="36" t="s">
        <v>39</v>
      </c>
      <c r="P163" s="36">
        <v>124.273056</v>
      </c>
      <c r="Q163" s="36">
        <v>12.40316677</v>
      </c>
      <c r="R163" s="36" t="s">
        <v>47</v>
      </c>
      <c r="S163" s="26" t="s">
        <v>4771</v>
      </c>
      <c r="T163" s="26" t="s">
        <v>33</v>
      </c>
      <c r="U163" s="26" t="s">
        <v>48</v>
      </c>
      <c r="V163" s="26" t="s">
        <v>5053</v>
      </c>
      <c r="W163" s="28" t="s">
        <v>49</v>
      </c>
      <c r="X163" s="26" t="s">
        <v>233</v>
      </c>
      <c r="Y163" s="8" t="s">
        <v>4831</v>
      </c>
      <c r="Z163" s="8" t="s">
        <v>5015</v>
      </c>
      <c r="AA163" s="8" t="s">
        <v>4805</v>
      </c>
      <c r="AB163" s="42" t="s">
        <v>3547</v>
      </c>
      <c r="AC163" s="45">
        <v>42646</v>
      </c>
      <c r="AD163" s="42" t="str">
        <f t="shared" si="2"/>
        <v/>
      </c>
    </row>
    <row r="164" spans="1:30" x14ac:dyDescent="0.2">
      <c r="A164" s="74" t="s">
        <v>3645</v>
      </c>
      <c r="B164" s="76" t="s">
        <v>39</v>
      </c>
      <c r="C164" s="74">
        <v>9</v>
      </c>
      <c r="D164" s="74" t="s">
        <v>3646</v>
      </c>
      <c r="E164" s="76" t="s">
        <v>3645</v>
      </c>
      <c r="F164" s="37" t="s">
        <v>4756</v>
      </c>
      <c r="G164" s="36" t="s">
        <v>3647</v>
      </c>
      <c r="H164" s="36" t="s">
        <v>3563</v>
      </c>
      <c r="I164" s="36" t="s">
        <v>3085</v>
      </c>
      <c r="J164" s="36" t="s">
        <v>3648</v>
      </c>
      <c r="K164" s="36">
        <v>8</v>
      </c>
      <c r="L164" s="36" t="s">
        <v>28</v>
      </c>
      <c r="M164" s="39"/>
      <c r="N164" s="39" t="s">
        <v>3461</v>
      </c>
      <c r="O164" s="36" t="s">
        <v>24</v>
      </c>
      <c r="P164" s="36">
        <v>124.60069</v>
      </c>
      <c r="Q164" s="36">
        <v>12.07281</v>
      </c>
      <c r="R164" s="36" t="s">
        <v>47</v>
      </c>
      <c r="S164" s="26" t="s">
        <v>4771</v>
      </c>
      <c r="T164" s="26" t="s">
        <v>77</v>
      </c>
      <c r="U164" s="26" t="s">
        <v>48</v>
      </c>
      <c r="V164" s="26" t="s">
        <v>5053</v>
      </c>
      <c r="W164" s="28" t="s">
        <v>49</v>
      </c>
      <c r="X164" s="26" t="s">
        <v>90</v>
      </c>
      <c r="Y164" s="8" t="s">
        <v>4833</v>
      </c>
      <c r="Z164" s="8" t="s">
        <v>5015</v>
      </c>
      <c r="AA164" s="8" t="s">
        <v>4805</v>
      </c>
      <c r="AB164" s="42" t="s">
        <v>3480</v>
      </c>
      <c r="AC164" s="45"/>
      <c r="AD164" s="42" t="str">
        <f t="shared" si="2"/>
        <v/>
      </c>
    </row>
    <row r="165" spans="1:30" x14ac:dyDescent="0.2">
      <c r="A165" s="74" t="s">
        <v>3649</v>
      </c>
      <c r="B165" s="76" t="s">
        <v>39</v>
      </c>
      <c r="C165" s="74">
        <v>9</v>
      </c>
      <c r="D165" s="74" t="s">
        <v>3496</v>
      </c>
      <c r="E165" s="76" t="s">
        <v>3649</v>
      </c>
      <c r="F165" s="37" t="s">
        <v>4757</v>
      </c>
      <c r="G165" s="36" t="s">
        <v>3650</v>
      </c>
      <c r="H165" s="36" t="s">
        <v>269</v>
      </c>
      <c r="I165" s="36" t="s">
        <v>3459</v>
      </c>
      <c r="J165" s="36" t="s">
        <v>3651</v>
      </c>
      <c r="K165" s="36">
        <v>8</v>
      </c>
      <c r="L165" s="36" t="s">
        <v>28</v>
      </c>
      <c r="M165" s="39" t="s">
        <v>269</v>
      </c>
      <c r="N165" s="39" t="s">
        <v>3461</v>
      </c>
      <c r="O165" s="36" t="s">
        <v>39</v>
      </c>
      <c r="P165" s="36">
        <v>124.648641</v>
      </c>
      <c r="Q165" s="36">
        <v>12.501655</v>
      </c>
      <c r="R165" s="36" t="s">
        <v>47</v>
      </c>
      <c r="S165" s="26" t="s">
        <v>4771</v>
      </c>
      <c r="T165" s="26" t="s">
        <v>77</v>
      </c>
      <c r="U165" s="26" t="s">
        <v>48</v>
      </c>
      <c r="V165" s="26" t="s">
        <v>5053</v>
      </c>
      <c r="W165" s="28" t="s">
        <v>49</v>
      </c>
      <c r="X165" s="26" t="s">
        <v>36</v>
      </c>
      <c r="Y165" s="8" t="s">
        <v>3014</v>
      </c>
      <c r="Z165" s="8" t="s">
        <v>3014</v>
      </c>
      <c r="AA165" s="8" t="s">
        <v>3014</v>
      </c>
      <c r="AB165" s="46" t="s">
        <v>5218</v>
      </c>
      <c r="AC165" s="45">
        <v>42703</v>
      </c>
      <c r="AD165" s="42" t="str">
        <f t="shared" si="2"/>
        <v/>
      </c>
    </row>
    <row r="166" spans="1:30" x14ac:dyDescent="0.2">
      <c r="A166" s="74" t="s">
        <v>3655</v>
      </c>
      <c r="B166" s="76" t="s">
        <v>39</v>
      </c>
      <c r="C166" s="74">
        <v>9</v>
      </c>
      <c r="D166" s="74" t="s">
        <v>3656</v>
      </c>
      <c r="E166" s="76" t="s">
        <v>3655</v>
      </c>
      <c r="F166" s="37" t="s">
        <v>4759</v>
      </c>
      <c r="G166" s="36" t="s">
        <v>2691</v>
      </c>
      <c r="H166" s="36" t="s">
        <v>3563</v>
      </c>
      <c r="I166" s="36" t="s">
        <v>3085</v>
      </c>
      <c r="J166" s="38" t="s">
        <v>3657</v>
      </c>
      <c r="K166" s="39">
        <v>8</v>
      </c>
      <c r="L166" s="39" t="s">
        <v>28</v>
      </c>
      <c r="M166" s="39"/>
      <c r="N166" s="39" t="s">
        <v>3461</v>
      </c>
      <c r="O166" s="36" t="s">
        <v>24</v>
      </c>
      <c r="P166" s="38">
        <v>124.54172199999999</v>
      </c>
      <c r="Q166" s="38">
        <v>12.07625</v>
      </c>
      <c r="R166" s="36" t="s">
        <v>47</v>
      </c>
      <c r="S166" s="26" t="s">
        <v>4771</v>
      </c>
      <c r="T166" s="26" t="s">
        <v>77</v>
      </c>
      <c r="U166" s="26" t="s">
        <v>48</v>
      </c>
      <c r="V166" s="26" t="s">
        <v>5053</v>
      </c>
      <c r="W166" s="28" t="s">
        <v>49</v>
      </c>
      <c r="X166" s="26" t="s">
        <v>233</v>
      </c>
      <c r="Y166" s="8" t="s">
        <v>4833</v>
      </c>
      <c r="Z166" s="8" t="s">
        <v>5015</v>
      </c>
      <c r="AA166" s="8" t="s">
        <v>4805</v>
      </c>
      <c r="AB166" s="42" t="s">
        <v>3466</v>
      </c>
      <c r="AC166" s="42"/>
      <c r="AD166" s="42" t="str">
        <f t="shared" si="2"/>
        <v/>
      </c>
    </row>
    <row r="167" spans="1:30" x14ac:dyDescent="0.2">
      <c r="A167" s="74" t="s">
        <v>3662</v>
      </c>
      <c r="B167" s="76" t="s">
        <v>39</v>
      </c>
      <c r="C167" s="74">
        <v>9</v>
      </c>
      <c r="D167" s="74" t="s">
        <v>3663</v>
      </c>
      <c r="E167" s="76" t="s">
        <v>3662</v>
      </c>
      <c r="F167" s="37" t="s">
        <v>4761</v>
      </c>
      <c r="G167" s="36" t="s">
        <v>3664</v>
      </c>
      <c r="H167" s="36" t="s">
        <v>3563</v>
      </c>
      <c r="I167" s="36" t="s">
        <v>3085</v>
      </c>
      <c r="J167" s="36" t="s">
        <v>3665</v>
      </c>
      <c r="K167" s="36">
        <v>8</v>
      </c>
      <c r="L167" s="36" t="s">
        <v>28</v>
      </c>
      <c r="M167" s="39"/>
      <c r="N167" s="39" t="s">
        <v>3461</v>
      </c>
      <c r="O167" s="36" t="s">
        <v>24</v>
      </c>
      <c r="P167" s="36">
        <v>124.56644</v>
      </c>
      <c r="Q167" s="36">
        <v>12.068659999999999</v>
      </c>
      <c r="R167" s="38" t="s">
        <v>47</v>
      </c>
      <c r="S167" s="26" t="s">
        <v>4771</v>
      </c>
      <c r="T167" s="26" t="s">
        <v>77</v>
      </c>
      <c r="U167" s="26" t="s">
        <v>48</v>
      </c>
      <c r="V167" s="26" t="s">
        <v>5053</v>
      </c>
      <c r="W167" s="28" t="s">
        <v>49</v>
      </c>
      <c r="X167" s="26" t="s">
        <v>36</v>
      </c>
      <c r="Y167" s="8" t="s">
        <v>4833</v>
      </c>
      <c r="Z167" s="8" t="s">
        <v>5015</v>
      </c>
      <c r="AA167" s="8" t="s">
        <v>4805</v>
      </c>
      <c r="AB167" s="42" t="s">
        <v>3480</v>
      </c>
      <c r="AC167" s="42"/>
      <c r="AD167" s="42" t="str">
        <f t="shared" si="2"/>
        <v/>
      </c>
    </row>
    <row r="168" spans="1:30" x14ac:dyDescent="0.2">
      <c r="A168" s="74" t="s">
        <v>3685</v>
      </c>
      <c r="B168" s="76" t="s">
        <v>39</v>
      </c>
      <c r="C168" s="74">
        <v>9</v>
      </c>
      <c r="D168" s="74"/>
      <c r="E168" s="76" t="s">
        <v>3685</v>
      </c>
      <c r="F168" s="49" t="s">
        <v>4768</v>
      </c>
      <c r="G168" s="36">
        <v>4</v>
      </c>
      <c r="H168" s="36" t="s">
        <v>3468</v>
      </c>
      <c r="I168" s="39" t="s">
        <v>3085</v>
      </c>
      <c r="J168" s="38" t="s">
        <v>3686</v>
      </c>
      <c r="K168" s="38">
        <v>8</v>
      </c>
      <c r="L168" s="38" t="s">
        <v>28</v>
      </c>
      <c r="M168" s="39"/>
      <c r="N168" s="39" t="s">
        <v>3461</v>
      </c>
      <c r="O168" s="36" t="s">
        <v>39</v>
      </c>
      <c r="P168" s="38">
        <v>124.882263183593</v>
      </c>
      <c r="Q168" s="38">
        <v>11.775609970092701</v>
      </c>
      <c r="R168" s="36" t="s">
        <v>47</v>
      </c>
      <c r="S168" s="26" t="s">
        <v>4771</v>
      </c>
      <c r="T168" s="30" t="s">
        <v>77</v>
      </c>
      <c r="U168" s="28" t="s">
        <v>48</v>
      </c>
      <c r="V168" s="26" t="s">
        <v>5053</v>
      </c>
      <c r="W168" s="28" t="s">
        <v>49</v>
      </c>
      <c r="X168" s="32" t="s">
        <v>36</v>
      </c>
      <c r="Y168" s="8" t="s">
        <v>3014</v>
      </c>
      <c r="Z168" s="8" t="s">
        <v>3014</v>
      </c>
      <c r="AA168" s="8" t="s">
        <v>3014</v>
      </c>
      <c r="AB168" s="42" t="s">
        <v>3480</v>
      </c>
      <c r="AC168" s="42"/>
      <c r="AD168" s="42" t="str">
        <f t="shared" si="2"/>
        <v/>
      </c>
    </row>
    <row r="169" spans="1:30" x14ac:dyDescent="0.2">
      <c r="A169" s="82">
        <v>-2956</v>
      </c>
      <c r="B169" s="84" t="s">
        <v>24</v>
      </c>
      <c r="C169" s="82">
        <v>1</v>
      </c>
      <c r="D169" s="85" t="s">
        <v>45</v>
      </c>
      <c r="E169" s="84" t="s">
        <v>45</v>
      </c>
      <c r="F169" s="37" t="s">
        <v>3695</v>
      </c>
      <c r="G169" s="36" t="s">
        <v>555</v>
      </c>
      <c r="H169" s="36" t="s">
        <v>100</v>
      </c>
      <c r="I169" s="39" t="s">
        <v>27</v>
      </c>
      <c r="J169" s="38" t="s">
        <v>46</v>
      </c>
      <c r="K169" s="38">
        <v>7</v>
      </c>
      <c r="L169" s="38" t="s">
        <v>28</v>
      </c>
      <c r="M169" s="39" t="s">
        <v>29</v>
      </c>
      <c r="N169" s="39" t="s">
        <v>30</v>
      </c>
      <c r="O169" s="36" t="s">
        <v>24</v>
      </c>
      <c r="P169" s="38">
        <v>123.92788899999999</v>
      </c>
      <c r="Q169" s="38">
        <v>10.3165</v>
      </c>
      <c r="R169" s="36" t="s">
        <v>47</v>
      </c>
      <c r="S169" s="26" t="s">
        <v>4773</v>
      </c>
      <c r="T169" s="26" t="s">
        <v>33</v>
      </c>
      <c r="U169" s="26" t="s">
        <v>48</v>
      </c>
      <c r="V169" s="26" t="s">
        <v>5054</v>
      </c>
      <c r="W169" s="28" t="s">
        <v>49</v>
      </c>
      <c r="X169" s="26" t="s">
        <v>36</v>
      </c>
      <c r="Y169" s="8" t="s">
        <v>4970</v>
      </c>
      <c r="Z169" s="8" t="s">
        <v>4970</v>
      </c>
      <c r="AA169" s="8" t="s">
        <v>4970</v>
      </c>
      <c r="AB169" s="42" t="s">
        <v>44</v>
      </c>
      <c r="AC169" s="45"/>
      <c r="AD169" s="42" t="str">
        <f t="shared" si="2"/>
        <v/>
      </c>
    </row>
    <row r="170" spans="1:30" x14ac:dyDescent="0.2">
      <c r="A170" s="82">
        <v>833</v>
      </c>
      <c r="B170" s="84" t="s">
        <v>39</v>
      </c>
      <c r="C170" s="82">
        <v>1</v>
      </c>
      <c r="D170" s="85"/>
      <c r="E170" s="84">
        <v>833</v>
      </c>
      <c r="F170" s="49" t="s">
        <v>122</v>
      </c>
      <c r="G170" s="36" t="s">
        <v>4935</v>
      </c>
      <c r="H170" s="36" t="s">
        <v>122</v>
      </c>
      <c r="I170" s="36" t="s">
        <v>27</v>
      </c>
      <c r="J170" s="36" t="s">
        <v>123</v>
      </c>
      <c r="K170" s="36">
        <v>7</v>
      </c>
      <c r="L170" s="36" t="s">
        <v>28</v>
      </c>
      <c r="M170" s="39" t="s">
        <v>29</v>
      </c>
      <c r="N170" s="39" t="s">
        <v>30</v>
      </c>
      <c r="O170" s="36" t="s">
        <v>39</v>
      </c>
      <c r="P170" s="36">
        <v>124.01889799999999</v>
      </c>
      <c r="Q170" s="36">
        <v>10.570619580000001</v>
      </c>
      <c r="R170" s="36" t="s">
        <v>47</v>
      </c>
      <c r="S170" s="26" t="s">
        <v>4771</v>
      </c>
      <c r="T170" s="26" t="s">
        <v>77</v>
      </c>
      <c r="U170" s="26" t="s">
        <v>48</v>
      </c>
      <c r="V170" s="26" t="s">
        <v>5054</v>
      </c>
      <c r="W170" s="32" t="s">
        <v>49</v>
      </c>
      <c r="X170" s="26" t="s">
        <v>36</v>
      </c>
      <c r="Y170" s="8" t="s">
        <v>4972</v>
      </c>
      <c r="Z170" s="8" t="s">
        <v>4880</v>
      </c>
      <c r="AA170" s="8" t="s">
        <v>4805</v>
      </c>
      <c r="AB170" s="42" t="s">
        <v>98</v>
      </c>
      <c r="AC170" s="42"/>
      <c r="AD170" s="42" t="str">
        <f t="shared" si="2"/>
        <v/>
      </c>
    </row>
    <row r="171" spans="1:30" x14ac:dyDescent="0.2">
      <c r="A171" s="82">
        <v>4220</v>
      </c>
      <c r="B171" s="84" t="s">
        <v>39</v>
      </c>
      <c r="C171" s="82">
        <v>1</v>
      </c>
      <c r="D171" s="85"/>
      <c r="E171" s="84">
        <v>4220</v>
      </c>
      <c r="F171" s="37" t="s">
        <v>165</v>
      </c>
      <c r="G171" s="36" t="s">
        <v>165</v>
      </c>
      <c r="H171" s="36" t="s">
        <v>54</v>
      </c>
      <c r="I171" s="36" t="s">
        <v>27</v>
      </c>
      <c r="J171" s="36" t="s">
        <v>166</v>
      </c>
      <c r="K171" s="36">
        <v>7</v>
      </c>
      <c r="L171" s="36" t="s">
        <v>28</v>
      </c>
      <c r="M171" s="39" t="s">
        <v>29</v>
      </c>
      <c r="N171" s="36" t="s">
        <v>30</v>
      </c>
      <c r="O171" s="36" t="s">
        <v>39</v>
      </c>
      <c r="P171" s="36">
        <v>123.9399796</v>
      </c>
      <c r="Q171" s="36">
        <v>10.342100139999999</v>
      </c>
      <c r="R171" s="36" t="s">
        <v>47</v>
      </c>
      <c r="S171" s="26" t="s">
        <v>4771</v>
      </c>
      <c r="T171" s="26" t="s">
        <v>77</v>
      </c>
      <c r="U171" s="26" t="s">
        <v>48</v>
      </c>
      <c r="V171" s="26" t="s">
        <v>5054</v>
      </c>
      <c r="W171" s="28" t="s">
        <v>49</v>
      </c>
      <c r="X171" s="26" t="s">
        <v>36</v>
      </c>
      <c r="Y171" s="8" t="s">
        <v>4970</v>
      </c>
      <c r="Z171" s="8" t="s">
        <v>4970</v>
      </c>
      <c r="AA171" s="8" t="s">
        <v>4970</v>
      </c>
      <c r="AB171" s="42" t="s">
        <v>56</v>
      </c>
      <c r="AC171" s="45"/>
      <c r="AD171" s="42" t="str">
        <f t="shared" si="2"/>
        <v/>
      </c>
    </row>
    <row r="172" spans="1:30" x14ac:dyDescent="0.2">
      <c r="A172" s="82">
        <v>4222</v>
      </c>
      <c r="B172" s="83" t="s">
        <v>39</v>
      </c>
      <c r="C172" s="82">
        <v>1</v>
      </c>
      <c r="D172" s="84"/>
      <c r="E172" s="84">
        <v>4222</v>
      </c>
      <c r="F172" s="49" t="s">
        <v>3730</v>
      </c>
      <c r="G172" s="36" t="s">
        <v>144</v>
      </c>
      <c r="H172" s="36" t="s">
        <v>100</v>
      </c>
      <c r="I172" s="36" t="s">
        <v>27</v>
      </c>
      <c r="J172" s="36" t="s">
        <v>168</v>
      </c>
      <c r="K172" s="36">
        <v>7</v>
      </c>
      <c r="L172" s="36" t="s">
        <v>28</v>
      </c>
      <c r="M172" s="39" t="s">
        <v>29</v>
      </c>
      <c r="N172" s="39" t="s">
        <v>30</v>
      </c>
      <c r="O172" s="36" t="s">
        <v>39</v>
      </c>
      <c r="P172" s="36">
        <v>123.8975372</v>
      </c>
      <c r="Q172" s="36">
        <v>10.33127022</v>
      </c>
      <c r="R172" s="36" t="s">
        <v>32</v>
      </c>
      <c r="S172" s="26" t="s">
        <v>4771</v>
      </c>
      <c r="T172" s="26" t="s">
        <v>33</v>
      </c>
      <c r="U172" s="26" t="s">
        <v>48</v>
      </c>
      <c r="V172" s="26" t="s">
        <v>5054</v>
      </c>
      <c r="W172" s="32" t="s">
        <v>49</v>
      </c>
      <c r="X172" s="26" t="s">
        <v>36</v>
      </c>
      <c r="Y172" s="8" t="s">
        <v>4836</v>
      </c>
      <c r="Z172" s="8" t="s">
        <v>4866</v>
      </c>
      <c r="AA172" s="8" t="s">
        <v>4865</v>
      </c>
      <c r="AB172" s="42" t="s">
        <v>43</v>
      </c>
      <c r="AC172" s="42"/>
      <c r="AD172" s="42" t="str">
        <f t="shared" si="2"/>
        <v/>
      </c>
    </row>
    <row r="173" spans="1:30" x14ac:dyDescent="0.2">
      <c r="A173" s="88">
        <v>4305</v>
      </c>
      <c r="B173" s="84" t="s">
        <v>39</v>
      </c>
      <c r="C173" s="74">
        <v>1</v>
      </c>
      <c r="D173" s="88"/>
      <c r="E173" s="84">
        <v>4305</v>
      </c>
      <c r="F173" s="37" t="s">
        <v>3735</v>
      </c>
      <c r="G173" s="36" t="s">
        <v>551</v>
      </c>
      <c r="H173" s="36" t="s">
        <v>54</v>
      </c>
      <c r="I173" s="36" t="s">
        <v>27</v>
      </c>
      <c r="J173" s="36" t="s">
        <v>179</v>
      </c>
      <c r="K173" s="36">
        <v>7</v>
      </c>
      <c r="L173" s="36" t="s">
        <v>28</v>
      </c>
      <c r="M173" s="39" t="s">
        <v>29</v>
      </c>
      <c r="N173" s="39" t="s">
        <v>30</v>
      </c>
      <c r="O173" s="36" t="s">
        <v>39</v>
      </c>
      <c r="P173" s="36">
        <v>123.92958830000001</v>
      </c>
      <c r="Q173" s="36">
        <v>10.35324001</v>
      </c>
      <c r="R173" s="36" t="s">
        <v>47</v>
      </c>
      <c r="S173" s="26" t="s">
        <v>4771</v>
      </c>
      <c r="T173" s="26" t="s">
        <v>33</v>
      </c>
      <c r="U173" s="27" t="s">
        <v>48</v>
      </c>
      <c r="V173" s="26" t="s">
        <v>5054</v>
      </c>
      <c r="W173" s="28" t="s">
        <v>49</v>
      </c>
      <c r="X173" s="26" t="s">
        <v>90</v>
      </c>
      <c r="Y173" s="8" t="s">
        <v>4970</v>
      </c>
      <c r="Z173" s="8" t="s">
        <v>4970</v>
      </c>
      <c r="AA173" s="8" t="s">
        <v>4970</v>
      </c>
      <c r="AB173" s="42" t="s">
        <v>58</v>
      </c>
      <c r="AC173" s="45"/>
      <c r="AD173" s="42" t="str">
        <f t="shared" si="2"/>
        <v/>
      </c>
    </row>
    <row r="174" spans="1:30" x14ac:dyDescent="0.2">
      <c r="A174" s="82" t="s">
        <v>225</v>
      </c>
      <c r="B174" s="84" t="s">
        <v>39</v>
      </c>
      <c r="C174" s="74">
        <v>1</v>
      </c>
      <c r="D174" s="82"/>
      <c r="E174" s="84" t="s">
        <v>226</v>
      </c>
      <c r="F174" s="37" t="s">
        <v>227</v>
      </c>
      <c r="G174" s="36" t="s">
        <v>104</v>
      </c>
      <c r="H174" s="36" t="s">
        <v>227</v>
      </c>
      <c r="I174" s="36" t="s">
        <v>27</v>
      </c>
      <c r="J174" s="36" t="s">
        <v>228</v>
      </c>
      <c r="K174" s="36">
        <v>7</v>
      </c>
      <c r="L174" s="36" t="s">
        <v>28</v>
      </c>
      <c r="M174" s="39" t="s">
        <v>29</v>
      </c>
      <c r="N174" s="36" t="s">
        <v>30</v>
      </c>
      <c r="O174" s="36" t="s">
        <v>39</v>
      </c>
      <c r="P174" s="36">
        <v>123.7312088</v>
      </c>
      <c r="Q174" s="36">
        <v>11.29403973</v>
      </c>
      <c r="R174" s="36" t="s">
        <v>47</v>
      </c>
      <c r="S174" s="26" t="s">
        <v>4771</v>
      </c>
      <c r="T174" s="26" t="s">
        <v>77</v>
      </c>
      <c r="U174" s="26" t="s">
        <v>48</v>
      </c>
      <c r="V174" s="26" t="s">
        <v>5054</v>
      </c>
      <c r="W174" s="28" t="s">
        <v>49</v>
      </c>
      <c r="X174" s="26" t="s">
        <v>90</v>
      </c>
      <c r="Y174" s="8" t="s">
        <v>4841</v>
      </c>
      <c r="Z174" s="8" t="s">
        <v>4888</v>
      </c>
      <c r="AA174" s="8" t="s">
        <v>4889</v>
      </c>
      <c r="AB174" s="46" t="s">
        <v>98</v>
      </c>
      <c r="AC174" s="45"/>
      <c r="AD174" s="42" t="str">
        <f t="shared" si="2"/>
        <v/>
      </c>
    </row>
    <row r="175" spans="1:30" x14ac:dyDescent="0.2">
      <c r="A175" s="82" t="s">
        <v>295</v>
      </c>
      <c r="B175" s="84" t="s">
        <v>39</v>
      </c>
      <c r="C175" s="74">
        <v>1</v>
      </c>
      <c r="D175" s="82"/>
      <c r="E175" s="84" t="s">
        <v>296</v>
      </c>
      <c r="F175" s="37" t="s">
        <v>297</v>
      </c>
      <c r="G175" s="36" t="s">
        <v>104</v>
      </c>
      <c r="H175" s="36" t="s">
        <v>297</v>
      </c>
      <c r="I175" s="39" t="s">
        <v>27</v>
      </c>
      <c r="J175" s="38" t="s">
        <v>298</v>
      </c>
      <c r="K175" s="38">
        <v>7</v>
      </c>
      <c r="L175" s="38" t="s">
        <v>28</v>
      </c>
      <c r="M175" s="39" t="s">
        <v>29</v>
      </c>
      <c r="N175" s="39" t="s">
        <v>30</v>
      </c>
      <c r="O175" s="36" t="s">
        <v>39</v>
      </c>
      <c r="P175" s="38">
        <v>123.96337130000001</v>
      </c>
      <c r="Q175" s="38">
        <v>11.128829959999999</v>
      </c>
      <c r="R175" s="36" t="s">
        <v>47</v>
      </c>
      <c r="S175" s="26" t="s">
        <v>4771</v>
      </c>
      <c r="T175" s="26" t="s">
        <v>77</v>
      </c>
      <c r="U175" s="26" t="s">
        <v>48</v>
      </c>
      <c r="V175" s="26" t="s">
        <v>5054</v>
      </c>
      <c r="W175" s="28" t="s">
        <v>49</v>
      </c>
      <c r="X175" s="26" t="s">
        <v>90</v>
      </c>
      <c r="Y175" s="8" t="s">
        <v>4970</v>
      </c>
      <c r="Z175" s="8" t="s">
        <v>4970</v>
      </c>
      <c r="AA175" s="8" t="s">
        <v>4970</v>
      </c>
      <c r="AB175" s="42" t="s">
        <v>37</v>
      </c>
      <c r="AC175" s="45"/>
      <c r="AD175" s="42" t="str">
        <f t="shared" si="2"/>
        <v/>
      </c>
    </row>
    <row r="176" spans="1:30" x14ac:dyDescent="0.2">
      <c r="A176" s="82" t="s">
        <v>326</v>
      </c>
      <c r="B176" s="83" t="s">
        <v>39</v>
      </c>
      <c r="C176" s="74">
        <v>1</v>
      </c>
      <c r="D176" s="82"/>
      <c r="E176" s="84" t="s">
        <v>327</v>
      </c>
      <c r="F176" s="49" t="s">
        <v>3772</v>
      </c>
      <c r="G176" s="36" t="s">
        <v>192</v>
      </c>
      <c r="H176" s="36" t="s">
        <v>100</v>
      </c>
      <c r="I176" s="39" t="s">
        <v>27</v>
      </c>
      <c r="J176" s="38" t="s">
        <v>328</v>
      </c>
      <c r="K176" s="38">
        <v>7</v>
      </c>
      <c r="L176" s="38" t="s">
        <v>28</v>
      </c>
      <c r="M176" s="39" t="s">
        <v>29</v>
      </c>
      <c r="N176" s="39" t="s">
        <v>30</v>
      </c>
      <c r="O176" s="36" t="s">
        <v>39</v>
      </c>
      <c r="P176" s="38">
        <v>123.9180908</v>
      </c>
      <c r="Q176" s="38">
        <v>10.324299809999999</v>
      </c>
      <c r="R176" s="36" t="s">
        <v>32</v>
      </c>
      <c r="S176" s="26" t="s">
        <v>4771</v>
      </c>
      <c r="T176" s="30" t="s">
        <v>33</v>
      </c>
      <c r="U176" s="28" t="s">
        <v>48</v>
      </c>
      <c r="V176" s="26" t="s">
        <v>5054</v>
      </c>
      <c r="W176" s="28" t="s">
        <v>49</v>
      </c>
      <c r="X176" s="32" t="s">
        <v>36</v>
      </c>
      <c r="Y176" s="8" t="s">
        <v>4836</v>
      </c>
      <c r="Z176" s="8" t="s">
        <v>4866</v>
      </c>
      <c r="AA176" s="8" t="s">
        <v>4865</v>
      </c>
      <c r="AB176" s="42" t="s">
        <v>44</v>
      </c>
      <c r="AC176" s="42"/>
      <c r="AD176" s="42" t="str">
        <f t="shared" si="2"/>
        <v/>
      </c>
    </row>
    <row r="177" spans="1:30" x14ac:dyDescent="0.2">
      <c r="A177" s="83" t="s">
        <v>359</v>
      </c>
      <c r="B177" s="84" t="s">
        <v>39</v>
      </c>
      <c r="C177" s="74">
        <v>1</v>
      </c>
      <c r="D177" s="83"/>
      <c r="E177" s="84" t="s">
        <v>360</v>
      </c>
      <c r="F177" s="49" t="s">
        <v>3783</v>
      </c>
      <c r="G177" s="36" t="s">
        <v>361</v>
      </c>
      <c r="H177" s="36" t="s">
        <v>137</v>
      </c>
      <c r="I177" s="39" t="s">
        <v>27</v>
      </c>
      <c r="J177" s="38" t="s">
        <v>362</v>
      </c>
      <c r="K177" s="38">
        <v>7</v>
      </c>
      <c r="L177" s="38" t="s">
        <v>28</v>
      </c>
      <c r="M177" s="39" t="s">
        <v>29</v>
      </c>
      <c r="N177" s="39" t="s">
        <v>30</v>
      </c>
      <c r="O177" s="36" t="s">
        <v>39</v>
      </c>
      <c r="P177" s="38">
        <v>123.9095535</v>
      </c>
      <c r="Q177" s="38">
        <v>11.03649998</v>
      </c>
      <c r="R177" s="36" t="s">
        <v>47</v>
      </c>
      <c r="S177" s="26" t="s">
        <v>4771</v>
      </c>
      <c r="T177" s="30" t="s">
        <v>77</v>
      </c>
      <c r="U177" s="28" t="s">
        <v>48</v>
      </c>
      <c r="V177" s="26" t="s">
        <v>5054</v>
      </c>
      <c r="W177" s="28" t="s">
        <v>49</v>
      </c>
      <c r="X177" s="32" t="s">
        <v>90</v>
      </c>
      <c r="Y177" s="8" t="s">
        <v>4970</v>
      </c>
      <c r="Z177" s="8" t="s">
        <v>4970</v>
      </c>
      <c r="AA177" s="8" t="s">
        <v>4970</v>
      </c>
      <c r="AB177" s="42" t="s">
        <v>56</v>
      </c>
      <c r="AC177" s="42"/>
      <c r="AD177" s="42" t="str">
        <f t="shared" si="2"/>
        <v/>
      </c>
    </row>
    <row r="178" spans="1:30" x14ac:dyDescent="0.2">
      <c r="A178" s="83" t="s">
        <v>434</v>
      </c>
      <c r="B178" s="84" t="s">
        <v>24</v>
      </c>
      <c r="C178" s="74">
        <v>1</v>
      </c>
      <c r="D178" s="83" t="s">
        <v>435</v>
      </c>
      <c r="E178" s="84" t="s">
        <v>435</v>
      </c>
      <c r="F178" s="37" t="s">
        <v>4907</v>
      </c>
      <c r="G178" s="36" t="s">
        <v>442</v>
      </c>
      <c r="H178" s="36" t="s">
        <v>40</v>
      </c>
      <c r="I178" s="36" t="s">
        <v>27</v>
      </c>
      <c r="J178" s="36" t="s">
        <v>436</v>
      </c>
      <c r="K178" s="36">
        <v>7</v>
      </c>
      <c r="L178" s="36" t="s">
        <v>28</v>
      </c>
      <c r="M178" s="36" t="s">
        <v>29</v>
      </c>
      <c r="N178" s="36" t="s">
        <v>30</v>
      </c>
      <c r="O178" s="36" t="s">
        <v>24</v>
      </c>
      <c r="P178" s="36">
        <v>123.96091699999999</v>
      </c>
      <c r="Q178" s="36">
        <v>10.295833</v>
      </c>
      <c r="R178" s="36" t="s">
        <v>47</v>
      </c>
      <c r="S178" s="26" t="s">
        <v>4771</v>
      </c>
      <c r="T178" s="26" t="s">
        <v>77</v>
      </c>
      <c r="U178" s="26" t="s">
        <v>48</v>
      </c>
      <c r="V178" s="26" t="s">
        <v>5054</v>
      </c>
      <c r="W178" s="28" t="s">
        <v>49</v>
      </c>
      <c r="X178" s="26" t="s">
        <v>36</v>
      </c>
      <c r="Y178" s="8" t="s">
        <v>4970</v>
      </c>
      <c r="Z178" s="8" t="s">
        <v>4970</v>
      </c>
      <c r="AA178" s="8" t="s">
        <v>4970</v>
      </c>
      <c r="AB178" s="42" t="s">
        <v>66</v>
      </c>
      <c r="AC178" s="42"/>
      <c r="AD178" s="42" t="str">
        <f t="shared" si="2"/>
        <v/>
      </c>
    </row>
    <row r="179" spans="1:30" x14ac:dyDescent="0.2">
      <c r="A179" s="83" t="s">
        <v>462</v>
      </c>
      <c r="B179" s="83" t="s">
        <v>39</v>
      </c>
      <c r="C179" s="74">
        <v>1</v>
      </c>
      <c r="D179" s="83"/>
      <c r="E179" s="84" t="s">
        <v>463</v>
      </c>
      <c r="F179" s="37" t="s">
        <v>4908</v>
      </c>
      <c r="G179" s="36" t="s">
        <v>104</v>
      </c>
      <c r="H179" s="36" t="s">
        <v>122</v>
      </c>
      <c r="I179" s="36" t="s">
        <v>27</v>
      </c>
      <c r="J179" s="36" t="s">
        <v>464</v>
      </c>
      <c r="K179" s="36">
        <v>7</v>
      </c>
      <c r="L179" s="36" t="s">
        <v>28</v>
      </c>
      <c r="M179" s="39" t="s">
        <v>29</v>
      </c>
      <c r="N179" s="39" t="s">
        <v>30</v>
      </c>
      <c r="O179" s="36" t="s">
        <v>39</v>
      </c>
      <c r="P179" s="36">
        <v>124.020578</v>
      </c>
      <c r="Q179" s="36">
        <v>10.581647</v>
      </c>
      <c r="R179" s="36" t="s">
        <v>47</v>
      </c>
      <c r="S179" s="26" t="s">
        <v>4771</v>
      </c>
      <c r="T179" s="26" t="s">
        <v>33</v>
      </c>
      <c r="U179" s="27" t="s">
        <v>48</v>
      </c>
      <c r="V179" s="26" t="s">
        <v>5054</v>
      </c>
      <c r="W179" s="28" t="s">
        <v>49</v>
      </c>
      <c r="X179" s="26" t="s">
        <v>36</v>
      </c>
      <c r="Y179" s="8" t="s">
        <v>4970</v>
      </c>
      <c r="Z179" s="8" t="s">
        <v>4970</v>
      </c>
      <c r="AA179" s="8" t="s">
        <v>4970</v>
      </c>
      <c r="AB179" s="42" t="s">
        <v>98</v>
      </c>
      <c r="AC179" s="45"/>
      <c r="AD179" s="42" t="str">
        <f t="shared" si="2"/>
        <v/>
      </c>
    </row>
    <row r="180" spans="1:30" x14ac:dyDescent="0.2">
      <c r="A180" s="84" t="s">
        <v>498</v>
      </c>
      <c r="B180" s="83" t="s">
        <v>24</v>
      </c>
      <c r="C180" s="74">
        <v>1</v>
      </c>
      <c r="D180" s="84" t="s">
        <v>499</v>
      </c>
      <c r="E180" s="84" t="s">
        <v>499</v>
      </c>
      <c r="F180" s="49" t="s">
        <v>4911</v>
      </c>
      <c r="G180" s="36" t="s">
        <v>4520</v>
      </c>
      <c r="H180" s="36" t="s">
        <v>26</v>
      </c>
      <c r="I180" s="39" t="s">
        <v>27</v>
      </c>
      <c r="J180" s="38" t="s">
        <v>500</v>
      </c>
      <c r="K180" s="38">
        <v>7</v>
      </c>
      <c r="L180" s="38" t="s">
        <v>28</v>
      </c>
      <c r="M180" s="39" t="s">
        <v>29</v>
      </c>
      <c r="N180" s="39" t="s">
        <v>30</v>
      </c>
      <c r="O180" s="36" t="s">
        <v>24</v>
      </c>
      <c r="P180" s="38">
        <v>123.97239999999999</v>
      </c>
      <c r="Q180" s="38">
        <v>10.382199999999999</v>
      </c>
      <c r="R180" s="36" t="s">
        <v>47</v>
      </c>
      <c r="S180" s="26" t="s">
        <v>4771</v>
      </c>
      <c r="T180" s="30" t="s">
        <v>77</v>
      </c>
      <c r="U180" s="28" t="s">
        <v>48</v>
      </c>
      <c r="V180" s="26" t="s">
        <v>5054</v>
      </c>
      <c r="W180" s="28" t="s">
        <v>49</v>
      </c>
      <c r="X180" s="32" t="s">
        <v>36</v>
      </c>
      <c r="Y180" s="8" t="s">
        <v>4970</v>
      </c>
      <c r="Z180" s="8" t="s">
        <v>4970</v>
      </c>
      <c r="AA180" s="8" t="s">
        <v>4970</v>
      </c>
      <c r="AB180" s="42" t="s">
        <v>98</v>
      </c>
      <c r="AC180" s="42"/>
      <c r="AD180" s="42" t="str">
        <f t="shared" si="2"/>
        <v/>
      </c>
    </row>
    <row r="181" spans="1:30" x14ac:dyDescent="0.2">
      <c r="A181" s="88" t="s">
        <v>531</v>
      </c>
      <c r="B181" s="83" t="s">
        <v>24</v>
      </c>
      <c r="C181" s="74">
        <v>1</v>
      </c>
      <c r="D181" s="88" t="s">
        <v>532</v>
      </c>
      <c r="E181" s="84" t="s">
        <v>532</v>
      </c>
      <c r="F181" s="37" t="s">
        <v>3824</v>
      </c>
      <c r="G181" s="36" t="s">
        <v>4951</v>
      </c>
      <c r="H181" s="36" t="s">
        <v>40</v>
      </c>
      <c r="I181" s="36" t="s">
        <v>27</v>
      </c>
      <c r="J181" s="38" t="s">
        <v>533</v>
      </c>
      <c r="K181" s="39">
        <v>7</v>
      </c>
      <c r="L181" s="39" t="s">
        <v>28</v>
      </c>
      <c r="M181" s="39" t="s">
        <v>29</v>
      </c>
      <c r="N181" s="39" t="s">
        <v>30</v>
      </c>
      <c r="O181" s="36" t="s">
        <v>24</v>
      </c>
      <c r="P181" s="38">
        <v>123.952217</v>
      </c>
      <c r="Q181" s="38">
        <v>10.263639</v>
      </c>
      <c r="R181" s="36" t="s">
        <v>47</v>
      </c>
      <c r="S181" s="26" t="s">
        <v>4771</v>
      </c>
      <c r="T181" s="26" t="s">
        <v>33</v>
      </c>
      <c r="U181" s="26" t="s">
        <v>48</v>
      </c>
      <c r="V181" s="26" t="s">
        <v>5054</v>
      </c>
      <c r="W181" s="28" t="s">
        <v>49</v>
      </c>
      <c r="X181" s="26" t="s">
        <v>36</v>
      </c>
      <c r="Y181" s="8" t="s">
        <v>4970</v>
      </c>
      <c r="Z181" s="8" t="s">
        <v>4970</v>
      </c>
      <c r="AA181" s="8" t="s">
        <v>4970</v>
      </c>
      <c r="AB181" s="42" t="s">
        <v>66</v>
      </c>
      <c r="AC181" s="45"/>
      <c r="AD181" s="42" t="str">
        <f t="shared" si="2"/>
        <v/>
      </c>
    </row>
    <row r="182" spans="1:30" x14ac:dyDescent="0.2">
      <c r="A182" s="98" t="s">
        <v>540</v>
      </c>
      <c r="B182" s="84" t="s">
        <v>24</v>
      </c>
      <c r="C182" s="74">
        <v>1</v>
      </c>
      <c r="D182" s="82" t="s">
        <v>541</v>
      </c>
      <c r="E182" s="84" t="s">
        <v>541</v>
      </c>
      <c r="F182" s="37" t="s">
        <v>3827</v>
      </c>
      <c r="G182" s="39" t="s">
        <v>3876</v>
      </c>
      <c r="H182" s="39" t="s">
        <v>40</v>
      </c>
      <c r="I182" s="39" t="s">
        <v>27</v>
      </c>
      <c r="J182" s="39" t="s">
        <v>542</v>
      </c>
      <c r="K182" s="36">
        <v>7</v>
      </c>
      <c r="L182" s="36" t="s">
        <v>28</v>
      </c>
      <c r="M182" s="39" t="s">
        <v>29</v>
      </c>
      <c r="N182" s="39" t="s">
        <v>30</v>
      </c>
      <c r="O182" s="39" t="s">
        <v>24</v>
      </c>
      <c r="P182" s="39">
        <v>123.964028</v>
      </c>
      <c r="Q182" s="39">
        <v>10.280528</v>
      </c>
      <c r="R182" s="39" t="s">
        <v>47</v>
      </c>
      <c r="S182" s="26" t="s">
        <v>4771</v>
      </c>
      <c r="T182" s="32" t="s">
        <v>33</v>
      </c>
      <c r="U182" s="32" t="s">
        <v>48</v>
      </c>
      <c r="V182" s="26" t="s">
        <v>5054</v>
      </c>
      <c r="W182" s="32" t="s">
        <v>49</v>
      </c>
      <c r="X182" s="32" t="s">
        <v>36</v>
      </c>
      <c r="Y182" s="8" t="s">
        <v>4970</v>
      </c>
      <c r="Z182" s="8" t="s">
        <v>4970</v>
      </c>
      <c r="AA182" s="8" t="s">
        <v>4970</v>
      </c>
      <c r="AB182" s="42" t="s">
        <v>66</v>
      </c>
      <c r="AC182" s="45"/>
      <c r="AD182" s="42" t="str">
        <f t="shared" si="2"/>
        <v/>
      </c>
    </row>
    <row r="183" spans="1:30" x14ac:dyDescent="0.2">
      <c r="A183" s="84" t="s">
        <v>666</v>
      </c>
      <c r="B183" s="84" t="s">
        <v>24</v>
      </c>
      <c r="C183" s="74">
        <v>1</v>
      </c>
      <c r="D183" s="84" t="s">
        <v>667</v>
      </c>
      <c r="E183" s="84" t="s">
        <v>667</v>
      </c>
      <c r="F183" s="49" t="s">
        <v>3860</v>
      </c>
      <c r="G183" s="39" t="s">
        <v>668</v>
      </c>
      <c r="H183" s="39" t="s">
        <v>100</v>
      </c>
      <c r="I183" s="39" t="s">
        <v>27</v>
      </c>
      <c r="J183" s="38" t="s">
        <v>669</v>
      </c>
      <c r="K183" s="38">
        <v>7</v>
      </c>
      <c r="L183" s="38" t="s">
        <v>28</v>
      </c>
      <c r="M183" s="39" t="s">
        <v>29</v>
      </c>
      <c r="N183" s="39" t="s">
        <v>30</v>
      </c>
      <c r="O183" s="39" t="s">
        <v>24</v>
      </c>
      <c r="P183" s="38">
        <v>123.89815</v>
      </c>
      <c r="Q183" s="38">
        <v>10.324020000000001</v>
      </c>
      <c r="R183" s="36" t="s">
        <v>47</v>
      </c>
      <c r="S183" s="26" t="s">
        <v>4771</v>
      </c>
      <c r="T183" s="30" t="s">
        <v>33</v>
      </c>
      <c r="U183" s="28" t="s">
        <v>48</v>
      </c>
      <c r="V183" s="26" t="s">
        <v>5054</v>
      </c>
      <c r="W183" s="28" t="s">
        <v>49</v>
      </c>
      <c r="X183" s="32" t="s">
        <v>36</v>
      </c>
      <c r="Y183" s="8" t="s">
        <v>4970</v>
      </c>
      <c r="Z183" s="8" t="s">
        <v>4866</v>
      </c>
      <c r="AA183" s="8" t="s">
        <v>4970</v>
      </c>
      <c r="AB183" s="42" t="s">
        <v>44</v>
      </c>
      <c r="AC183" s="42"/>
      <c r="AD183" s="42" t="str">
        <f t="shared" si="2"/>
        <v/>
      </c>
    </row>
    <row r="184" spans="1:30" x14ac:dyDescent="0.2">
      <c r="A184" s="82" t="s">
        <v>717</v>
      </c>
      <c r="B184" s="84" t="s">
        <v>39</v>
      </c>
      <c r="C184" s="74">
        <v>1</v>
      </c>
      <c r="D184" s="82"/>
      <c r="E184" s="84" t="s">
        <v>718</v>
      </c>
      <c r="F184" s="37" t="s">
        <v>3876</v>
      </c>
      <c r="G184" s="36" t="s">
        <v>442</v>
      </c>
      <c r="H184" s="36" t="s">
        <v>40</v>
      </c>
      <c r="I184" s="36" t="s">
        <v>27</v>
      </c>
      <c r="J184" s="36" t="s">
        <v>719</v>
      </c>
      <c r="K184" s="36">
        <v>7</v>
      </c>
      <c r="L184" s="36" t="s">
        <v>28</v>
      </c>
      <c r="M184" s="39" t="s">
        <v>29</v>
      </c>
      <c r="N184" s="39" t="s">
        <v>30</v>
      </c>
      <c r="O184" s="36" t="s">
        <v>39</v>
      </c>
      <c r="P184" s="36">
        <v>123.9558411</v>
      </c>
      <c r="Q184" s="36">
        <v>10.27935982</v>
      </c>
      <c r="R184" s="36" t="s">
        <v>47</v>
      </c>
      <c r="S184" s="26" t="s">
        <v>4771</v>
      </c>
      <c r="T184" s="26" t="s">
        <v>77</v>
      </c>
      <c r="U184" s="26" t="s">
        <v>48</v>
      </c>
      <c r="V184" s="26" t="s">
        <v>5054</v>
      </c>
      <c r="W184" s="28" t="s">
        <v>49</v>
      </c>
      <c r="X184" s="26" t="s">
        <v>36</v>
      </c>
      <c r="Y184" s="8" t="s">
        <v>4970</v>
      </c>
      <c r="Z184" s="8" t="s">
        <v>4970</v>
      </c>
      <c r="AA184" s="8" t="s">
        <v>4970</v>
      </c>
      <c r="AB184" s="42" t="s">
        <v>66</v>
      </c>
      <c r="AC184" s="45"/>
      <c r="AD184" s="42" t="str">
        <f t="shared" si="2"/>
        <v/>
      </c>
    </row>
    <row r="185" spans="1:30" x14ac:dyDescent="0.2">
      <c r="A185" s="82" t="s">
        <v>724</v>
      </c>
      <c r="B185" s="83" t="s">
        <v>39</v>
      </c>
      <c r="C185" s="74">
        <v>1</v>
      </c>
      <c r="D185" s="82"/>
      <c r="E185" s="84" t="s">
        <v>725</v>
      </c>
      <c r="F185" s="37" t="s">
        <v>3878</v>
      </c>
      <c r="G185" s="36" t="s">
        <v>726</v>
      </c>
      <c r="H185" s="36" t="s">
        <v>297</v>
      </c>
      <c r="I185" s="39" t="s">
        <v>27</v>
      </c>
      <c r="J185" s="38" t="s">
        <v>727</v>
      </c>
      <c r="K185" s="38">
        <v>7</v>
      </c>
      <c r="L185" s="38" t="s">
        <v>28</v>
      </c>
      <c r="M185" s="39" t="s">
        <v>29</v>
      </c>
      <c r="N185" s="39" t="s">
        <v>30</v>
      </c>
      <c r="O185" s="36" t="s">
        <v>39</v>
      </c>
      <c r="P185" s="38">
        <v>123.9458466</v>
      </c>
      <c r="Q185" s="38">
        <v>11.18498993</v>
      </c>
      <c r="R185" s="36" t="s">
        <v>47</v>
      </c>
      <c r="S185" s="26" t="s">
        <v>4771</v>
      </c>
      <c r="T185" s="26" t="s">
        <v>77</v>
      </c>
      <c r="U185" s="26" t="s">
        <v>48</v>
      </c>
      <c r="V185" s="26" t="s">
        <v>5054</v>
      </c>
      <c r="W185" s="28" t="s">
        <v>49</v>
      </c>
      <c r="X185" s="26" t="s">
        <v>36</v>
      </c>
      <c r="Y185" s="8" t="s">
        <v>4970</v>
      </c>
      <c r="Z185" s="8" t="s">
        <v>4970</v>
      </c>
      <c r="AA185" s="8" t="s">
        <v>4970</v>
      </c>
      <c r="AB185" s="42" t="s">
        <v>37</v>
      </c>
      <c r="AC185" s="42"/>
      <c r="AD185" s="42" t="str">
        <f t="shared" si="2"/>
        <v/>
      </c>
    </row>
    <row r="186" spans="1:30" x14ac:dyDescent="0.2">
      <c r="A186" s="87" t="s">
        <v>728</v>
      </c>
      <c r="B186" s="87" t="s">
        <v>39</v>
      </c>
      <c r="C186" s="74">
        <v>1</v>
      </c>
      <c r="D186" s="87"/>
      <c r="E186" s="87" t="s">
        <v>729</v>
      </c>
      <c r="F186" s="49" t="s">
        <v>3879</v>
      </c>
      <c r="G186" s="36" t="s">
        <v>151</v>
      </c>
      <c r="H186" s="36" t="s">
        <v>40</v>
      </c>
      <c r="I186" s="36" t="s">
        <v>27</v>
      </c>
      <c r="J186" s="36" t="s">
        <v>730</v>
      </c>
      <c r="K186" s="36">
        <v>7</v>
      </c>
      <c r="L186" s="36" t="s">
        <v>28</v>
      </c>
      <c r="M186" s="39" t="s">
        <v>29</v>
      </c>
      <c r="N186" s="39" t="s">
        <v>30</v>
      </c>
      <c r="O186" s="36" t="s">
        <v>39</v>
      </c>
      <c r="P186" s="36">
        <v>123.9657898</v>
      </c>
      <c r="Q186" s="36">
        <v>10.318659780000001</v>
      </c>
      <c r="R186" s="36" t="s">
        <v>32</v>
      </c>
      <c r="S186" s="26" t="s">
        <v>4771</v>
      </c>
      <c r="T186" s="26" t="s">
        <v>33</v>
      </c>
      <c r="U186" s="26" t="s">
        <v>48</v>
      </c>
      <c r="V186" s="26" t="s">
        <v>5054</v>
      </c>
      <c r="W186" s="32" t="s">
        <v>35</v>
      </c>
      <c r="X186" s="26" t="s">
        <v>36</v>
      </c>
      <c r="Y186" s="8" t="s">
        <v>4851</v>
      </c>
      <c r="Z186" s="8" t="s">
        <v>4867</v>
      </c>
      <c r="AA186" s="8" t="s">
        <v>4865</v>
      </c>
      <c r="AB186" s="42" t="s">
        <v>66</v>
      </c>
      <c r="AC186" s="42"/>
      <c r="AD186" s="42" t="str">
        <f t="shared" si="2"/>
        <v/>
      </c>
    </row>
    <row r="187" spans="1:30" x14ac:dyDescent="0.2">
      <c r="A187" s="107">
        <v>3319</v>
      </c>
      <c r="B187" s="84" t="s">
        <v>39</v>
      </c>
      <c r="C187" s="74">
        <v>2</v>
      </c>
      <c r="D187" s="107"/>
      <c r="E187" s="84">
        <v>3319</v>
      </c>
      <c r="F187" s="49" t="s">
        <v>810</v>
      </c>
      <c r="G187" s="36" t="s">
        <v>104</v>
      </c>
      <c r="H187" s="36" t="s">
        <v>810</v>
      </c>
      <c r="I187" s="39" t="s">
        <v>27</v>
      </c>
      <c r="J187" s="38" t="s">
        <v>811</v>
      </c>
      <c r="K187" s="38">
        <v>7</v>
      </c>
      <c r="L187" s="38" t="s">
        <v>28</v>
      </c>
      <c r="M187" s="39" t="s">
        <v>736</v>
      </c>
      <c r="N187" s="39" t="s">
        <v>737</v>
      </c>
      <c r="O187" s="36" t="s">
        <v>39</v>
      </c>
      <c r="P187" s="38">
        <v>123.31223297119099</v>
      </c>
      <c r="Q187" s="38">
        <v>9.5652999877929599</v>
      </c>
      <c r="R187" s="36" t="s">
        <v>47</v>
      </c>
      <c r="S187" s="26" t="s">
        <v>4771</v>
      </c>
      <c r="T187" s="30" t="s">
        <v>77</v>
      </c>
      <c r="U187" s="28" t="s">
        <v>48</v>
      </c>
      <c r="V187" s="26" t="s">
        <v>5054</v>
      </c>
      <c r="W187" s="28" t="s">
        <v>49</v>
      </c>
      <c r="X187" s="32" t="s">
        <v>36</v>
      </c>
      <c r="Y187" s="8" t="s">
        <v>4835</v>
      </c>
      <c r="Z187" s="8" t="s">
        <v>4835</v>
      </c>
      <c r="AA187" s="8" t="s">
        <v>3014</v>
      </c>
      <c r="AB187" s="42" t="s">
        <v>5056</v>
      </c>
      <c r="AC187" s="42"/>
      <c r="AD187" s="42" t="str">
        <f t="shared" si="2"/>
        <v/>
      </c>
    </row>
    <row r="188" spans="1:30" x14ac:dyDescent="0.2">
      <c r="A188" s="84">
        <v>3320</v>
      </c>
      <c r="B188" s="84" t="s">
        <v>39</v>
      </c>
      <c r="C188" s="74">
        <v>2</v>
      </c>
      <c r="D188" s="84"/>
      <c r="E188" s="84">
        <v>3320</v>
      </c>
      <c r="F188" s="49" t="s">
        <v>3900</v>
      </c>
      <c r="G188" s="36"/>
      <c r="H188" s="36" t="s">
        <v>812</v>
      </c>
      <c r="I188" s="36" t="s">
        <v>27</v>
      </c>
      <c r="J188" s="36" t="s">
        <v>813</v>
      </c>
      <c r="K188" s="36">
        <v>7</v>
      </c>
      <c r="L188" s="36" t="s">
        <v>28</v>
      </c>
      <c r="M188" s="39" t="s">
        <v>736</v>
      </c>
      <c r="N188" s="39" t="s">
        <v>737</v>
      </c>
      <c r="O188" s="36" t="s">
        <v>39</v>
      </c>
      <c r="P188" s="36">
        <v>123.32569885253901</v>
      </c>
      <c r="Q188" s="36">
        <v>9.6607904434204102</v>
      </c>
      <c r="R188" s="38" t="s">
        <v>47</v>
      </c>
      <c r="S188" s="26" t="s">
        <v>4771</v>
      </c>
      <c r="T188" s="26" t="s">
        <v>77</v>
      </c>
      <c r="U188" s="26" t="s">
        <v>48</v>
      </c>
      <c r="V188" s="26" t="s">
        <v>5054</v>
      </c>
      <c r="W188" s="32" t="s">
        <v>49</v>
      </c>
      <c r="X188" s="26" t="s">
        <v>36</v>
      </c>
      <c r="Y188" s="8" t="s">
        <v>4835</v>
      </c>
      <c r="Z188" s="8" t="s">
        <v>4895</v>
      </c>
      <c r="AA188" s="8" t="s">
        <v>4805</v>
      </c>
      <c r="AB188" s="42" t="s">
        <v>5056</v>
      </c>
      <c r="AC188" s="42"/>
      <c r="AD188" s="42" t="str">
        <f t="shared" si="2"/>
        <v/>
      </c>
    </row>
    <row r="189" spans="1:30" x14ac:dyDescent="0.2">
      <c r="A189" s="84">
        <v>3328</v>
      </c>
      <c r="B189" s="83" t="s">
        <v>39</v>
      </c>
      <c r="C189" s="74">
        <v>2</v>
      </c>
      <c r="D189" s="84"/>
      <c r="E189" s="84">
        <v>3328</v>
      </c>
      <c r="F189" s="37" t="s">
        <v>3904</v>
      </c>
      <c r="G189" s="41" t="s">
        <v>820</v>
      </c>
      <c r="H189" s="36" t="s">
        <v>800</v>
      </c>
      <c r="I189" s="36" t="s">
        <v>27</v>
      </c>
      <c r="J189" s="36" t="s">
        <v>821</v>
      </c>
      <c r="K189" s="36">
        <v>7</v>
      </c>
      <c r="L189" s="36" t="s">
        <v>28</v>
      </c>
      <c r="M189" s="36" t="s">
        <v>736</v>
      </c>
      <c r="N189" s="36" t="s">
        <v>737</v>
      </c>
      <c r="O189" s="36" t="s">
        <v>39</v>
      </c>
      <c r="P189" s="36">
        <v>123.686401367187</v>
      </c>
      <c r="Q189" s="36">
        <v>10.1309299468994</v>
      </c>
      <c r="R189" s="36" t="s">
        <v>47</v>
      </c>
      <c r="S189" s="26" t="s">
        <v>4771</v>
      </c>
      <c r="T189" s="26" t="s">
        <v>77</v>
      </c>
      <c r="U189" s="27" t="s">
        <v>48</v>
      </c>
      <c r="V189" s="26" t="s">
        <v>5054</v>
      </c>
      <c r="W189" s="28" t="s">
        <v>49</v>
      </c>
      <c r="X189" s="26" t="s">
        <v>36</v>
      </c>
      <c r="Y189" s="8" t="s">
        <v>4835</v>
      </c>
      <c r="Z189" s="8" t="s">
        <v>4835</v>
      </c>
      <c r="AA189" s="8" t="s">
        <v>3014</v>
      </c>
      <c r="AB189" s="42" t="s">
        <v>5056</v>
      </c>
      <c r="AC189" s="42"/>
      <c r="AD189" s="42" t="str">
        <f t="shared" si="2"/>
        <v/>
      </c>
    </row>
    <row r="190" spans="1:30" x14ac:dyDescent="0.2">
      <c r="A190" s="84">
        <v>3329</v>
      </c>
      <c r="B190" s="83" t="s">
        <v>39</v>
      </c>
      <c r="C190" s="74">
        <v>2</v>
      </c>
      <c r="D190" s="84"/>
      <c r="E190" s="84">
        <v>3329</v>
      </c>
      <c r="F190" s="37" t="s">
        <v>822</v>
      </c>
      <c r="G190" s="36" t="s">
        <v>104</v>
      </c>
      <c r="H190" s="36" t="s">
        <v>822</v>
      </c>
      <c r="I190" s="36" t="s">
        <v>27</v>
      </c>
      <c r="J190" s="36" t="s">
        <v>823</v>
      </c>
      <c r="K190" s="36">
        <v>7</v>
      </c>
      <c r="L190" s="36" t="s">
        <v>28</v>
      </c>
      <c r="M190" s="39" t="s">
        <v>736</v>
      </c>
      <c r="N190" s="39" t="s">
        <v>737</v>
      </c>
      <c r="O190" s="36" t="s">
        <v>39</v>
      </c>
      <c r="P190" s="36">
        <v>123.5064316</v>
      </c>
      <c r="Q190" s="36">
        <v>9.7056503299999992</v>
      </c>
      <c r="R190" s="36" t="s">
        <v>47</v>
      </c>
      <c r="S190" s="26" t="s">
        <v>4771</v>
      </c>
      <c r="T190" s="26" t="s">
        <v>77</v>
      </c>
      <c r="U190" s="27" t="s">
        <v>48</v>
      </c>
      <c r="V190" s="26" t="s">
        <v>5054</v>
      </c>
      <c r="W190" s="28" t="s">
        <v>49</v>
      </c>
      <c r="X190" s="26" t="s">
        <v>36</v>
      </c>
      <c r="Y190" s="8" t="s">
        <v>4835</v>
      </c>
      <c r="Z190" s="8" t="s">
        <v>4835</v>
      </c>
      <c r="AA190" s="8" t="s">
        <v>3014</v>
      </c>
      <c r="AB190" s="42" t="s">
        <v>745</v>
      </c>
      <c r="AC190" s="42">
        <v>42654</v>
      </c>
      <c r="AD190" s="42" t="str">
        <f t="shared" si="2"/>
        <v/>
      </c>
    </row>
    <row r="191" spans="1:30" x14ac:dyDescent="0.2">
      <c r="A191" s="88">
        <v>3330</v>
      </c>
      <c r="B191" s="84" t="s">
        <v>39</v>
      </c>
      <c r="C191" s="74">
        <v>2</v>
      </c>
      <c r="D191" s="88">
        <v>1</v>
      </c>
      <c r="E191" s="84">
        <v>3330</v>
      </c>
      <c r="F191" s="49" t="s">
        <v>3905</v>
      </c>
      <c r="G191" s="39" t="s">
        <v>824</v>
      </c>
      <c r="H191" s="39" t="s">
        <v>792</v>
      </c>
      <c r="I191" s="39" t="s">
        <v>27</v>
      </c>
      <c r="J191" s="38"/>
      <c r="K191" s="38">
        <v>7</v>
      </c>
      <c r="L191" s="38" t="s">
        <v>28</v>
      </c>
      <c r="M191" s="39" t="s">
        <v>736</v>
      </c>
      <c r="N191" s="39" t="s">
        <v>737</v>
      </c>
      <c r="O191" s="36" t="s">
        <v>39</v>
      </c>
      <c r="P191" s="38"/>
      <c r="Q191" s="38"/>
      <c r="R191" s="38" t="s">
        <v>47</v>
      </c>
      <c r="S191" s="26" t="s">
        <v>4771</v>
      </c>
      <c r="T191" s="30" t="s">
        <v>77</v>
      </c>
      <c r="U191" s="27" t="s">
        <v>48</v>
      </c>
      <c r="V191" s="26" t="s">
        <v>5054</v>
      </c>
      <c r="W191" s="28" t="s">
        <v>49</v>
      </c>
      <c r="X191" s="32" t="s">
        <v>36</v>
      </c>
      <c r="Y191" s="8" t="s">
        <v>4835</v>
      </c>
      <c r="Z191" s="8" t="s">
        <v>4835</v>
      </c>
      <c r="AA191" s="8" t="s">
        <v>3014</v>
      </c>
      <c r="AB191" s="42" t="s">
        <v>745</v>
      </c>
      <c r="AC191" s="42">
        <v>42654</v>
      </c>
      <c r="AD191" s="42" t="str">
        <f t="shared" si="2"/>
        <v/>
      </c>
    </row>
    <row r="192" spans="1:30" x14ac:dyDescent="0.2">
      <c r="A192" s="74" t="s">
        <v>939</v>
      </c>
      <c r="B192" s="76" t="s">
        <v>24</v>
      </c>
      <c r="C192" s="74">
        <v>2</v>
      </c>
      <c r="D192" s="74" t="s">
        <v>940</v>
      </c>
      <c r="E192" s="76" t="s">
        <v>940</v>
      </c>
      <c r="F192" s="37" t="s">
        <v>3954</v>
      </c>
      <c r="G192" s="36" t="s">
        <v>104</v>
      </c>
      <c r="H192" s="36" t="s">
        <v>752</v>
      </c>
      <c r="I192" s="36" t="s">
        <v>27</v>
      </c>
      <c r="J192" s="38" t="s">
        <v>941</v>
      </c>
      <c r="K192" s="39">
        <v>7</v>
      </c>
      <c r="L192" s="39" t="s">
        <v>28</v>
      </c>
      <c r="M192" s="39" t="s">
        <v>736</v>
      </c>
      <c r="N192" s="39" t="s">
        <v>737</v>
      </c>
      <c r="O192" s="36" t="s">
        <v>24</v>
      </c>
      <c r="P192" s="38">
        <v>123.527131</v>
      </c>
      <c r="Q192" s="38">
        <v>9.7589640000000006</v>
      </c>
      <c r="R192" s="36" t="s">
        <v>47</v>
      </c>
      <c r="S192" s="26" t="s">
        <v>4771</v>
      </c>
      <c r="T192" s="26" t="s">
        <v>77</v>
      </c>
      <c r="U192" s="26" t="s">
        <v>48</v>
      </c>
      <c r="V192" s="26" t="s">
        <v>5054</v>
      </c>
      <c r="W192" s="28" t="s">
        <v>49</v>
      </c>
      <c r="X192" s="26" t="s">
        <v>36</v>
      </c>
      <c r="Y192" s="8" t="s">
        <v>4835</v>
      </c>
      <c r="Z192" s="8" t="s">
        <v>4835</v>
      </c>
      <c r="AA192" s="8" t="s">
        <v>3014</v>
      </c>
      <c r="AB192" s="42" t="s">
        <v>754</v>
      </c>
      <c r="AC192" s="42"/>
      <c r="AD192" s="42" t="str">
        <f t="shared" si="2"/>
        <v/>
      </c>
    </row>
    <row r="193" spans="1:30" x14ac:dyDescent="0.2">
      <c r="A193" s="74" t="s">
        <v>1009</v>
      </c>
      <c r="B193" s="76" t="s">
        <v>24</v>
      </c>
      <c r="C193" s="74">
        <v>2</v>
      </c>
      <c r="D193" s="74" t="s">
        <v>1010</v>
      </c>
      <c r="E193" s="76" t="s">
        <v>1010</v>
      </c>
      <c r="F193" s="49" t="s">
        <v>3976</v>
      </c>
      <c r="G193" s="36"/>
      <c r="H193" s="36" t="s">
        <v>761</v>
      </c>
      <c r="I193" s="36" t="s">
        <v>27</v>
      </c>
      <c r="J193" s="36" t="s">
        <v>1011</v>
      </c>
      <c r="K193" s="36">
        <v>7</v>
      </c>
      <c r="L193" s="36" t="s">
        <v>28</v>
      </c>
      <c r="M193" s="39" t="s">
        <v>736</v>
      </c>
      <c r="N193" s="39" t="s">
        <v>737</v>
      </c>
      <c r="O193" s="36" t="s">
        <v>24</v>
      </c>
      <c r="P193" s="36">
        <v>123.86297</v>
      </c>
      <c r="Q193" s="36">
        <v>10.286371000000001</v>
      </c>
      <c r="R193" s="36" t="s">
        <v>47</v>
      </c>
      <c r="S193" s="26" t="s">
        <v>4771</v>
      </c>
      <c r="T193" s="26" t="s">
        <v>77</v>
      </c>
      <c r="U193" s="26" t="s">
        <v>48</v>
      </c>
      <c r="V193" s="26" t="s">
        <v>5054</v>
      </c>
      <c r="W193" s="32" t="s">
        <v>49</v>
      </c>
      <c r="X193" s="26" t="s">
        <v>36</v>
      </c>
      <c r="Y193" s="8" t="s">
        <v>4979</v>
      </c>
      <c r="Z193" s="8" t="s">
        <v>4974</v>
      </c>
      <c r="AA193" s="8" t="s">
        <v>3014</v>
      </c>
      <c r="AB193" s="42" t="s">
        <v>754</v>
      </c>
      <c r="AC193" s="42"/>
      <c r="AD193" s="42" t="str">
        <f t="shared" si="2"/>
        <v/>
      </c>
    </row>
    <row r="194" spans="1:30" x14ac:dyDescent="0.2">
      <c r="A194" s="74" t="s">
        <v>1015</v>
      </c>
      <c r="B194" s="75" t="s">
        <v>24</v>
      </c>
      <c r="C194" s="74">
        <v>2</v>
      </c>
      <c r="D194" s="74" t="s">
        <v>1016</v>
      </c>
      <c r="E194" s="76" t="s">
        <v>1016</v>
      </c>
      <c r="F194" s="49" t="s">
        <v>3978</v>
      </c>
      <c r="G194" s="36"/>
      <c r="H194" s="36" t="s">
        <v>761</v>
      </c>
      <c r="I194" s="39" t="s">
        <v>27</v>
      </c>
      <c r="J194" s="38" t="s">
        <v>1017</v>
      </c>
      <c r="K194" s="38">
        <v>7</v>
      </c>
      <c r="L194" s="38" t="s">
        <v>28</v>
      </c>
      <c r="M194" s="39" t="s">
        <v>736</v>
      </c>
      <c r="N194" s="39" t="s">
        <v>737</v>
      </c>
      <c r="O194" s="36" t="s">
        <v>24</v>
      </c>
      <c r="P194" s="38">
        <v>123.88134100000001</v>
      </c>
      <c r="Q194" s="38">
        <v>10.312049999999999</v>
      </c>
      <c r="R194" s="38" t="s">
        <v>47</v>
      </c>
      <c r="S194" s="26" t="s">
        <v>4771</v>
      </c>
      <c r="T194" s="30" t="s">
        <v>33</v>
      </c>
      <c r="U194" s="28" t="s">
        <v>48</v>
      </c>
      <c r="V194" s="26" t="s">
        <v>5054</v>
      </c>
      <c r="W194" s="28" t="s">
        <v>49</v>
      </c>
      <c r="X194" s="32" t="s">
        <v>36</v>
      </c>
      <c r="Y194" s="8" t="s">
        <v>4979</v>
      </c>
      <c r="Z194" s="8" t="s">
        <v>4976</v>
      </c>
      <c r="AA194" s="8" t="s">
        <v>3014</v>
      </c>
      <c r="AB194" s="42" t="s">
        <v>5058</v>
      </c>
      <c r="AC194" s="42"/>
      <c r="AD194" s="42" t="str">
        <f t="shared" si="2"/>
        <v/>
      </c>
    </row>
    <row r="195" spans="1:30" x14ac:dyDescent="0.2">
      <c r="A195" s="74" t="s">
        <v>1037</v>
      </c>
      <c r="B195" s="75" t="s">
        <v>24</v>
      </c>
      <c r="C195" s="74">
        <v>2</v>
      </c>
      <c r="D195" s="74" t="s">
        <v>1038</v>
      </c>
      <c r="E195" s="76" t="s">
        <v>1038</v>
      </c>
      <c r="F195" s="37" t="s">
        <v>3984</v>
      </c>
      <c r="G195" s="36" t="s">
        <v>1039</v>
      </c>
      <c r="H195" s="36"/>
      <c r="I195" s="36" t="s">
        <v>27</v>
      </c>
      <c r="J195" s="36" t="s">
        <v>1040</v>
      </c>
      <c r="K195" s="36">
        <v>7</v>
      </c>
      <c r="L195" s="36" t="s">
        <v>28</v>
      </c>
      <c r="M195" s="39" t="s">
        <v>736</v>
      </c>
      <c r="N195" s="39" t="s">
        <v>737</v>
      </c>
      <c r="O195" s="36"/>
      <c r="P195" s="36">
        <v>123.39417</v>
      </c>
      <c r="Q195" s="36">
        <v>9.9371670000000005</v>
      </c>
      <c r="R195" s="36" t="s">
        <v>47</v>
      </c>
      <c r="S195" s="26" t="s">
        <v>4771</v>
      </c>
      <c r="T195" s="26" t="s">
        <v>77</v>
      </c>
      <c r="U195" s="26" t="s">
        <v>48</v>
      </c>
      <c r="V195" s="26" t="s">
        <v>5054</v>
      </c>
      <c r="W195" s="28" t="s">
        <v>49</v>
      </c>
      <c r="X195" s="26" t="s">
        <v>36</v>
      </c>
      <c r="Y195" s="8">
        <v>0</v>
      </c>
      <c r="Z195" s="8">
        <v>0</v>
      </c>
      <c r="AA195" s="8">
        <v>0</v>
      </c>
      <c r="AB195" s="42" t="s">
        <v>758</v>
      </c>
      <c r="AC195" s="45"/>
      <c r="AD195" s="42" t="str">
        <f t="shared" ref="AD195:AD258" si="3">IF(OR(ISBLANK(R195),ISBLANK(S195),ISBLANK(T195),ISBLANK(U195),ISBLANK(W195),ISBLANK(X195),ISBLANK(Y195),ISBLANK(Z195),ISBLANK(AA195),ISBLANK(AB195)), "Yes", "")</f>
        <v/>
      </c>
    </row>
    <row r="196" spans="1:30" x14ac:dyDescent="0.2">
      <c r="A196" s="74" t="s">
        <v>1072</v>
      </c>
      <c r="B196" s="76" t="s">
        <v>39</v>
      </c>
      <c r="C196" s="74">
        <v>2</v>
      </c>
      <c r="D196" s="74" t="s">
        <v>1073</v>
      </c>
      <c r="E196" s="76" t="s">
        <v>1072</v>
      </c>
      <c r="F196" s="49" t="s">
        <v>3994</v>
      </c>
      <c r="G196" s="36"/>
      <c r="H196" s="36" t="s">
        <v>752</v>
      </c>
      <c r="I196" s="36" t="s">
        <v>27</v>
      </c>
      <c r="J196" s="36" t="s">
        <v>1074</v>
      </c>
      <c r="K196" s="36">
        <v>7</v>
      </c>
      <c r="L196" s="36" t="s">
        <v>28</v>
      </c>
      <c r="M196" s="39" t="s">
        <v>736</v>
      </c>
      <c r="N196" s="39" t="s">
        <v>737</v>
      </c>
      <c r="O196" s="36" t="s">
        <v>24</v>
      </c>
      <c r="P196" s="36">
        <v>123.5455</v>
      </c>
      <c r="Q196" s="36">
        <v>9.8309999999999995</v>
      </c>
      <c r="R196" s="36" t="s">
        <v>47</v>
      </c>
      <c r="S196" s="26" t="s">
        <v>4771</v>
      </c>
      <c r="T196" s="26" t="s">
        <v>33</v>
      </c>
      <c r="U196" s="26" t="s">
        <v>48</v>
      </c>
      <c r="V196" s="26" t="s">
        <v>5054</v>
      </c>
      <c r="W196" s="32" t="s">
        <v>49</v>
      </c>
      <c r="X196" s="26" t="s">
        <v>36</v>
      </c>
      <c r="Y196" s="8" t="s">
        <v>4835</v>
      </c>
      <c r="Z196" s="8" t="s">
        <v>4835</v>
      </c>
      <c r="AA196" s="8" t="s">
        <v>3014</v>
      </c>
      <c r="AB196" s="42" t="s">
        <v>754</v>
      </c>
      <c r="AC196" s="42"/>
      <c r="AD196" s="42" t="str">
        <f t="shared" si="3"/>
        <v/>
      </c>
    </row>
    <row r="197" spans="1:30" x14ac:dyDescent="0.2">
      <c r="A197" s="82" t="s">
        <v>1099</v>
      </c>
      <c r="B197" s="84" t="s">
        <v>24</v>
      </c>
      <c r="C197" s="82">
        <v>2</v>
      </c>
      <c r="D197" s="85" t="s">
        <v>1100</v>
      </c>
      <c r="E197" s="84" t="s">
        <v>1100</v>
      </c>
      <c r="F197" s="37" t="s">
        <v>4002</v>
      </c>
      <c r="G197" s="36" t="s">
        <v>834</v>
      </c>
      <c r="H197" s="36" t="s">
        <v>743</v>
      </c>
      <c r="I197" s="36" t="s">
        <v>27</v>
      </c>
      <c r="J197" s="38" t="s">
        <v>1101</v>
      </c>
      <c r="K197" s="39">
        <v>7</v>
      </c>
      <c r="L197" s="39" t="s">
        <v>28</v>
      </c>
      <c r="M197" s="39" t="s">
        <v>736</v>
      </c>
      <c r="N197" s="39" t="s">
        <v>737</v>
      </c>
      <c r="O197" s="36" t="s">
        <v>24</v>
      </c>
      <c r="P197" s="38">
        <v>123.85902</v>
      </c>
      <c r="Q197" s="38">
        <v>10.26707</v>
      </c>
      <c r="R197" s="36" t="s">
        <v>47</v>
      </c>
      <c r="S197" s="26" t="s">
        <v>4771</v>
      </c>
      <c r="T197" s="26" t="s">
        <v>33</v>
      </c>
      <c r="U197" s="26" t="s">
        <v>48</v>
      </c>
      <c r="V197" s="26" t="s">
        <v>5054</v>
      </c>
      <c r="W197" s="28" t="s">
        <v>49</v>
      </c>
      <c r="X197" s="26" t="s">
        <v>36</v>
      </c>
      <c r="Y197" s="8" t="s">
        <v>4839</v>
      </c>
      <c r="Z197" s="8" t="s">
        <v>4976</v>
      </c>
      <c r="AA197" s="8" t="s">
        <v>3014</v>
      </c>
      <c r="AB197" s="42" t="s">
        <v>754</v>
      </c>
      <c r="AC197" s="42"/>
      <c r="AD197" s="42" t="str">
        <f t="shared" si="3"/>
        <v/>
      </c>
    </row>
    <row r="198" spans="1:30" x14ac:dyDescent="0.2">
      <c r="A198" s="84">
        <v>773</v>
      </c>
      <c r="B198" s="83" t="s">
        <v>39</v>
      </c>
      <c r="C198" s="74">
        <v>4</v>
      </c>
      <c r="D198" s="84">
        <v>773</v>
      </c>
      <c r="E198" s="84">
        <v>773</v>
      </c>
      <c r="F198" s="37" t="s">
        <v>4061</v>
      </c>
      <c r="G198" s="36"/>
      <c r="H198" s="36" t="s">
        <v>1200</v>
      </c>
      <c r="I198" s="36" t="s">
        <v>1201</v>
      </c>
      <c r="J198" s="36" t="s">
        <v>1266</v>
      </c>
      <c r="K198" s="36">
        <v>6</v>
      </c>
      <c r="L198" s="36" t="s">
        <v>28</v>
      </c>
      <c r="M198" s="39" t="s">
        <v>1203</v>
      </c>
      <c r="N198" s="39" t="s">
        <v>1204</v>
      </c>
      <c r="O198" s="36" t="s">
        <v>39</v>
      </c>
      <c r="P198" s="36">
        <v>122.52826690000001</v>
      </c>
      <c r="Q198" s="36">
        <v>10.6807003</v>
      </c>
      <c r="R198" s="36" t="s">
        <v>47</v>
      </c>
      <c r="S198" s="26" t="s">
        <v>4771</v>
      </c>
      <c r="T198" s="26" t="s">
        <v>93</v>
      </c>
      <c r="U198" s="26" t="s">
        <v>48</v>
      </c>
      <c r="V198" s="26" t="s">
        <v>5054</v>
      </c>
      <c r="W198" s="28" t="s">
        <v>49</v>
      </c>
      <c r="X198" s="26" t="s">
        <v>36</v>
      </c>
      <c r="Y198" s="8" t="s">
        <v>4970</v>
      </c>
      <c r="Z198" s="8" t="s">
        <v>4970</v>
      </c>
      <c r="AA198" s="8" t="s">
        <v>3014</v>
      </c>
      <c r="AB198" s="42" t="s">
        <v>1217</v>
      </c>
      <c r="AC198" s="45"/>
      <c r="AD198" s="42" t="str">
        <f t="shared" si="3"/>
        <v/>
      </c>
    </row>
    <row r="199" spans="1:30" x14ac:dyDescent="0.2">
      <c r="A199" s="84">
        <v>3398</v>
      </c>
      <c r="B199" s="83" t="s">
        <v>39</v>
      </c>
      <c r="C199" s="74">
        <v>4</v>
      </c>
      <c r="D199" s="84">
        <v>3398</v>
      </c>
      <c r="E199" s="84">
        <v>3398</v>
      </c>
      <c r="F199" s="37" t="s">
        <v>4070</v>
      </c>
      <c r="G199" s="36" t="s">
        <v>104</v>
      </c>
      <c r="H199" s="36" t="s">
        <v>1256</v>
      </c>
      <c r="I199" s="36" t="s">
        <v>1201</v>
      </c>
      <c r="J199" s="36" t="s">
        <v>1284</v>
      </c>
      <c r="K199" s="36">
        <v>6</v>
      </c>
      <c r="L199" s="36" t="s">
        <v>28</v>
      </c>
      <c r="M199" s="39" t="s">
        <v>1203</v>
      </c>
      <c r="N199" s="39" t="s">
        <v>1204</v>
      </c>
      <c r="O199" s="36" t="s">
        <v>39</v>
      </c>
      <c r="P199" s="36">
        <v>122.9694595</v>
      </c>
      <c r="Q199" s="36">
        <v>11.076230049999999</v>
      </c>
      <c r="R199" s="36" t="s">
        <v>47</v>
      </c>
      <c r="S199" s="26" t="s">
        <v>4771</v>
      </c>
      <c r="T199" s="26" t="s">
        <v>77</v>
      </c>
      <c r="U199" s="27" t="s">
        <v>48</v>
      </c>
      <c r="V199" s="26" t="s">
        <v>5054</v>
      </c>
      <c r="W199" s="28" t="s">
        <v>49</v>
      </c>
      <c r="X199" s="26" t="s">
        <v>90</v>
      </c>
      <c r="Y199" s="8" t="s">
        <v>4827</v>
      </c>
      <c r="Z199" s="8" t="s">
        <v>4987</v>
      </c>
      <c r="AA199" s="8" t="s">
        <v>4805</v>
      </c>
      <c r="AB199" s="42" t="s">
        <v>1247</v>
      </c>
      <c r="AC199" s="42"/>
      <c r="AD199" s="42" t="str">
        <f t="shared" si="3"/>
        <v/>
      </c>
    </row>
    <row r="200" spans="1:30" x14ac:dyDescent="0.2">
      <c r="A200" s="89">
        <v>4228</v>
      </c>
      <c r="B200" s="84" t="s">
        <v>39</v>
      </c>
      <c r="C200" s="74">
        <v>4</v>
      </c>
      <c r="D200" s="83">
        <v>4228</v>
      </c>
      <c r="E200" s="84">
        <v>4228</v>
      </c>
      <c r="F200" s="37" t="s">
        <v>4071</v>
      </c>
      <c r="G200" s="36" t="s">
        <v>1285</v>
      </c>
      <c r="H200" s="36" t="s">
        <v>1286</v>
      </c>
      <c r="I200" s="39" t="s">
        <v>1230</v>
      </c>
      <c r="J200" s="38" t="s">
        <v>1287</v>
      </c>
      <c r="K200" s="38">
        <v>6</v>
      </c>
      <c r="L200" s="38" t="s">
        <v>28</v>
      </c>
      <c r="M200" s="39" t="s">
        <v>1203</v>
      </c>
      <c r="N200" s="39" t="s">
        <v>1204</v>
      </c>
      <c r="O200" s="36" t="s">
        <v>39</v>
      </c>
      <c r="P200" s="38">
        <v>122.9694595</v>
      </c>
      <c r="Q200" s="38">
        <v>11.076230049999999</v>
      </c>
      <c r="R200" s="36" t="s">
        <v>47</v>
      </c>
      <c r="S200" s="26" t="s">
        <v>4771</v>
      </c>
      <c r="T200" s="26" t="s">
        <v>77</v>
      </c>
      <c r="U200" s="26" t="s">
        <v>48</v>
      </c>
      <c r="V200" s="26" t="s">
        <v>5054</v>
      </c>
      <c r="W200" s="28" t="s">
        <v>49</v>
      </c>
      <c r="X200" s="26" t="s">
        <v>90</v>
      </c>
      <c r="Y200" s="8" t="s">
        <v>4970</v>
      </c>
      <c r="Z200" s="8" t="s">
        <v>4970</v>
      </c>
      <c r="AA200" s="8" t="s">
        <v>4970</v>
      </c>
      <c r="AB200" s="42" t="s">
        <v>1232</v>
      </c>
      <c r="AC200" s="42"/>
      <c r="AD200" s="42" t="str">
        <f t="shared" si="3"/>
        <v/>
      </c>
    </row>
    <row r="201" spans="1:30" x14ac:dyDescent="0.2">
      <c r="A201" s="82">
        <v>4231</v>
      </c>
      <c r="B201" s="84" t="s">
        <v>39</v>
      </c>
      <c r="C201" s="74">
        <v>4</v>
      </c>
      <c r="D201" s="82">
        <v>4230</v>
      </c>
      <c r="E201" s="84">
        <v>4230</v>
      </c>
      <c r="F201" s="49" t="s">
        <v>4074</v>
      </c>
      <c r="G201" s="36" t="s">
        <v>104</v>
      </c>
      <c r="H201" s="36" t="s">
        <v>1292</v>
      </c>
      <c r="I201" s="39" t="s">
        <v>1230</v>
      </c>
      <c r="J201" s="38" t="s">
        <v>1293</v>
      </c>
      <c r="K201" s="38">
        <v>6</v>
      </c>
      <c r="L201" s="38" t="s">
        <v>28</v>
      </c>
      <c r="M201" s="39" t="s">
        <v>1203</v>
      </c>
      <c r="N201" s="39" t="s">
        <v>1204</v>
      </c>
      <c r="O201" s="36" t="s">
        <v>39</v>
      </c>
      <c r="P201" s="38">
        <v>121.9260178</v>
      </c>
      <c r="Q201" s="38">
        <v>10.43327045</v>
      </c>
      <c r="R201" s="36" t="s">
        <v>47</v>
      </c>
      <c r="S201" s="26" t="s">
        <v>4771</v>
      </c>
      <c r="T201" s="30" t="s">
        <v>77</v>
      </c>
      <c r="U201" s="28" t="s">
        <v>48</v>
      </c>
      <c r="V201" s="26" t="s">
        <v>5054</v>
      </c>
      <c r="W201" s="28" t="s">
        <v>49</v>
      </c>
      <c r="X201" s="32" t="s">
        <v>36</v>
      </c>
      <c r="Y201" s="8" t="s">
        <v>4970</v>
      </c>
      <c r="Z201" s="8" t="s">
        <v>4970</v>
      </c>
      <c r="AA201" s="8" t="s">
        <v>3014</v>
      </c>
      <c r="AB201" s="42" t="s">
        <v>1232</v>
      </c>
      <c r="AC201" s="45"/>
      <c r="AD201" s="42" t="str">
        <f t="shared" si="3"/>
        <v/>
      </c>
    </row>
    <row r="202" spans="1:30" x14ac:dyDescent="0.2">
      <c r="A202" s="82">
        <v>4354</v>
      </c>
      <c r="B202" s="84" t="s">
        <v>39</v>
      </c>
      <c r="C202" s="74">
        <v>4</v>
      </c>
      <c r="D202" s="82">
        <v>4354</v>
      </c>
      <c r="E202" s="84">
        <v>4354</v>
      </c>
      <c r="F202" s="37" t="s">
        <v>4091</v>
      </c>
      <c r="G202" s="36"/>
      <c r="H202" s="36" t="s">
        <v>1325</v>
      </c>
      <c r="I202" s="39" t="s">
        <v>1201</v>
      </c>
      <c r="J202" s="38" t="s">
        <v>1326</v>
      </c>
      <c r="K202" s="38">
        <v>6</v>
      </c>
      <c r="L202" s="38" t="s">
        <v>28</v>
      </c>
      <c r="M202" s="39" t="s">
        <v>1203</v>
      </c>
      <c r="N202" s="39" t="s">
        <v>1204</v>
      </c>
      <c r="O202" s="36" t="s">
        <v>39</v>
      </c>
      <c r="P202" s="38">
        <v>123.09432219999999</v>
      </c>
      <c r="Q202" s="38">
        <v>11.27085018</v>
      </c>
      <c r="R202" s="38" t="s">
        <v>47</v>
      </c>
      <c r="S202" s="26" t="s">
        <v>4771</v>
      </c>
      <c r="T202" s="26" t="s">
        <v>77</v>
      </c>
      <c r="U202" s="26" t="s">
        <v>48</v>
      </c>
      <c r="V202" s="26" t="s">
        <v>5054</v>
      </c>
      <c r="W202" s="28" t="s">
        <v>49</v>
      </c>
      <c r="X202" s="26" t="s">
        <v>90</v>
      </c>
      <c r="Y202" s="8" t="s">
        <v>4827</v>
      </c>
      <c r="Z202" s="8" t="s">
        <v>4987</v>
      </c>
      <c r="AA202" s="8" t="s">
        <v>4805</v>
      </c>
      <c r="AB202" s="42" t="s">
        <v>1247</v>
      </c>
      <c r="AC202" s="45"/>
      <c r="AD202" s="42" t="str">
        <f t="shared" si="3"/>
        <v/>
      </c>
    </row>
    <row r="203" spans="1:30" x14ac:dyDescent="0.2">
      <c r="A203" s="82" t="s">
        <v>1490</v>
      </c>
      <c r="B203" s="83" t="s">
        <v>24</v>
      </c>
      <c r="C203" s="74">
        <v>4</v>
      </c>
      <c r="D203" s="82" t="s">
        <v>1490</v>
      </c>
      <c r="E203" s="84" t="s">
        <v>1491</v>
      </c>
      <c r="F203" s="37" t="s">
        <v>4149</v>
      </c>
      <c r="G203" s="36" t="s">
        <v>1330</v>
      </c>
      <c r="H203" s="36" t="s">
        <v>1200</v>
      </c>
      <c r="I203" s="39" t="s">
        <v>1201</v>
      </c>
      <c r="J203" s="38" t="s">
        <v>1492</v>
      </c>
      <c r="K203" s="38">
        <v>6</v>
      </c>
      <c r="L203" s="38" t="s">
        <v>28</v>
      </c>
      <c r="M203" s="39" t="s">
        <v>1203</v>
      </c>
      <c r="N203" s="39" t="s">
        <v>1204</v>
      </c>
      <c r="O203" s="36" t="s">
        <v>24</v>
      </c>
      <c r="P203" s="38">
        <v>122.57879</v>
      </c>
      <c r="Q203" s="38">
        <v>10.739240000000001</v>
      </c>
      <c r="R203" s="38" t="s">
        <v>47</v>
      </c>
      <c r="S203" s="26" t="s">
        <v>4771</v>
      </c>
      <c r="T203" s="33" t="s">
        <v>77</v>
      </c>
      <c r="U203" s="26" t="s">
        <v>48</v>
      </c>
      <c r="V203" s="26" t="s">
        <v>5054</v>
      </c>
      <c r="W203" s="28" t="s">
        <v>49</v>
      </c>
      <c r="X203" s="33" t="s">
        <v>36</v>
      </c>
      <c r="Y203" s="8" t="s">
        <v>4970</v>
      </c>
      <c r="Z203" s="8" t="s">
        <v>4970</v>
      </c>
      <c r="AA203" s="8" t="s">
        <v>3014</v>
      </c>
      <c r="AB203" s="44" t="s">
        <v>1213</v>
      </c>
      <c r="AC203" s="42"/>
      <c r="AD203" s="42" t="str">
        <f t="shared" si="3"/>
        <v/>
      </c>
    </row>
    <row r="204" spans="1:30" x14ac:dyDescent="0.2">
      <c r="A204" s="101" t="s">
        <v>1504</v>
      </c>
      <c r="B204" s="84" t="s">
        <v>24</v>
      </c>
      <c r="C204" s="74">
        <v>4</v>
      </c>
      <c r="D204" s="101" t="s">
        <v>1505</v>
      </c>
      <c r="E204" s="84" t="s">
        <v>1505</v>
      </c>
      <c r="F204" s="49" t="s">
        <v>4153</v>
      </c>
      <c r="G204" s="36"/>
      <c r="H204" s="36" t="s">
        <v>1200</v>
      </c>
      <c r="I204" s="39" t="s">
        <v>1201</v>
      </c>
      <c r="J204" s="38" t="s">
        <v>1506</v>
      </c>
      <c r="K204" s="38">
        <v>6</v>
      </c>
      <c r="L204" s="38" t="s">
        <v>28</v>
      </c>
      <c r="M204" s="39" t="s">
        <v>1203</v>
      </c>
      <c r="N204" s="39" t="s">
        <v>1204</v>
      </c>
      <c r="O204" s="36" t="s">
        <v>24</v>
      </c>
      <c r="P204" s="38"/>
      <c r="Q204" s="38"/>
      <c r="R204" s="36" t="s">
        <v>47</v>
      </c>
      <c r="S204" s="26" t="s">
        <v>4771</v>
      </c>
      <c r="T204" s="30" t="s">
        <v>33</v>
      </c>
      <c r="U204" s="31" t="s">
        <v>48</v>
      </c>
      <c r="V204" s="26" t="s">
        <v>5054</v>
      </c>
      <c r="W204" s="28" t="s">
        <v>49</v>
      </c>
      <c r="X204" s="32" t="s">
        <v>36</v>
      </c>
      <c r="Y204" s="8" t="s">
        <v>4970</v>
      </c>
      <c r="Z204" s="8" t="s">
        <v>4970</v>
      </c>
      <c r="AA204" s="8">
        <v>0</v>
      </c>
      <c r="AB204" s="42" t="s">
        <v>1217</v>
      </c>
      <c r="AC204" s="42"/>
      <c r="AD204" s="42" t="str">
        <f t="shared" si="3"/>
        <v/>
      </c>
    </row>
    <row r="205" spans="1:30" x14ac:dyDescent="0.2">
      <c r="A205" s="82" t="s">
        <v>1512</v>
      </c>
      <c r="B205" s="84" t="s">
        <v>24</v>
      </c>
      <c r="C205" s="74">
        <v>4</v>
      </c>
      <c r="D205" s="82" t="s">
        <v>1512</v>
      </c>
      <c r="E205" s="84" t="s">
        <v>1513</v>
      </c>
      <c r="F205" s="49" t="s">
        <v>4156</v>
      </c>
      <c r="G205" s="39" t="s">
        <v>1514</v>
      </c>
      <c r="H205" s="39" t="s">
        <v>1200</v>
      </c>
      <c r="I205" s="39" t="s">
        <v>1201</v>
      </c>
      <c r="J205" s="38" t="s">
        <v>1515</v>
      </c>
      <c r="K205" s="38">
        <v>6</v>
      </c>
      <c r="L205" s="38" t="s">
        <v>28</v>
      </c>
      <c r="M205" s="39" t="s">
        <v>1203</v>
      </c>
      <c r="N205" s="39" t="s">
        <v>1204</v>
      </c>
      <c r="O205" s="36" t="s">
        <v>24</v>
      </c>
      <c r="P205" s="38">
        <v>122.572902</v>
      </c>
      <c r="Q205" s="38">
        <v>10.711306</v>
      </c>
      <c r="R205" s="36" t="s">
        <v>47</v>
      </c>
      <c r="S205" s="26" t="s">
        <v>4771</v>
      </c>
      <c r="T205" s="30" t="s">
        <v>77</v>
      </c>
      <c r="U205" s="28" t="s">
        <v>48</v>
      </c>
      <c r="V205" s="26" t="s">
        <v>5054</v>
      </c>
      <c r="W205" s="28" t="s">
        <v>49</v>
      </c>
      <c r="X205" s="32" t="s">
        <v>36</v>
      </c>
      <c r="Y205" s="8" t="s">
        <v>4970</v>
      </c>
      <c r="Z205" s="8" t="s">
        <v>4970</v>
      </c>
      <c r="AA205" s="8" t="s">
        <v>3014</v>
      </c>
      <c r="AB205" s="42" t="s">
        <v>1243</v>
      </c>
      <c r="AC205" s="42"/>
      <c r="AD205" s="42" t="str">
        <f t="shared" si="3"/>
        <v/>
      </c>
    </row>
    <row r="206" spans="1:30" x14ac:dyDescent="0.2">
      <c r="A206" s="84" t="s">
        <v>1534</v>
      </c>
      <c r="B206" s="84" t="s">
        <v>24</v>
      </c>
      <c r="C206" s="74">
        <v>4</v>
      </c>
      <c r="D206" s="84" t="s">
        <v>1534</v>
      </c>
      <c r="E206" s="84" t="s">
        <v>1535</v>
      </c>
      <c r="F206" s="49" t="s">
        <v>4162</v>
      </c>
      <c r="G206" s="36" t="s">
        <v>1305</v>
      </c>
      <c r="H206" s="36" t="s">
        <v>1262</v>
      </c>
      <c r="I206" s="36" t="s">
        <v>1201</v>
      </c>
      <c r="J206" s="36" t="s">
        <v>1536</v>
      </c>
      <c r="K206" s="36">
        <v>6</v>
      </c>
      <c r="L206" s="36" t="s">
        <v>28</v>
      </c>
      <c r="M206" s="39" t="s">
        <v>1203</v>
      </c>
      <c r="N206" s="39" t="s">
        <v>1204</v>
      </c>
      <c r="O206" s="39" t="s">
        <v>24</v>
      </c>
      <c r="P206" s="36">
        <v>122.54589900000001</v>
      </c>
      <c r="Q206" s="36">
        <v>10.771843000000001</v>
      </c>
      <c r="R206" s="36" t="s">
        <v>47</v>
      </c>
      <c r="S206" s="26" t="s">
        <v>4771</v>
      </c>
      <c r="T206" s="26" t="s">
        <v>77</v>
      </c>
      <c r="U206" s="26" t="s">
        <v>48</v>
      </c>
      <c r="V206" s="26" t="s">
        <v>5054</v>
      </c>
      <c r="W206" s="32" t="s">
        <v>49</v>
      </c>
      <c r="X206" s="26" t="s">
        <v>36</v>
      </c>
      <c r="Y206" s="8" t="s">
        <v>4970</v>
      </c>
      <c r="Z206" s="8" t="s">
        <v>4970</v>
      </c>
      <c r="AA206" s="8" t="s">
        <v>3014</v>
      </c>
      <c r="AB206" s="42" t="s">
        <v>1243</v>
      </c>
      <c r="AC206" s="42"/>
      <c r="AD206" s="42" t="str">
        <f t="shared" si="3"/>
        <v/>
      </c>
    </row>
    <row r="207" spans="1:30" x14ac:dyDescent="0.2">
      <c r="A207" s="84" t="s">
        <v>1573</v>
      </c>
      <c r="B207" s="84" t="s">
        <v>24</v>
      </c>
      <c r="C207" s="74">
        <v>4</v>
      </c>
      <c r="D207" s="84" t="s">
        <v>1573</v>
      </c>
      <c r="E207" s="84" t="s">
        <v>1574</v>
      </c>
      <c r="F207" s="37" t="s">
        <v>4173</v>
      </c>
      <c r="G207" s="36" t="s">
        <v>1575</v>
      </c>
      <c r="H207" s="36" t="s">
        <v>1200</v>
      </c>
      <c r="I207" s="36" t="s">
        <v>1201</v>
      </c>
      <c r="J207" s="36" t="s">
        <v>1576</v>
      </c>
      <c r="K207" s="36">
        <v>6</v>
      </c>
      <c r="L207" s="36" t="s">
        <v>28</v>
      </c>
      <c r="M207" s="39" t="s">
        <v>1203</v>
      </c>
      <c r="N207" s="39" t="s">
        <v>1204</v>
      </c>
      <c r="O207" s="36" t="s">
        <v>24</v>
      </c>
      <c r="P207" s="36">
        <v>122.534154</v>
      </c>
      <c r="Q207" s="36">
        <v>10.712444</v>
      </c>
      <c r="R207" s="38" t="s">
        <v>47</v>
      </c>
      <c r="S207" s="26" t="s">
        <v>4771</v>
      </c>
      <c r="T207" s="26" t="s">
        <v>77</v>
      </c>
      <c r="U207" s="26" t="s">
        <v>48</v>
      </c>
      <c r="V207" s="26" t="s">
        <v>5054</v>
      </c>
      <c r="W207" s="28" t="s">
        <v>49</v>
      </c>
      <c r="X207" s="26" t="s">
        <v>36</v>
      </c>
      <c r="Y207" s="8" t="s">
        <v>4970</v>
      </c>
      <c r="Z207" s="8" t="s">
        <v>4970</v>
      </c>
      <c r="AA207" s="8" t="s">
        <v>3014</v>
      </c>
      <c r="AB207" s="42" t="s">
        <v>1205</v>
      </c>
      <c r="AC207" s="42"/>
      <c r="AD207" s="42" t="str">
        <f t="shared" si="3"/>
        <v/>
      </c>
    </row>
    <row r="208" spans="1:30" x14ac:dyDescent="0.2">
      <c r="A208" s="107" t="s">
        <v>1583</v>
      </c>
      <c r="B208" s="84" t="s">
        <v>24</v>
      </c>
      <c r="C208" s="74">
        <v>4</v>
      </c>
      <c r="D208" s="107" t="s">
        <v>1583</v>
      </c>
      <c r="E208" s="84" t="s">
        <v>1583</v>
      </c>
      <c r="F208" s="49" t="s">
        <v>4176</v>
      </c>
      <c r="G208" s="36" t="s">
        <v>1584</v>
      </c>
      <c r="H208" s="36" t="s">
        <v>1585</v>
      </c>
      <c r="I208" s="36" t="s">
        <v>1220</v>
      </c>
      <c r="J208" s="36" t="s">
        <v>1586</v>
      </c>
      <c r="K208" s="36">
        <v>6</v>
      </c>
      <c r="L208" s="36" t="s">
        <v>28</v>
      </c>
      <c r="M208" s="39" t="s">
        <v>1203</v>
      </c>
      <c r="N208" s="39" t="s">
        <v>1204</v>
      </c>
      <c r="O208" s="36" t="s">
        <v>39</v>
      </c>
      <c r="P208" s="36">
        <v>122.64588000000001</v>
      </c>
      <c r="Q208" s="36">
        <v>10.698270000000001</v>
      </c>
      <c r="R208" s="38" t="s">
        <v>47</v>
      </c>
      <c r="S208" s="26" t="s">
        <v>4771</v>
      </c>
      <c r="T208" s="26" t="s">
        <v>77</v>
      </c>
      <c r="U208" s="26" t="s">
        <v>48</v>
      </c>
      <c r="V208" s="26" t="s">
        <v>5054</v>
      </c>
      <c r="W208" s="32" t="s">
        <v>49</v>
      </c>
      <c r="X208" s="26" t="s">
        <v>36</v>
      </c>
      <c r="Y208" s="8" t="s">
        <v>4981</v>
      </c>
      <c r="Z208" s="8" t="s">
        <v>4982</v>
      </c>
      <c r="AA208" s="8" t="s">
        <v>4889</v>
      </c>
      <c r="AB208" s="42" t="s">
        <v>1222</v>
      </c>
      <c r="AC208" s="42"/>
      <c r="AD208" s="42" t="str">
        <f t="shared" si="3"/>
        <v/>
      </c>
    </row>
    <row r="209" spans="1:30" x14ac:dyDescent="0.2">
      <c r="A209" s="107" t="s">
        <v>1599</v>
      </c>
      <c r="B209" s="84" t="s">
        <v>24</v>
      </c>
      <c r="C209" s="74">
        <v>4</v>
      </c>
      <c r="D209" s="107" t="s">
        <v>1599</v>
      </c>
      <c r="E209" s="84" t="s">
        <v>1599</v>
      </c>
      <c r="F209" s="49" t="s">
        <v>4180</v>
      </c>
      <c r="G209" s="36" t="s">
        <v>104</v>
      </c>
      <c r="H209" s="36" t="s">
        <v>1532</v>
      </c>
      <c r="I209" s="36" t="s">
        <v>1201</v>
      </c>
      <c r="J209" s="36" t="s">
        <v>1600</v>
      </c>
      <c r="K209" s="36">
        <v>6</v>
      </c>
      <c r="L209" s="36" t="s">
        <v>28</v>
      </c>
      <c r="M209" s="39" t="s">
        <v>1203</v>
      </c>
      <c r="N209" s="39" t="s">
        <v>1204</v>
      </c>
      <c r="O209" s="36" t="s">
        <v>24</v>
      </c>
      <c r="P209" s="36">
        <v>122.642128</v>
      </c>
      <c r="Q209" s="36">
        <v>11.105250359999999</v>
      </c>
      <c r="R209" s="38" t="s">
        <v>47</v>
      </c>
      <c r="S209" s="26" t="s">
        <v>4771</v>
      </c>
      <c r="T209" s="26" t="s">
        <v>77</v>
      </c>
      <c r="U209" s="26" t="s">
        <v>48</v>
      </c>
      <c r="V209" s="26" t="s">
        <v>5054</v>
      </c>
      <c r="W209" s="32" t="s">
        <v>49</v>
      </c>
      <c r="X209" s="26" t="s">
        <v>36</v>
      </c>
      <c r="Y209" s="8" t="s">
        <v>4827</v>
      </c>
      <c r="Z209" s="8" t="s">
        <v>4993</v>
      </c>
      <c r="AA209" s="8" t="s">
        <v>4805</v>
      </c>
      <c r="AB209" s="42" t="s">
        <v>1208</v>
      </c>
      <c r="AC209" s="42"/>
      <c r="AD209" s="42" t="str">
        <f t="shared" si="3"/>
        <v/>
      </c>
    </row>
    <row r="210" spans="1:30" x14ac:dyDescent="0.2">
      <c r="A210" s="74" t="s">
        <v>1669</v>
      </c>
      <c r="B210" s="75" t="s">
        <v>24</v>
      </c>
      <c r="C210" s="74">
        <v>4</v>
      </c>
      <c r="D210" s="74" t="s">
        <v>1669</v>
      </c>
      <c r="E210" s="76" t="s">
        <v>1669</v>
      </c>
      <c r="F210" s="37" t="s">
        <v>4206</v>
      </c>
      <c r="G210" s="36"/>
      <c r="H210" s="36" t="s">
        <v>1233</v>
      </c>
      <c r="I210" s="36" t="s">
        <v>1201</v>
      </c>
      <c r="J210" s="36" t="s">
        <v>1670</v>
      </c>
      <c r="K210" s="36">
        <v>6</v>
      </c>
      <c r="L210" s="36" t="s">
        <v>28</v>
      </c>
      <c r="M210" s="39" t="s">
        <v>1203</v>
      </c>
      <c r="N210" s="39" t="s">
        <v>1204</v>
      </c>
      <c r="O210" s="36" t="s">
        <v>24</v>
      </c>
      <c r="P210" s="36">
        <v>122.5283333</v>
      </c>
      <c r="Q210" s="36">
        <v>10.826449999999999</v>
      </c>
      <c r="R210" s="36" t="s">
        <v>47</v>
      </c>
      <c r="S210" s="26" t="s">
        <v>4771</v>
      </c>
      <c r="T210" s="26" t="s">
        <v>77</v>
      </c>
      <c r="U210" s="26" t="s">
        <v>48</v>
      </c>
      <c r="V210" s="26" t="s">
        <v>5054</v>
      </c>
      <c r="W210" s="28" t="s">
        <v>49</v>
      </c>
      <c r="X210" s="26" t="s">
        <v>36</v>
      </c>
      <c r="Y210" s="8" t="s">
        <v>4970</v>
      </c>
      <c r="Z210" s="8" t="s">
        <v>4970</v>
      </c>
      <c r="AA210" s="8" t="s">
        <v>3014</v>
      </c>
      <c r="AB210" s="46" t="s">
        <v>1208</v>
      </c>
      <c r="AC210" s="42"/>
      <c r="AD210" s="42" t="str">
        <f t="shared" si="3"/>
        <v/>
      </c>
    </row>
    <row r="211" spans="1:30" x14ac:dyDescent="0.2">
      <c r="A211" s="74">
        <v>-455</v>
      </c>
      <c r="B211" s="76" t="s">
        <v>24</v>
      </c>
      <c r="C211" s="74">
        <v>5</v>
      </c>
      <c r="D211" s="74" t="s">
        <v>1716</v>
      </c>
      <c r="E211" s="76" t="s">
        <v>1716</v>
      </c>
      <c r="F211" s="37" t="s">
        <v>4222</v>
      </c>
      <c r="G211" s="36" t="s">
        <v>1705</v>
      </c>
      <c r="H211" s="36"/>
      <c r="I211" s="36"/>
      <c r="J211" s="36" t="s">
        <v>1717</v>
      </c>
      <c r="K211" s="36">
        <v>6</v>
      </c>
      <c r="L211" s="36" t="s">
        <v>28</v>
      </c>
      <c r="M211" s="39" t="s">
        <v>1714</v>
      </c>
      <c r="N211" s="39" t="s">
        <v>1708</v>
      </c>
      <c r="O211" s="36"/>
      <c r="P211" s="36">
        <v>122.8664</v>
      </c>
      <c r="Q211" s="36">
        <v>10.1957</v>
      </c>
      <c r="R211" s="36" t="s">
        <v>47</v>
      </c>
      <c r="S211" s="26" t="s">
        <v>4771</v>
      </c>
      <c r="T211" s="26" t="s">
        <v>77</v>
      </c>
      <c r="U211" s="26" t="s">
        <v>48</v>
      </c>
      <c r="V211" s="26" t="s">
        <v>5054</v>
      </c>
      <c r="W211" s="28" t="s">
        <v>49</v>
      </c>
      <c r="X211" s="26" t="s">
        <v>36</v>
      </c>
      <c r="Y211" s="8" t="e">
        <v>#N/A</v>
      </c>
      <c r="Z211" s="8" t="e">
        <v>#N/A</v>
      </c>
      <c r="AA211" s="8" t="e">
        <v>#N/A</v>
      </c>
      <c r="AB211" s="42" t="s">
        <v>1715</v>
      </c>
      <c r="AC211" s="42"/>
      <c r="AD211" s="42" t="str">
        <f t="shared" si="3"/>
        <v/>
      </c>
    </row>
    <row r="212" spans="1:30" x14ac:dyDescent="0.2">
      <c r="A212" s="74">
        <v>-204</v>
      </c>
      <c r="B212" s="76" t="s">
        <v>24</v>
      </c>
      <c r="C212" s="74">
        <v>5</v>
      </c>
      <c r="D212" s="74" t="s">
        <v>1718</v>
      </c>
      <c r="E212" s="76" t="s">
        <v>1718</v>
      </c>
      <c r="F212" s="37" t="s">
        <v>4223</v>
      </c>
      <c r="G212" s="36" t="s">
        <v>1705</v>
      </c>
      <c r="H212" s="36"/>
      <c r="I212" s="36"/>
      <c r="J212" s="36" t="s">
        <v>1719</v>
      </c>
      <c r="K212" s="36">
        <v>6</v>
      </c>
      <c r="L212" s="36" t="s">
        <v>28</v>
      </c>
      <c r="M212" s="39" t="s">
        <v>1707</v>
      </c>
      <c r="N212" s="39" t="s">
        <v>1708</v>
      </c>
      <c r="O212" s="36"/>
      <c r="P212" s="36">
        <v>122.95869999999999</v>
      </c>
      <c r="Q212" s="36">
        <v>10.65452</v>
      </c>
      <c r="R212" s="36" t="s">
        <v>32</v>
      </c>
      <c r="S212" s="26" t="s">
        <v>4771</v>
      </c>
      <c r="T212" s="26" t="s">
        <v>33</v>
      </c>
      <c r="U212" s="26" t="s">
        <v>48</v>
      </c>
      <c r="V212" s="26" t="s">
        <v>5054</v>
      </c>
      <c r="W212" s="28" t="s">
        <v>49</v>
      </c>
      <c r="X212" s="26" t="s">
        <v>36</v>
      </c>
      <c r="Y212" s="8" t="e">
        <v>#N/A</v>
      </c>
      <c r="Z212" s="8" t="e">
        <v>#N/A</v>
      </c>
      <c r="AA212" s="8" t="e">
        <v>#N/A</v>
      </c>
      <c r="AB212" s="42" t="s">
        <v>1711</v>
      </c>
      <c r="AC212" s="45"/>
      <c r="AD212" s="42" t="str">
        <f t="shared" si="3"/>
        <v/>
      </c>
    </row>
    <row r="213" spans="1:30" x14ac:dyDescent="0.2">
      <c r="A213" s="74">
        <v>885</v>
      </c>
      <c r="B213" s="81" t="s">
        <v>39</v>
      </c>
      <c r="C213" s="74">
        <v>5</v>
      </c>
      <c r="D213" s="74"/>
      <c r="E213" s="76">
        <v>885</v>
      </c>
      <c r="F213" s="49" t="s">
        <v>4252</v>
      </c>
      <c r="G213" s="36" t="s">
        <v>1785</v>
      </c>
      <c r="H213" s="36" t="s">
        <v>1753</v>
      </c>
      <c r="I213" s="36" t="s">
        <v>1722</v>
      </c>
      <c r="J213" s="36" t="s">
        <v>1786</v>
      </c>
      <c r="K213" s="36">
        <v>6</v>
      </c>
      <c r="L213" s="36" t="s">
        <v>28</v>
      </c>
      <c r="M213" s="39" t="s">
        <v>1707</v>
      </c>
      <c r="N213" s="39" t="s">
        <v>1708</v>
      </c>
      <c r="O213" s="36" t="s">
        <v>39</v>
      </c>
      <c r="P213" s="36">
        <v>123.3600235</v>
      </c>
      <c r="Q213" s="36">
        <v>10.88854027</v>
      </c>
      <c r="R213" s="36" t="s">
        <v>47</v>
      </c>
      <c r="S213" s="26" t="s">
        <v>4771</v>
      </c>
      <c r="T213" s="26" t="s">
        <v>77</v>
      </c>
      <c r="U213" s="26" t="s">
        <v>48</v>
      </c>
      <c r="V213" s="26" t="s">
        <v>5054</v>
      </c>
      <c r="W213" s="32" t="s">
        <v>49</v>
      </c>
      <c r="X213" s="26" t="s">
        <v>36</v>
      </c>
      <c r="Y213" s="8" t="s">
        <v>4820</v>
      </c>
      <c r="Z213" s="8" t="s">
        <v>4868</v>
      </c>
      <c r="AA213" s="8" t="s">
        <v>4805</v>
      </c>
      <c r="AB213" s="42" t="s">
        <v>1752</v>
      </c>
      <c r="AC213" s="42"/>
      <c r="AD213" s="42" t="str">
        <f t="shared" si="3"/>
        <v/>
      </c>
    </row>
    <row r="214" spans="1:30" x14ac:dyDescent="0.2">
      <c r="A214" s="74">
        <v>889</v>
      </c>
      <c r="B214" s="75" t="s">
        <v>39</v>
      </c>
      <c r="C214" s="74">
        <v>5</v>
      </c>
      <c r="D214" s="74"/>
      <c r="E214" s="76">
        <v>889</v>
      </c>
      <c r="F214" s="49" t="s">
        <v>4253</v>
      </c>
      <c r="G214" s="36" t="s">
        <v>1788</v>
      </c>
      <c r="H214" s="36" t="s">
        <v>1789</v>
      </c>
      <c r="I214" s="39" t="s">
        <v>1722</v>
      </c>
      <c r="J214" s="38" t="s">
        <v>1790</v>
      </c>
      <c r="K214" s="38">
        <v>6</v>
      </c>
      <c r="L214" s="38" t="s">
        <v>28</v>
      </c>
      <c r="M214" s="39" t="s">
        <v>1714</v>
      </c>
      <c r="N214" s="39" t="s">
        <v>1708</v>
      </c>
      <c r="O214" s="36" t="s">
        <v>39</v>
      </c>
      <c r="P214" s="38">
        <v>122.98697660000001</v>
      </c>
      <c r="Q214" s="38">
        <v>10.20425987</v>
      </c>
      <c r="R214" s="36" t="s">
        <v>47</v>
      </c>
      <c r="S214" s="26" t="s">
        <v>4771</v>
      </c>
      <c r="T214" s="30" t="s">
        <v>77</v>
      </c>
      <c r="U214" s="28" t="s">
        <v>48</v>
      </c>
      <c r="V214" s="26" t="s">
        <v>5054</v>
      </c>
      <c r="W214" s="28" t="s">
        <v>49</v>
      </c>
      <c r="X214" s="32" t="s">
        <v>36</v>
      </c>
      <c r="Y214" s="8" t="s">
        <v>4820</v>
      </c>
      <c r="Z214" s="8" t="s">
        <v>4868</v>
      </c>
      <c r="AA214" s="8" t="s">
        <v>3014</v>
      </c>
      <c r="AB214" s="42" t="s">
        <v>1715</v>
      </c>
      <c r="AC214" s="42"/>
      <c r="AD214" s="42" t="str">
        <f t="shared" si="3"/>
        <v/>
      </c>
    </row>
    <row r="215" spans="1:30" x14ac:dyDescent="0.2">
      <c r="A215" s="74">
        <v>3348</v>
      </c>
      <c r="B215" s="75" t="s">
        <v>39</v>
      </c>
      <c r="C215" s="74">
        <v>5</v>
      </c>
      <c r="D215" s="74"/>
      <c r="E215" s="76">
        <v>3348</v>
      </c>
      <c r="F215" s="37" t="s">
        <v>4262</v>
      </c>
      <c r="G215" s="36" t="s">
        <v>1806</v>
      </c>
      <c r="H215" s="36" t="s">
        <v>1807</v>
      </c>
      <c r="I215" s="36" t="s">
        <v>1722</v>
      </c>
      <c r="J215" s="36" t="s">
        <v>1808</v>
      </c>
      <c r="K215" s="36">
        <v>6</v>
      </c>
      <c r="L215" s="36" t="s">
        <v>28</v>
      </c>
      <c r="M215" s="39" t="s">
        <v>1714</v>
      </c>
      <c r="N215" s="39" t="s">
        <v>1708</v>
      </c>
      <c r="O215" s="36" t="s">
        <v>39</v>
      </c>
      <c r="P215" s="36">
        <v>122.39801025390599</v>
      </c>
      <c r="Q215" s="36">
        <v>9.8483695983886701</v>
      </c>
      <c r="R215" s="36" t="s">
        <v>47</v>
      </c>
      <c r="S215" s="26" t="s">
        <v>4771</v>
      </c>
      <c r="T215" s="26" t="s">
        <v>77</v>
      </c>
      <c r="U215" s="26" t="s">
        <v>48</v>
      </c>
      <c r="V215" s="26" t="s">
        <v>5054</v>
      </c>
      <c r="W215" s="28" t="s">
        <v>49</v>
      </c>
      <c r="X215" s="26" t="s">
        <v>233</v>
      </c>
      <c r="Y215" s="8" t="s">
        <v>4820</v>
      </c>
      <c r="Z215" s="8" t="s">
        <v>4868</v>
      </c>
      <c r="AA215" s="8" t="s">
        <v>4805</v>
      </c>
      <c r="AB215" s="42" t="s">
        <v>1781</v>
      </c>
      <c r="AC215" s="42"/>
      <c r="AD215" s="42" t="str">
        <f t="shared" si="3"/>
        <v/>
      </c>
    </row>
    <row r="216" spans="1:30" x14ac:dyDescent="0.2">
      <c r="A216" s="74">
        <v>3389</v>
      </c>
      <c r="B216" s="75" t="s">
        <v>39</v>
      </c>
      <c r="C216" s="74">
        <v>5</v>
      </c>
      <c r="D216" s="74"/>
      <c r="E216" s="76">
        <v>3389</v>
      </c>
      <c r="F216" s="49" t="s">
        <v>4270</v>
      </c>
      <c r="G216" s="36" t="s">
        <v>156</v>
      </c>
      <c r="H216" s="36" t="s">
        <v>1737</v>
      </c>
      <c r="I216" s="39" t="s">
        <v>1722</v>
      </c>
      <c r="J216" s="38" t="s">
        <v>1822</v>
      </c>
      <c r="K216" s="38">
        <v>6</v>
      </c>
      <c r="L216" s="38" t="s">
        <v>28</v>
      </c>
      <c r="M216" s="39" t="s">
        <v>1714</v>
      </c>
      <c r="N216" s="39" t="s">
        <v>1708</v>
      </c>
      <c r="O216" s="36" t="s">
        <v>39</v>
      </c>
      <c r="P216" s="38">
        <v>122.787323</v>
      </c>
      <c r="Q216" s="38">
        <v>9.7246198649999993</v>
      </c>
      <c r="R216" s="36" t="s">
        <v>47</v>
      </c>
      <c r="S216" s="26" t="s">
        <v>4771</v>
      </c>
      <c r="T216" s="30" t="s">
        <v>77</v>
      </c>
      <c r="U216" s="28" t="s">
        <v>48</v>
      </c>
      <c r="V216" s="26" t="s">
        <v>5054</v>
      </c>
      <c r="W216" s="28" t="s">
        <v>49</v>
      </c>
      <c r="X216" s="32" t="s">
        <v>36</v>
      </c>
      <c r="Y216" s="8" t="s">
        <v>4820</v>
      </c>
      <c r="Z216" s="8" t="s">
        <v>4868</v>
      </c>
      <c r="AA216" s="8" t="s">
        <v>4805</v>
      </c>
      <c r="AB216" s="42" t="s">
        <v>5214</v>
      </c>
      <c r="AC216" s="42"/>
      <c r="AD216" s="42" t="str">
        <f t="shared" si="3"/>
        <v/>
      </c>
    </row>
    <row r="217" spans="1:30" x14ac:dyDescent="0.2">
      <c r="A217" s="74">
        <v>3393</v>
      </c>
      <c r="B217" s="75" t="s">
        <v>39</v>
      </c>
      <c r="C217" s="74">
        <v>5</v>
      </c>
      <c r="D217" s="74"/>
      <c r="E217" s="76">
        <v>3393</v>
      </c>
      <c r="F217" s="37" t="s">
        <v>4274</v>
      </c>
      <c r="G217" s="36" t="s">
        <v>1829</v>
      </c>
      <c r="H217" s="36" t="s">
        <v>1791</v>
      </c>
      <c r="I217" s="39" t="s">
        <v>1722</v>
      </c>
      <c r="J217" s="38" t="s">
        <v>1830</v>
      </c>
      <c r="K217" s="38">
        <v>6</v>
      </c>
      <c r="L217" s="38" t="s">
        <v>28</v>
      </c>
      <c r="M217" s="39" t="s">
        <v>1714</v>
      </c>
      <c r="N217" s="39" t="s">
        <v>1708</v>
      </c>
      <c r="O217" s="36" t="s">
        <v>39</v>
      </c>
      <c r="P217" s="38">
        <v>123.13532259999999</v>
      </c>
      <c r="Q217" s="38">
        <v>10.324029919999999</v>
      </c>
      <c r="R217" s="36" t="s">
        <v>47</v>
      </c>
      <c r="S217" s="26" t="s">
        <v>4771</v>
      </c>
      <c r="T217" s="26" t="s">
        <v>77</v>
      </c>
      <c r="U217" s="26" t="s">
        <v>48</v>
      </c>
      <c r="V217" s="26" t="s">
        <v>5054</v>
      </c>
      <c r="W217" s="28" t="s">
        <v>49</v>
      </c>
      <c r="X217" s="26" t="s">
        <v>36</v>
      </c>
      <c r="Y217" s="8" t="s">
        <v>4820</v>
      </c>
      <c r="Z217" s="8" t="s">
        <v>4868</v>
      </c>
      <c r="AA217" s="8" t="s">
        <v>4805</v>
      </c>
      <c r="AB217" s="42" t="s">
        <v>1715</v>
      </c>
      <c r="AC217" s="45"/>
      <c r="AD217" s="42" t="str">
        <f t="shared" si="3"/>
        <v/>
      </c>
    </row>
    <row r="218" spans="1:30" x14ac:dyDescent="0.2">
      <c r="A218" s="74">
        <v>4251</v>
      </c>
      <c r="B218" s="76" t="s">
        <v>39</v>
      </c>
      <c r="C218" s="74">
        <v>5</v>
      </c>
      <c r="D218" s="74"/>
      <c r="E218" s="76">
        <v>4251</v>
      </c>
      <c r="F218" s="37" t="s">
        <v>4278</v>
      </c>
      <c r="G218" s="36"/>
      <c r="H218" s="36" t="s">
        <v>1750</v>
      </c>
      <c r="I218" s="36" t="s">
        <v>1722</v>
      </c>
      <c r="J218" s="36" t="s">
        <v>1836</v>
      </c>
      <c r="K218" s="36">
        <v>6</v>
      </c>
      <c r="L218" s="36" t="s">
        <v>28</v>
      </c>
      <c r="M218" s="39" t="s">
        <v>1707</v>
      </c>
      <c r="N218" s="39" t="s">
        <v>1708</v>
      </c>
      <c r="O218" s="36" t="s">
        <v>39</v>
      </c>
      <c r="P218" s="36">
        <v>123.553573608398</v>
      </c>
      <c r="Q218" s="36">
        <v>10.8337097167968</v>
      </c>
      <c r="R218" s="36" t="s">
        <v>47</v>
      </c>
      <c r="S218" s="26" t="s">
        <v>4771</v>
      </c>
      <c r="T218" s="26" t="s">
        <v>77</v>
      </c>
      <c r="U218" s="27" t="s">
        <v>48</v>
      </c>
      <c r="V218" s="26" t="s">
        <v>5054</v>
      </c>
      <c r="W218" s="28" t="s">
        <v>49</v>
      </c>
      <c r="X218" s="26" t="s">
        <v>36</v>
      </c>
      <c r="Y218" s="8" t="s">
        <v>4820</v>
      </c>
      <c r="Z218" s="8" t="s">
        <v>4868</v>
      </c>
      <c r="AA218" s="8" t="s">
        <v>4805</v>
      </c>
      <c r="AB218" s="46" t="s">
        <v>1752</v>
      </c>
      <c r="AC218" s="42"/>
      <c r="AD218" s="42" t="str">
        <f t="shared" si="3"/>
        <v/>
      </c>
    </row>
    <row r="219" spans="1:30" x14ac:dyDescent="0.2">
      <c r="A219" s="74">
        <v>4252</v>
      </c>
      <c r="B219" s="76" t="s">
        <v>39</v>
      </c>
      <c r="C219" s="74">
        <v>5</v>
      </c>
      <c r="D219" s="74"/>
      <c r="E219" s="76">
        <v>4252</v>
      </c>
      <c r="F219" s="37" t="s">
        <v>4279</v>
      </c>
      <c r="G219" s="36" t="s">
        <v>1837</v>
      </c>
      <c r="H219" s="36" t="s">
        <v>1728</v>
      </c>
      <c r="I219" s="36" t="s">
        <v>1722</v>
      </c>
      <c r="J219" s="36" t="s">
        <v>1838</v>
      </c>
      <c r="K219" s="36">
        <v>6</v>
      </c>
      <c r="L219" s="36" t="s">
        <v>28</v>
      </c>
      <c r="M219" s="39" t="s">
        <v>1707</v>
      </c>
      <c r="N219" s="39" t="s">
        <v>1708</v>
      </c>
      <c r="O219" s="36" t="s">
        <v>39</v>
      </c>
      <c r="P219" s="36">
        <v>122.97270965576099</v>
      </c>
      <c r="Q219" s="36">
        <v>10.802410125732401</v>
      </c>
      <c r="R219" s="36" t="s">
        <v>47</v>
      </c>
      <c r="S219" s="26" t="s">
        <v>4771</v>
      </c>
      <c r="T219" s="26" t="s">
        <v>77</v>
      </c>
      <c r="U219" s="26" t="s">
        <v>48</v>
      </c>
      <c r="V219" s="26" t="s">
        <v>5054</v>
      </c>
      <c r="W219" s="28" t="s">
        <v>49</v>
      </c>
      <c r="X219" s="26" t="s">
        <v>36</v>
      </c>
      <c r="Y219" s="8" t="s">
        <v>4820</v>
      </c>
      <c r="Z219" s="8" t="s">
        <v>4868</v>
      </c>
      <c r="AA219" s="8" t="s">
        <v>3014</v>
      </c>
      <c r="AB219" s="46" t="s">
        <v>1709</v>
      </c>
      <c r="AC219" s="42"/>
      <c r="AD219" s="42" t="str">
        <f t="shared" si="3"/>
        <v/>
      </c>
    </row>
    <row r="220" spans="1:30" x14ac:dyDescent="0.2">
      <c r="A220" s="74">
        <v>4301</v>
      </c>
      <c r="B220" s="75" t="s">
        <v>39</v>
      </c>
      <c r="C220" s="74">
        <v>5</v>
      </c>
      <c r="D220" s="74"/>
      <c r="E220" s="76">
        <v>4301</v>
      </c>
      <c r="F220" s="37" t="s">
        <v>4285</v>
      </c>
      <c r="G220" s="36"/>
      <c r="H220" s="36" t="s">
        <v>1761</v>
      </c>
      <c r="I220" s="36" t="s">
        <v>1722</v>
      </c>
      <c r="J220" s="36" t="s">
        <v>1846</v>
      </c>
      <c r="K220" s="36">
        <v>6</v>
      </c>
      <c r="L220" s="36" t="s">
        <v>28</v>
      </c>
      <c r="M220" s="39" t="s">
        <v>1707</v>
      </c>
      <c r="N220" s="39" t="s">
        <v>1708</v>
      </c>
      <c r="O220" s="36" t="s">
        <v>39</v>
      </c>
      <c r="P220" s="36">
        <v>122.97165679931599</v>
      </c>
      <c r="Q220" s="36">
        <v>10.739509582519499</v>
      </c>
      <c r="R220" s="36" t="s">
        <v>32</v>
      </c>
      <c r="S220" s="26" t="s">
        <v>4771</v>
      </c>
      <c r="T220" s="26" t="s">
        <v>77</v>
      </c>
      <c r="U220" s="27" t="s">
        <v>48</v>
      </c>
      <c r="V220" s="26" t="s">
        <v>5054</v>
      </c>
      <c r="W220" s="28" t="s">
        <v>49</v>
      </c>
      <c r="X220" s="26" t="s">
        <v>90</v>
      </c>
      <c r="Y220" s="8" t="s">
        <v>4842</v>
      </c>
      <c r="Z220" s="8" t="s">
        <v>4869</v>
      </c>
      <c r="AA220" s="8" t="s">
        <v>4865</v>
      </c>
      <c r="AB220" s="42" t="s">
        <v>1746</v>
      </c>
      <c r="AC220" s="45"/>
      <c r="AD220" s="42" t="str">
        <f t="shared" si="3"/>
        <v/>
      </c>
    </row>
    <row r="221" spans="1:30" x14ac:dyDescent="0.2">
      <c r="A221" s="74">
        <v>4379</v>
      </c>
      <c r="B221" s="75" t="s">
        <v>39</v>
      </c>
      <c r="C221" s="74">
        <v>5</v>
      </c>
      <c r="D221" s="74"/>
      <c r="E221" s="76">
        <v>4379</v>
      </c>
      <c r="F221" s="37" t="s">
        <v>4287</v>
      </c>
      <c r="G221" s="36" t="s">
        <v>1850</v>
      </c>
      <c r="H221" s="36" t="s">
        <v>1807</v>
      </c>
      <c r="I221" s="36" t="s">
        <v>1722</v>
      </c>
      <c r="J221" s="36" t="s">
        <v>1851</v>
      </c>
      <c r="K221" s="36">
        <v>6</v>
      </c>
      <c r="L221" s="36" t="s">
        <v>28</v>
      </c>
      <c r="M221" s="39" t="s">
        <v>1714</v>
      </c>
      <c r="N221" s="39" t="s">
        <v>1708</v>
      </c>
      <c r="O221" s="36" t="s">
        <v>39</v>
      </c>
      <c r="P221" s="36">
        <v>122.6748199</v>
      </c>
      <c r="Q221" s="36">
        <v>9.9803895950000001</v>
      </c>
      <c r="R221" s="36" t="s">
        <v>47</v>
      </c>
      <c r="S221" s="26" t="s">
        <v>4771</v>
      </c>
      <c r="T221" s="26" t="s">
        <v>77</v>
      </c>
      <c r="U221" s="26" t="s">
        <v>48</v>
      </c>
      <c r="V221" s="26" t="s">
        <v>5054</v>
      </c>
      <c r="W221" s="28" t="s">
        <v>49</v>
      </c>
      <c r="X221" s="26" t="s">
        <v>36</v>
      </c>
      <c r="Y221" s="8" t="s">
        <v>4820</v>
      </c>
      <c r="Z221" s="8" t="s">
        <v>4868</v>
      </c>
      <c r="AA221" s="8" t="s">
        <v>3014</v>
      </c>
      <c r="AB221" s="42" t="s">
        <v>1781</v>
      </c>
      <c r="AC221" s="42"/>
      <c r="AD221" s="42" t="str">
        <f t="shared" si="3"/>
        <v/>
      </c>
    </row>
    <row r="222" spans="1:30" x14ac:dyDescent="0.2">
      <c r="A222" s="74">
        <v>4383</v>
      </c>
      <c r="B222" s="75" t="s">
        <v>39</v>
      </c>
      <c r="C222" s="74">
        <v>5</v>
      </c>
      <c r="D222" s="74"/>
      <c r="E222" s="76">
        <v>4383</v>
      </c>
      <c r="F222" s="49" t="s">
        <v>4290</v>
      </c>
      <c r="G222" s="36" t="s">
        <v>1857</v>
      </c>
      <c r="H222" s="36" t="s">
        <v>1737</v>
      </c>
      <c r="I222" s="39" t="s">
        <v>1722</v>
      </c>
      <c r="J222" s="38" t="s">
        <v>1858</v>
      </c>
      <c r="K222" s="38">
        <v>6</v>
      </c>
      <c r="L222" s="38" t="s">
        <v>28</v>
      </c>
      <c r="M222" s="39" t="s">
        <v>1714</v>
      </c>
      <c r="N222" s="39" t="s">
        <v>1708</v>
      </c>
      <c r="O222" s="36" t="s">
        <v>39</v>
      </c>
      <c r="P222" s="38">
        <v>122.87129210000001</v>
      </c>
      <c r="Q222" s="38">
        <v>9.8931703570000007</v>
      </c>
      <c r="R222" s="36" t="s">
        <v>47</v>
      </c>
      <c r="S222" s="26" t="s">
        <v>4771</v>
      </c>
      <c r="T222" s="30" t="s">
        <v>77</v>
      </c>
      <c r="U222" s="28" t="s">
        <v>48</v>
      </c>
      <c r="V222" s="26" t="s">
        <v>5054</v>
      </c>
      <c r="W222" s="28" t="s">
        <v>49</v>
      </c>
      <c r="X222" s="32" t="s">
        <v>90</v>
      </c>
      <c r="Y222" s="8" t="s">
        <v>4820</v>
      </c>
      <c r="Z222" s="8" t="s">
        <v>4868</v>
      </c>
      <c r="AA222" s="8" t="s">
        <v>4805</v>
      </c>
      <c r="AB222" s="42" t="s">
        <v>5214</v>
      </c>
      <c r="AC222" s="42"/>
      <c r="AD222" s="42" t="str">
        <f t="shared" si="3"/>
        <v/>
      </c>
    </row>
    <row r="223" spans="1:30" x14ac:dyDescent="0.2">
      <c r="A223" s="74" t="s">
        <v>1919</v>
      </c>
      <c r="B223" s="75" t="s">
        <v>39</v>
      </c>
      <c r="C223" s="74">
        <v>5</v>
      </c>
      <c r="D223" s="74"/>
      <c r="E223" s="76" t="s">
        <v>1919</v>
      </c>
      <c r="F223" s="49" t="s">
        <v>4316</v>
      </c>
      <c r="G223" s="36" t="s">
        <v>1920</v>
      </c>
      <c r="H223" s="36" t="s">
        <v>1811</v>
      </c>
      <c r="I223" s="39" t="s">
        <v>1722</v>
      </c>
      <c r="J223" s="38" t="s">
        <v>1921</v>
      </c>
      <c r="K223" s="38">
        <v>6</v>
      </c>
      <c r="L223" s="38" t="s">
        <v>28</v>
      </c>
      <c r="M223" s="39" t="s">
        <v>1707</v>
      </c>
      <c r="N223" s="39" t="s">
        <v>1708</v>
      </c>
      <c r="O223" s="36" t="s">
        <v>39</v>
      </c>
      <c r="P223" s="38">
        <v>123.405990600585</v>
      </c>
      <c r="Q223" s="38">
        <v>10.494319915771401</v>
      </c>
      <c r="R223" s="38" t="s">
        <v>47</v>
      </c>
      <c r="S223" s="26" t="s">
        <v>4771</v>
      </c>
      <c r="T223" s="30" t="s">
        <v>77</v>
      </c>
      <c r="U223" s="28" t="s">
        <v>48</v>
      </c>
      <c r="V223" s="26" t="s">
        <v>5054</v>
      </c>
      <c r="W223" s="28" t="s">
        <v>49</v>
      </c>
      <c r="X223" s="32" t="s">
        <v>36</v>
      </c>
      <c r="Y223" s="8" t="s">
        <v>4820</v>
      </c>
      <c r="Z223" s="8" t="s">
        <v>4868</v>
      </c>
      <c r="AA223" s="8" t="s">
        <v>3014</v>
      </c>
      <c r="AB223" s="42" t="s">
        <v>1748</v>
      </c>
      <c r="AC223" s="42"/>
      <c r="AD223" s="42" t="str">
        <f t="shared" si="3"/>
        <v/>
      </c>
    </row>
    <row r="224" spans="1:30" x14ac:dyDescent="0.2">
      <c r="A224" s="74" t="s">
        <v>1946</v>
      </c>
      <c r="B224" s="76" t="s">
        <v>24</v>
      </c>
      <c r="C224" s="74">
        <v>5</v>
      </c>
      <c r="D224" s="74" t="s">
        <v>1947</v>
      </c>
      <c r="E224" s="76" t="s">
        <v>1947</v>
      </c>
      <c r="F224" s="37" t="s">
        <v>4326</v>
      </c>
      <c r="G224" s="36"/>
      <c r="H224" s="36" t="s">
        <v>1721</v>
      </c>
      <c r="I224" s="36" t="s">
        <v>1722</v>
      </c>
      <c r="J224" s="36" t="s">
        <v>1948</v>
      </c>
      <c r="K224" s="36">
        <v>6</v>
      </c>
      <c r="L224" s="36" t="s">
        <v>28</v>
      </c>
      <c r="M224" s="39" t="s">
        <v>1707</v>
      </c>
      <c r="N224" s="36" t="s">
        <v>1708</v>
      </c>
      <c r="O224" s="36" t="s">
        <v>24</v>
      </c>
      <c r="P224" s="36">
        <v>123.004169</v>
      </c>
      <c r="Q224" s="36">
        <v>10.662523999999999</v>
      </c>
      <c r="R224" s="36" t="s">
        <v>47</v>
      </c>
      <c r="S224" s="26" t="s">
        <v>4771</v>
      </c>
      <c r="T224" s="26" t="s">
        <v>33</v>
      </c>
      <c r="U224" s="26" t="s">
        <v>48</v>
      </c>
      <c r="V224" s="26" t="s">
        <v>5054</v>
      </c>
      <c r="W224" s="28" t="s">
        <v>49</v>
      </c>
      <c r="X224" s="26" t="s">
        <v>36</v>
      </c>
      <c r="Y224" s="8" t="s">
        <v>4820</v>
      </c>
      <c r="Z224" s="8" t="s">
        <v>4868</v>
      </c>
      <c r="AA224" s="8" t="s">
        <v>3014</v>
      </c>
      <c r="AB224" s="46" t="s">
        <v>1711</v>
      </c>
      <c r="AC224" s="45"/>
      <c r="AD224" s="42" t="str">
        <f t="shared" si="3"/>
        <v/>
      </c>
    </row>
    <row r="225" spans="1:30" x14ac:dyDescent="0.2">
      <c r="A225" s="82" t="s">
        <v>1958</v>
      </c>
      <c r="B225" s="84" t="s">
        <v>24</v>
      </c>
      <c r="C225" s="82">
        <v>5</v>
      </c>
      <c r="D225" s="85" t="s">
        <v>1959</v>
      </c>
      <c r="E225" s="84" t="s">
        <v>1959</v>
      </c>
      <c r="F225" s="37" t="s">
        <v>4330</v>
      </c>
      <c r="G225" s="36">
        <v>5</v>
      </c>
      <c r="H225" s="36" t="s">
        <v>1787</v>
      </c>
      <c r="I225" s="36" t="s">
        <v>1722</v>
      </c>
      <c r="J225" s="38" t="s">
        <v>1960</v>
      </c>
      <c r="K225" s="39">
        <v>6</v>
      </c>
      <c r="L225" s="39" t="s">
        <v>28</v>
      </c>
      <c r="M225" s="39" t="s">
        <v>1714</v>
      </c>
      <c r="N225" s="39" t="s">
        <v>1708</v>
      </c>
      <c r="O225" s="36" t="s">
        <v>24</v>
      </c>
      <c r="P225" s="38">
        <v>123.071833</v>
      </c>
      <c r="Q225" s="38">
        <v>10.271444000000001</v>
      </c>
      <c r="R225" s="36" t="s">
        <v>47</v>
      </c>
      <c r="S225" s="26" t="s">
        <v>4771</v>
      </c>
      <c r="T225" s="26" t="s">
        <v>77</v>
      </c>
      <c r="U225" s="26" t="s">
        <v>48</v>
      </c>
      <c r="V225" s="26" t="s">
        <v>5054</v>
      </c>
      <c r="W225" s="28" t="s">
        <v>49</v>
      </c>
      <c r="X225" s="26" t="s">
        <v>36</v>
      </c>
      <c r="Y225" s="8" t="s">
        <v>4820</v>
      </c>
      <c r="Z225" s="8" t="s">
        <v>4868</v>
      </c>
      <c r="AA225" s="8" t="s">
        <v>3014</v>
      </c>
      <c r="AB225" s="42" t="s">
        <v>5214</v>
      </c>
      <c r="AC225" s="42"/>
      <c r="AD225" s="42" t="str">
        <f t="shared" si="3"/>
        <v/>
      </c>
    </row>
    <row r="226" spans="1:30" x14ac:dyDescent="0.2">
      <c r="A226" s="82" t="s">
        <v>1991</v>
      </c>
      <c r="B226" s="84" t="s">
        <v>24</v>
      </c>
      <c r="C226" s="82">
        <v>5</v>
      </c>
      <c r="D226" s="85" t="s">
        <v>1992</v>
      </c>
      <c r="E226" s="84" t="s">
        <v>1992</v>
      </c>
      <c r="F226" s="37" t="s">
        <v>4341</v>
      </c>
      <c r="G226" s="36" t="s">
        <v>2024</v>
      </c>
      <c r="H226" s="36" t="s">
        <v>1721</v>
      </c>
      <c r="I226" s="36" t="s">
        <v>1722</v>
      </c>
      <c r="J226" s="36" t="s">
        <v>1993</v>
      </c>
      <c r="K226" s="36">
        <v>6</v>
      </c>
      <c r="L226" s="36" t="s">
        <v>28</v>
      </c>
      <c r="M226" s="39" t="s">
        <v>1707</v>
      </c>
      <c r="N226" s="39" t="s">
        <v>1708</v>
      </c>
      <c r="O226" s="36" t="s">
        <v>24</v>
      </c>
      <c r="P226" s="36" t="s">
        <v>5033</v>
      </c>
      <c r="Q226" s="36" t="s">
        <v>5034</v>
      </c>
      <c r="R226" s="36" t="s">
        <v>47</v>
      </c>
      <c r="S226" s="26" t="s">
        <v>4771</v>
      </c>
      <c r="T226" s="26" t="s">
        <v>33</v>
      </c>
      <c r="U226" s="26" t="s">
        <v>48</v>
      </c>
      <c r="V226" s="26" t="s">
        <v>5054</v>
      </c>
      <c r="W226" s="28" t="s">
        <v>49</v>
      </c>
      <c r="X226" s="26" t="s">
        <v>36</v>
      </c>
      <c r="Y226" s="8" t="s">
        <v>4820</v>
      </c>
      <c r="Z226" s="8" t="s">
        <v>4868</v>
      </c>
      <c r="AA226" s="8" t="s">
        <v>3014</v>
      </c>
      <c r="AB226" s="42" t="s">
        <v>1748</v>
      </c>
      <c r="AC226" s="45"/>
      <c r="AD226" s="42" t="str">
        <f t="shared" si="3"/>
        <v/>
      </c>
    </row>
    <row r="227" spans="1:30" x14ac:dyDescent="0.2">
      <c r="A227" s="82" t="s">
        <v>2015</v>
      </c>
      <c r="B227" s="84" t="s">
        <v>24</v>
      </c>
      <c r="C227" s="82">
        <v>5</v>
      </c>
      <c r="D227" s="85" t="s">
        <v>2016</v>
      </c>
      <c r="E227" s="84" t="s">
        <v>2016</v>
      </c>
      <c r="F227" s="37" t="s">
        <v>4349</v>
      </c>
      <c r="G227" s="36" t="s">
        <v>1720</v>
      </c>
      <c r="H227" s="36" t="s">
        <v>1721</v>
      </c>
      <c r="I227" s="39" t="s">
        <v>1722</v>
      </c>
      <c r="J227" s="38" t="s">
        <v>2017</v>
      </c>
      <c r="K227" s="38">
        <v>6</v>
      </c>
      <c r="L227" s="38" t="s">
        <v>28</v>
      </c>
      <c r="M227" s="39" t="s">
        <v>1707</v>
      </c>
      <c r="N227" s="39" t="s">
        <v>1708</v>
      </c>
      <c r="O227" s="36" t="s">
        <v>24</v>
      </c>
      <c r="P227" s="38">
        <v>122.95441</v>
      </c>
      <c r="Q227" s="38">
        <v>10.65864</v>
      </c>
      <c r="R227" s="36" t="s">
        <v>47</v>
      </c>
      <c r="S227" s="26" t="s">
        <v>4771</v>
      </c>
      <c r="T227" s="26" t="s">
        <v>33</v>
      </c>
      <c r="U227" s="26" t="s">
        <v>48</v>
      </c>
      <c r="V227" s="26" t="s">
        <v>5054</v>
      </c>
      <c r="W227" s="28" t="s">
        <v>49</v>
      </c>
      <c r="X227" s="26" t="s">
        <v>90</v>
      </c>
      <c r="Y227" s="8" t="s">
        <v>4820</v>
      </c>
      <c r="Z227" s="8" t="s">
        <v>4868</v>
      </c>
      <c r="AA227" s="8" t="s">
        <v>3014</v>
      </c>
      <c r="AB227" s="42" t="s">
        <v>1711</v>
      </c>
      <c r="AC227" s="45"/>
      <c r="AD227" s="42" t="str">
        <f t="shared" si="3"/>
        <v/>
      </c>
    </row>
    <row r="228" spans="1:30" x14ac:dyDescent="0.2">
      <c r="A228" s="82" t="s">
        <v>2035</v>
      </c>
      <c r="B228" s="83" t="s">
        <v>24</v>
      </c>
      <c r="C228" s="82">
        <v>5</v>
      </c>
      <c r="D228" s="85" t="s">
        <v>2036</v>
      </c>
      <c r="E228" s="84" t="s">
        <v>2036</v>
      </c>
      <c r="F228" s="37" t="s">
        <v>4355</v>
      </c>
      <c r="G228" s="36"/>
      <c r="H228" s="36" t="s">
        <v>1721</v>
      </c>
      <c r="I228" s="36" t="s">
        <v>1722</v>
      </c>
      <c r="J228" s="38" t="s">
        <v>2037</v>
      </c>
      <c r="K228" s="39">
        <v>6</v>
      </c>
      <c r="L228" s="39" t="s">
        <v>28</v>
      </c>
      <c r="M228" s="39" t="s">
        <v>1707</v>
      </c>
      <c r="N228" s="39" t="s">
        <v>1708</v>
      </c>
      <c r="O228" s="36" t="s">
        <v>24</v>
      </c>
      <c r="P228" s="38">
        <v>122.94789900000001</v>
      </c>
      <c r="Q228" s="38">
        <v>10.665848</v>
      </c>
      <c r="R228" s="36" t="s">
        <v>32</v>
      </c>
      <c r="S228" s="26" t="s">
        <v>4771</v>
      </c>
      <c r="T228" s="26" t="s">
        <v>33</v>
      </c>
      <c r="U228" s="26" t="s">
        <v>48</v>
      </c>
      <c r="V228" s="26" t="s">
        <v>5054</v>
      </c>
      <c r="W228" s="28" t="s">
        <v>49</v>
      </c>
      <c r="X228" s="26" t="s">
        <v>90</v>
      </c>
      <c r="Y228" s="8" t="s">
        <v>4842</v>
      </c>
      <c r="Z228" s="8" t="s">
        <v>4869</v>
      </c>
      <c r="AA228" s="8" t="s">
        <v>4865</v>
      </c>
      <c r="AB228" s="42" t="s">
        <v>1748</v>
      </c>
      <c r="AC228" s="42"/>
      <c r="AD228" s="42" t="str">
        <f t="shared" si="3"/>
        <v/>
      </c>
    </row>
    <row r="229" spans="1:30" x14ac:dyDescent="0.2">
      <c r="A229" s="82" t="s">
        <v>2068</v>
      </c>
      <c r="B229" s="83" t="s">
        <v>39</v>
      </c>
      <c r="C229" s="82">
        <v>5</v>
      </c>
      <c r="D229" s="84" t="s">
        <v>2069</v>
      </c>
      <c r="E229" s="84" t="s">
        <v>2068</v>
      </c>
      <c r="F229" s="37" t="s">
        <v>4363</v>
      </c>
      <c r="G229" s="36" t="s">
        <v>1778</v>
      </c>
      <c r="H229" s="36" t="s">
        <v>1737</v>
      </c>
      <c r="I229" s="36" t="s">
        <v>1722</v>
      </c>
      <c r="J229" s="38" t="s">
        <v>2070</v>
      </c>
      <c r="K229" s="39">
        <v>6</v>
      </c>
      <c r="L229" s="39" t="s">
        <v>28</v>
      </c>
      <c r="M229" s="39" t="s">
        <v>1714</v>
      </c>
      <c r="N229" s="39" t="s">
        <v>1708</v>
      </c>
      <c r="O229" s="36" t="s">
        <v>24</v>
      </c>
      <c r="P229" s="38">
        <v>122.815369</v>
      </c>
      <c r="Q229" s="38">
        <v>9.9956840000000007</v>
      </c>
      <c r="R229" s="36" t="s">
        <v>47</v>
      </c>
      <c r="S229" s="26" t="s">
        <v>4771</v>
      </c>
      <c r="T229" s="26" t="s">
        <v>77</v>
      </c>
      <c r="U229" s="26" t="s">
        <v>48</v>
      </c>
      <c r="V229" s="26" t="s">
        <v>5054</v>
      </c>
      <c r="W229" s="28" t="s">
        <v>49</v>
      </c>
      <c r="X229" s="26" t="s">
        <v>36</v>
      </c>
      <c r="Y229" s="8" t="s">
        <v>4820</v>
      </c>
      <c r="Z229" s="8" t="s">
        <v>4868</v>
      </c>
      <c r="AA229" s="8" t="s">
        <v>3014</v>
      </c>
      <c r="AB229" s="42" t="s">
        <v>5214</v>
      </c>
      <c r="AC229" s="42"/>
      <c r="AD229" s="42" t="str">
        <f t="shared" si="3"/>
        <v/>
      </c>
    </row>
    <row r="230" spans="1:30" x14ac:dyDescent="0.2">
      <c r="A230" s="82" t="s">
        <v>2084</v>
      </c>
      <c r="B230" s="83" t="s">
        <v>39</v>
      </c>
      <c r="C230" s="82">
        <v>5</v>
      </c>
      <c r="D230" s="84" t="s">
        <v>2085</v>
      </c>
      <c r="E230" s="84" t="s">
        <v>2084</v>
      </c>
      <c r="F230" s="37" t="s">
        <v>4368</v>
      </c>
      <c r="G230" s="36" t="s">
        <v>1034</v>
      </c>
      <c r="H230" s="36" t="s">
        <v>1847</v>
      </c>
      <c r="I230" s="36" t="s">
        <v>1722</v>
      </c>
      <c r="J230" s="36" t="s">
        <v>2086</v>
      </c>
      <c r="K230" s="36">
        <v>6</v>
      </c>
      <c r="L230" s="36" t="s">
        <v>28</v>
      </c>
      <c r="M230" s="39" t="s">
        <v>1707</v>
      </c>
      <c r="N230" s="39" t="s">
        <v>1708</v>
      </c>
      <c r="O230" s="36" t="s">
        <v>24</v>
      </c>
      <c r="P230" s="36">
        <v>122.8695</v>
      </c>
      <c r="Q230" s="36">
        <v>10.366199999999999</v>
      </c>
      <c r="R230" s="36" t="s">
        <v>47</v>
      </c>
      <c r="S230" s="26" t="s">
        <v>4771</v>
      </c>
      <c r="T230" s="26" t="s">
        <v>77</v>
      </c>
      <c r="U230" s="27" t="s">
        <v>48</v>
      </c>
      <c r="V230" s="26" t="s">
        <v>5054</v>
      </c>
      <c r="W230" s="28" t="s">
        <v>49</v>
      </c>
      <c r="X230" s="26" t="s">
        <v>36</v>
      </c>
      <c r="Y230" s="8" t="s">
        <v>4820</v>
      </c>
      <c r="Z230" s="8" t="s">
        <v>4868</v>
      </c>
      <c r="AA230" s="8" t="s">
        <v>3014</v>
      </c>
      <c r="AB230" s="42" t="s">
        <v>1726</v>
      </c>
      <c r="AC230" s="42"/>
      <c r="AD230" s="42" t="str">
        <f t="shared" si="3"/>
        <v/>
      </c>
    </row>
    <row r="231" spans="1:30" x14ac:dyDescent="0.2">
      <c r="A231" s="82" t="s">
        <v>2090</v>
      </c>
      <c r="B231" s="83" t="s">
        <v>24</v>
      </c>
      <c r="C231" s="82">
        <v>5</v>
      </c>
      <c r="D231" s="85" t="s">
        <v>2091</v>
      </c>
      <c r="E231" s="84" t="s">
        <v>2091</v>
      </c>
      <c r="F231" s="37" t="s">
        <v>4370</v>
      </c>
      <c r="G231" s="36"/>
      <c r="H231" s="36" t="s">
        <v>1811</v>
      </c>
      <c r="I231" s="36" t="s">
        <v>1722</v>
      </c>
      <c r="J231" s="36" t="s">
        <v>2092</v>
      </c>
      <c r="K231" s="36">
        <v>6</v>
      </c>
      <c r="L231" s="36" t="s">
        <v>28</v>
      </c>
      <c r="M231" s="39" t="s">
        <v>1707</v>
      </c>
      <c r="N231" s="39" t="s">
        <v>1708</v>
      </c>
      <c r="O231" s="36" t="s">
        <v>24</v>
      </c>
      <c r="P231" s="36">
        <v>123.41121099999999</v>
      </c>
      <c r="Q231" s="36">
        <v>10.483707000000001</v>
      </c>
      <c r="R231" s="36" t="s">
        <v>32</v>
      </c>
      <c r="S231" s="26" t="s">
        <v>4771</v>
      </c>
      <c r="T231" s="26" t="s">
        <v>77</v>
      </c>
      <c r="U231" s="27" t="s">
        <v>48</v>
      </c>
      <c r="V231" s="26" t="s">
        <v>5054</v>
      </c>
      <c r="W231" s="28" t="s">
        <v>49</v>
      </c>
      <c r="X231" s="26" t="s">
        <v>36</v>
      </c>
      <c r="Y231" s="8" t="s">
        <v>4822</v>
      </c>
      <c r="Z231" s="8" t="s">
        <v>4868</v>
      </c>
      <c r="AA231" s="8" t="s">
        <v>4805</v>
      </c>
      <c r="AB231" s="42" t="s">
        <v>1748</v>
      </c>
      <c r="AC231" s="45"/>
      <c r="AD231" s="42" t="str">
        <f t="shared" si="3"/>
        <v/>
      </c>
    </row>
    <row r="232" spans="1:30" x14ac:dyDescent="0.2">
      <c r="A232" s="82" t="s">
        <v>2099</v>
      </c>
      <c r="B232" s="83" t="s">
        <v>24</v>
      </c>
      <c r="C232" s="82">
        <v>5</v>
      </c>
      <c r="D232" s="84" t="s">
        <v>2100</v>
      </c>
      <c r="E232" s="84" t="s">
        <v>2100</v>
      </c>
      <c r="F232" s="37" t="s">
        <v>4373</v>
      </c>
      <c r="G232" s="36" t="s">
        <v>1727</v>
      </c>
      <c r="H232" s="36" t="s">
        <v>1728</v>
      </c>
      <c r="I232" s="39" t="s">
        <v>1722</v>
      </c>
      <c r="J232" s="38" t="s">
        <v>2101</v>
      </c>
      <c r="K232" s="38">
        <v>6</v>
      </c>
      <c r="L232" s="38" t="s">
        <v>28</v>
      </c>
      <c r="M232" s="39" t="s">
        <v>1707</v>
      </c>
      <c r="N232" s="39" t="s">
        <v>1708</v>
      </c>
      <c r="O232" s="36" t="s">
        <v>24</v>
      </c>
      <c r="P232" s="38">
        <v>122.96777</v>
      </c>
      <c r="Q232" s="38">
        <v>10.781750000000001</v>
      </c>
      <c r="R232" s="36" t="s">
        <v>47</v>
      </c>
      <c r="S232" s="26" t="s">
        <v>4771</v>
      </c>
      <c r="T232" s="26" t="s">
        <v>33</v>
      </c>
      <c r="U232" s="26" t="s">
        <v>48</v>
      </c>
      <c r="V232" s="26" t="s">
        <v>5054</v>
      </c>
      <c r="W232" s="28" t="s">
        <v>49</v>
      </c>
      <c r="X232" s="26" t="s">
        <v>36</v>
      </c>
      <c r="Y232" s="8" t="s">
        <v>4820</v>
      </c>
      <c r="Z232" s="8" t="s">
        <v>4868</v>
      </c>
      <c r="AA232" s="8" t="s">
        <v>3014</v>
      </c>
      <c r="AB232" s="42" t="s">
        <v>1709</v>
      </c>
      <c r="AC232" s="45"/>
      <c r="AD232" s="42" t="str">
        <f t="shared" si="3"/>
        <v/>
      </c>
    </row>
    <row r="233" spans="1:30" x14ac:dyDescent="0.2">
      <c r="A233" s="82" t="s">
        <v>2117</v>
      </c>
      <c r="B233" s="83" t="s">
        <v>39</v>
      </c>
      <c r="C233" s="82">
        <v>5</v>
      </c>
      <c r="D233" s="84" t="s">
        <v>2118</v>
      </c>
      <c r="E233" s="84" t="s">
        <v>2117</v>
      </c>
      <c r="F233" s="37" t="s">
        <v>4379</v>
      </c>
      <c r="G233" s="36" t="s">
        <v>2119</v>
      </c>
      <c r="H233" s="36" t="s">
        <v>1730</v>
      </c>
      <c r="I233" s="36" t="s">
        <v>1722</v>
      </c>
      <c r="J233" s="38" t="s">
        <v>2120</v>
      </c>
      <c r="K233" s="39">
        <v>6</v>
      </c>
      <c r="L233" s="39" t="s">
        <v>28</v>
      </c>
      <c r="M233" s="39" t="s">
        <v>1707</v>
      </c>
      <c r="N233" s="39" t="s">
        <v>1708</v>
      </c>
      <c r="O233" s="36" t="s">
        <v>24</v>
      </c>
      <c r="P233" s="38">
        <v>123.06092</v>
      </c>
      <c r="Q233" s="38">
        <v>10.897451</v>
      </c>
      <c r="R233" s="36" t="s">
        <v>47</v>
      </c>
      <c r="S233" s="26" t="s">
        <v>4771</v>
      </c>
      <c r="T233" s="26" t="s">
        <v>33</v>
      </c>
      <c r="U233" s="26" t="s">
        <v>48</v>
      </c>
      <c r="V233" s="26" t="s">
        <v>5054</v>
      </c>
      <c r="W233" s="28" t="s">
        <v>49</v>
      </c>
      <c r="X233" s="26" t="s">
        <v>36</v>
      </c>
      <c r="Y233" s="8" t="s">
        <v>4820</v>
      </c>
      <c r="Z233" s="8" t="s">
        <v>4868</v>
      </c>
      <c r="AA233" s="8" t="s">
        <v>3014</v>
      </c>
      <c r="AB233" s="42" t="s">
        <v>1709</v>
      </c>
      <c r="AC233" s="42"/>
      <c r="AD233" s="42" t="str">
        <f t="shared" si="3"/>
        <v/>
      </c>
    </row>
    <row r="234" spans="1:30" x14ac:dyDescent="0.2">
      <c r="A234" s="82" t="s">
        <v>2143</v>
      </c>
      <c r="B234" s="83" t="s">
        <v>39</v>
      </c>
      <c r="C234" s="82">
        <v>5</v>
      </c>
      <c r="D234" s="84" t="s">
        <v>2144</v>
      </c>
      <c r="E234" s="84" t="s">
        <v>2143</v>
      </c>
      <c r="F234" s="37" t="s">
        <v>4386</v>
      </c>
      <c r="G234" s="36" t="s">
        <v>2145</v>
      </c>
      <c r="H234" s="36" t="s">
        <v>1721</v>
      </c>
      <c r="I234" s="36" t="s">
        <v>1722</v>
      </c>
      <c r="J234" s="36" t="s">
        <v>2146</v>
      </c>
      <c r="K234" s="36">
        <v>6</v>
      </c>
      <c r="L234" s="36" t="s">
        <v>28</v>
      </c>
      <c r="M234" s="39" t="s">
        <v>1707</v>
      </c>
      <c r="N234" s="39" t="s">
        <v>1708</v>
      </c>
      <c r="O234" s="36" t="s">
        <v>39</v>
      </c>
      <c r="P234" s="36">
        <v>122.95068000000001</v>
      </c>
      <c r="Q234" s="36">
        <v>10.702389999999999</v>
      </c>
      <c r="R234" s="36" t="s">
        <v>47</v>
      </c>
      <c r="S234" s="26" t="s">
        <v>4771</v>
      </c>
      <c r="T234" s="26" t="s">
        <v>77</v>
      </c>
      <c r="U234" s="26" t="s">
        <v>48</v>
      </c>
      <c r="V234" s="26" t="s">
        <v>5054</v>
      </c>
      <c r="W234" s="28" t="s">
        <v>49</v>
      </c>
      <c r="X234" s="26" t="s">
        <v>36</v>
      </c>
      <c r="Y234" s="8" t="s">
        <v>4820</v>
      </c>
      <c r="Z234" s="8" t="s">
        <v>4868</v>
      </c>
      <c r="AA234" s="8" t="s">
        <v>4809</v>
      </c>
      <c r="AB234" s="42" t="s">
        <v>1746</v>
      </c>
      <c r="AC234" s="45"/>
      <c r="AD234" s="42" t="str">
        <f t="shared" si="3"/>
        <v/>
      </c>
    </row>
    <row r="235" spans="1:30" x14ac:dyDescent="0.2">
      <c r="A235" s="82" t="s">
        <v>2197</v>
      </c>
      <c r="B235" s="84" t="s">
        <v>39</v>
      </c>
      <c r="C235" s="82">
        <v>5</v>
      </c>
      <c r="D235" s="85"/>
      <c r="E235" s="84" t="s">
        <v>2197</v>
      </c>
      <c r="F235" s="37" t="s">
        <v>4403</v>
      </c>
      <c r="G235" s="36" t="s">
        <v>2198</v>
      </c>
      <c r="H235" s="36" t="s">
        <v>1749</v>
      </c>
      <c r="I235" s="39" t="s">
        <v>1722</v>
      </c>
      <c r="J235" s="38" t="s">
        <v>2199</v>
      </c>
      <c r="K235" s="38">
        <v>6</v>
      </c>
      <c r="L235" s="38" t="s">
        <v>28</v>
      </c>
      <c r="M235" s="39" t="s">
        <v>1707</v>
      </c>
      <c r="N235" s="39" t="s">
        <v>1708</v>
      </c>
      <c r="O235" s="36" t="s">
        <v>39</v>
      </c>
      <c r="P235" s="38">
        <v>123.380798339843</v>
      </c>
      <c r="Q235" s="38">
        <v>10.7436504364013</v>
      </c>
      <c r="R235" s="36" t="s">
        <v>47</v>
      </c>
      <c r="S235" s="26" t="s">
        <v>4771</v>
      </c>
      <c r="T235" s="26" t="s">
        <v>61</v>
      </c>
      <c r="U235" s="26" t="s">
        <v>48</v>
      </c>
      <c r="V235" s="26" t="s">
        <v>5054</v>
      </c>
      <c r="W235" s="28" t="s">
        <v>49</v>
      </c>
      <c r="X235" s="26" t="s">
        <v>36</v>
      </c>
      <c r="Y235" s="8" t="s">
        <v>4820</v>
      </c>
      <c r="Z235" s="8" t="s">
        <v>4868</v>
      </c>
      <c r="AA235" s="8" t="s">
        <v>4805</v>
      </c>
      <c r="AB235" s="42" t="s">
        <v>1752</v>
      </c>
      <c r="AC235" s="42"/>
      <c r="AD235" s="42" t="str">
        <f t="shared" si="3"/>
        <v/>
      </c>
    </row>
    <row r="236" spans="1:30" x14ac:dyDescent="0.2">
      <c r="A236" s="84">
        <v>721</v>
      </c>
      <c r="B236" s="84" t="s">
        <v>39</v>
      </c>
      <c r="C236" s="74">
        <v>6</v>
      </c>
      <c r="D236" s="84"/>
      <c r="E236" s="84">
        <v>721</v>
      </c>
      <c r="F236" s="49" t="s">
        <v>4425</v>
      </c>
      <c r="G236" s="36" t="s">
        <v>2261</v>
      </c>
      <c r="H236" s="36" t="s">
        <v>2262</v>
      </c>
      <c r="I236" s="39" t="s">
        <v>1201</v>
      </c>
      <c r="J236" s="38" t="s">
        <v>2263</v>
      </c>
      <c r="K236" s="38">
        <v>6</v>
      </c>
      <c r="L236" s="38" t="s">
        <v>28</v>
      </c>
      <c r="M236" s="39" t="s">
        <v>2256</v>
      </c>
      <c r="N236" s="39" t="s">
        <v>2257</v>
      </c>
      <c r="O236" s="36" t="s">
        <v>39</v>
      </c>
      <c r="P236" s="38">
        <v>123.14735</v>
      </c>
      <c r="Q236" s="38">
        <v>11.46814</v>
      </c>
      <c r="R236" s="36" t="s">
        <v>47</v>
      </c>
      <c r="S236" s="26" t="s">
        <v>4771</v>
      </c>
      <c r="T236" s="30" t="s">
        <v>77</v>
      </c>
      <c r="U236" s="28" t="s">
        <v>48</v>
      </c>
      <c r="V236" s="26" t="s">
        <v>5054</v>
      </c>
      <c r="W236" s="28" t="s">
        <v>49</v>
      </c>
      <c r="X236" s="32" t="s">
        <v>90</v>
      </c>
      <c r="Y236" s="8" t="s">
        <v>4823</v>
      </c>
      <c r="Z236" s="8" t="s">
        <v>5004</v>
      </c>
      <c r="AA236" s="8" t="s">
        <v>4805</v>
      </c>
      <c r="AB236" s="42" t="s">
        <v>2264</v>
      </c>
      <c r="AC236" s="42">
        <v>42592</v>
      </c>
      <c r="AD236" s="42" t="str">
        <f t="shared" si="3"/>
        <v/>
      </c>
    </row>
    <row r="237" spans="1:30" x14ac:dyDescent="0.2">
      <c r="A237" s="84">
        <v>731</v>
      </c>
      <c r="B237" s="84" t="s">
        <v>39</v>
      </c>
      <c r="C237" s="74">
        <v>6</v>
      </c>
      <c r="D237" s="84"/>
      <c r="E237" s="84">
        <v>731</v>
      </c>
      <c r="F237" s="37" t="s">
        <v>4426</v>
      </c>
      <c r="G237" s="36" t="s">
        <v>2267</v>
      </c>
      <c r="H237" s="36" t="s">
        <v>2268</v>
      </c>
      <c r="I237" s="36" t="s">
        <v>1379</v>
      </c>
      <c r="J237" s="36" t="s">
        <v>2269</v>
      </c>
      <c r="K237" s="36">
        <v>6</v>
      </c>
      <c r="L237" s="36" t="s">
        <v>28</v>
      </c>
      <c r="M237" s="39" t="s">
        <v>1381</v>
      </c>
      <c r="N237" s="39" t="s">
        <v>2257</v>
      </c>
      <c r="O237" s="36" t="s">
        <v>39</v>
      </c>
      <c r="P237" s="36">
        <v>122.76188</v>
      </c>
      <c r="Q237" s="36">
        <v>11.514559999999999</v>
      </c>
      <c r="R237" s="38" t="s">
        <v>47</v>
      </c>
      <c r="S237" s="26" t="s">
        <v>4771</v>
      </c>
      <c r="T237" s="26" t="s">
        <v>77</v>
      </c>
      <c r="U237" s="26" t="s">
        <v>48</v>
      </c>
      <c r="V237" s="26" t="s">
        <v>5054</v>
      </c>
      <c r="W237" s="28" t="s">
        <v>49</v>
      </c>
      <c r="X237" s="26" t="s">
        <v>36</v>
      </c>
      <c r="Y237" s="8" t="s">
        <v>4970</v>
      </c>
      <c r="Z237" s="8" t="s">
        <v>4879</v>
      </c>
      <c r="AA237" s="8" t="s">
        <v>3014</v>
      </c>
      <c r="AB237" s="42" t="s">
        <v>2264</v>
      </c>
      <c r="AC237" s="42">
        <v>42592</v>
      </c>
      <c r="AD237" s="42" t="str">
        <f t="shared" si="3"/>
        <v/>
      </c>
    </row>
    <row r="238" spans="1:30" x14ac:dyDescent="0.2">
      <c r="A238" s="84">
        <v>743</v>
      </c>
      <c r="B238" s="84" t="s">
        <v>39</v>
      </c>
      <c r="C238" s="74">
        <v>6</v>
      </c>
      <c r="D238" s="84"/>
      <c r="E238" s="84">
        <v>743</v>
      </c>
      <c r="F238" s="49" t="s">
        <v>2274</v>
      </c>
      <c r="G238" s="36"/>
      <c r="H238" s="36" t="s">
        <v>2274</v>
      </c>
      <c r="I238" s="36" t="s">
        <v>1379</v>
      </c>
      <c r="J238" s="36" t="s">
        <v>2275</v>
      </c>
      <c r="K238" s="36">
        <v>6</v>
      </c>
      <c r="L238" s="36" t="s">
        <v>28</v>
      </c>
      <c r="M238" s="39" t="s">
        <v>1381</v>
      </c>
      <c r="N238" s="39" t="s">
        <v>2257</v>
      </c>
      <c r="O238" s="36" t="s">
        <v>39</v>
      </c>
      <c r="P238" s="36">
        <v>122.6791916</v>
      </c>
      <c r="Q238" s="36">
        <v>11.273130419999999</v>
      </c>
      <c r="R238" s="38" t="s">
        <v>47</v>
      </c>
      <c r="S238" s="26" t="s">
        <v>4771</v>
      </c>
      <c r="T238" s="26" t="s">
        <v>77</v>
      </c>
      <c r="U238" s="26" t="s">
        <v>48</v>
      </c>
      <c r="V238" s="27" t="s">
        <v>5054</v>
      </c>
      <c r="W238" s="32" t="s">
        <v>49</v>
      </c>
      <c r="X238" s="26" t="s">
        <v>36</v>
      </c>
      <c r="Y238" s="8" t="s">
        <v>4970</v>
      </c>
      <c r="Z238" s="8" t="s">
        <v>5004</v>
      </c>
      <c r="AA238" s="8" t="s">
        <v>4805</v>
      </c>
      <c r="AB238" s="42" t="s">
        <v>2264</v>
      </c>
      <c r="AC238" s="42">
        <v>42593</v>
      </c>
      <c r="AD238" s="42" t="str">
        <f t="shared" si="3"/>
        <v/>
      </c>
    </row>
    <row r="239" spans="1:30" x14ac:dyDescent="0.2">
      <c r="A239" s="84">
        <v>755</v>
      </c>
      <c r="B239" s="84" t="s">
        <v>39</v>
      </c>
      <c r="C239" s="74">
        <v>6</v>
      </c>
      <c r="D239" s="84"/>
      <c r="E239" s="84">
        <v>755</v>
      </c>
      <c r="F239" s="49" t="s">
        <v>2283</v>
      </c>
      <c r="G239" s="36" t="s">
        <v>2282</v>
      </c>
      <c r="H239" s="36" t="s">
        <v>2283</v>
      </c>
      <c r="I239" s="39" t="s">
        <v>2254</v>
      </c>
      <c r="J239" s="38" t="s">
        <v>2284</v>
      </c>
      <c r="K239" s="38">
        <v>6</v>
      </c>
      <c r="L239" s="38" t="s">
        <v>28</v>
      </c>
      <c r="M239" s="39" t="s">
        <v>2256</v>
      </c>
      <c r="N239" s="39" t="s">
        <v>2257</v>
      </c>
      <c r="O239" s="36" t="s">
        <v>39</v>
      </c>
      <c r="P239" s="38">
        <v>122.1697693</v>
      </c>
      <c r="Q239" s="38">
        <v>11.817090029999999</v>
      </c>
      <c r="R239" s="36" t="s">
        <v>47</v>
      </c>
      <c r="S239" s="26" t="s">
        <v>4771</v>
      </c>
      <c r="T239" s="30" t="s">
        <v>77</v>
      </c>
      <c r="U239" s="28" t="s">
        <v>48</v>
      </c>
      <c r="V239" s="26" t="s">
        <v>5054</v>
      </c>
      <c r="W239" s="28" t="s">
        <v>49</v>
      </c>
      <c r="X239" s="32" t="s">
        <v>90</v>
      </c>
      <c r="Y239" s="8" t="s">
        <v>4829</v>
      </c>
      <c r="Z239" s="8" t="s">
        <v>4883</v>
      </c>
      <c r="AA239" s="8" t="s">
        <v>4865</v>
      </c>
      <c r="AB239" s="42" t="s">
        <v>2285</v>
      </c>
      <c r="AC239" s="42">
        <v>42551</v>
      </c>
      <c r="AD239" s="42" t="str">
        <f t="shared" si="3"/>
        <v/>
      </c>
    </row>
    <row r="240" spans="1:30" x14ac:dyDescent="0.2">
      <c r="A240" s="88">
        <v>756</v>
      </c>
      <c r="B240" s="84" t="s">
        <v>39</v>
      </c>
      <c r="C240" s="74">
        <v>6</v>
      </c>
      <c r="D240" s="88"/>
      <c r="E240" s="84">
        <v>756</v>
      </c>
      <c r="F240" s="37" t="s">
        <v>4429</v>
      </c>
      <c r="G240" s="36" t="s">
        <v>104</v>
      </c>
      <c r="H240" s="36" t="s">
        <v>2256</v>
      </c>
      <c r="I240" s="36" t="s">
        <v>2254</v>
      </c>
      <c r="J240" s="36" t="s">
        <v>2286</v>
      </c>
      <c r="K240" s="36">
        <v>6</v>
      </c>
      <c r="L240" s="36" t="s">
        <v>28</v>
      </c>
      <c r="M240" s="39" t="s">
        <v>2256</v>
      </c>
      <c r="N240" s="39" t="s">
        <v>2257</v>
      </c>
      <c r="O240" s="36" t="s">
        <v>39</v>
      </c>
      <c r="P240" s="36">
        <v>122.368598937988</v>
      </c>
      <c r="Q240" s="36">
        <v>11.707909584045399</v>
      </c>
      <c r="R240" s="36" t="s">
        <v>47</v>
      </c>
      <c r="S240" s="26" t="s">
        <v>4771</v>
      </c>
      <c r="T240" s="26" t="s">
        <v>77</v>
      </c>
      <c r="U240" s="27" t="s">
        <v>48</v>
      </c>
      <c r="V240" s="26" t="s">
        <v>5054</v>
      </c>
      <c r="W240" s="28" t="s">
        <v>49</v>
      </c>
      <c r="X240" s="26" t="s">
        <v>36</v>
      </c>
      <c r="Y240" s="8" t="s">
        <v>4970</v>
      </c>
      <c r="Z240" s="8" t="s">
        <v>4970</v>
      </c>
      <c r="AA240" s="8" t="s">
        <v>3014</v>
      </c>
      <c r="AB240" s="42" t="s">
        <v>2260</v>
      </c>
      <c r="AC240" s="45"/>
      <c r="AD240" s="42" t="str">
        <f t="shared" si="3"/>
        <v/>
      </c>
    </row>
    <row r="241" spans="1:30" x14ac:dyDescent="0.2">
      <c r="A241" s="88">
        <v>757</v>
      </c>
      <c r="B241" s="84" t="s">
        <v>39</v>
      </c>
      <c r="C241" s="74">
        <v>6</v>
      </c>
      <c r="D241" s="88"/>
      <c r="E241" s="84">
        <v>757</v>
      </c>
      <c r="F241" s="37" t="s">
        <v>2287</v>
      </c>
      <c r="G241" s="36" t="s">
        <v>104</v>
      </c>
      <c r="H241" s="36" t="s">
        <v>2287</v>
      </c>
      <c r="I241" s="36" t="s">
        <v>2254</v>
      </c>
      <c r="J241" s="36" t="s">
        <v>2288</v>
      </c>
      <c r="K241" s="36">
        <v>6</v>
      </c>
      <c r="L241" s="36" t="s">
        <v>28</v>
      </c>
      <c r="M241" s="39" t="s">
        <v>2256</v>
      </c>
      <c r="N241" s="36" t="s">
        <v>2257</v>
      </c>
      <c r="O241" s="36" t="s">
        <v>39</v>
      </c>
      <c r="P241" s="36">
        <v>122.26080322265599</v>
      </c>
      <c r="Q241" s="36">
        <v>11.775870323181101</v>
      </c>
      <c r="R241" s="36" t="s">
        <v>47</v>
      </c>
      <c r="S241" s="26" t="s">
        <v>4771</v>
      </c>
      <c r="T241" s="26" t="s">
        <v>77</v>
      </c>
      <c r="U241" s="26" t="s">
        <v>48</v>
      </c>
      <c r="V241" s="26" t="s">
        <v>5054</v>
      </c>
      <c r="W241" s="28" t="s">
        <v>49</v>
      </c>
      <c r="X241" s="26" t="s">
        <v>36</v>
      </c>
      <c r="Y241" s="8" t="s">
        <v>4970</v>
      </c>
      <c r="Z241" s="8" t="s">
        <v>4970</v>
      </c>
      <c r="AA241" s="8" t="s">
        <v>3014</v>
      </c>
      <c r="AB241" s="42" t="s">
        <v>2285</v>
      </c>
      <c r="AC241" s="45"/>
      <c r="AD241" s="42" t="str">
        <f t="shared" si="3"/>
        <v/>
      </c>
    </row>
    <row r="242" spans="1:30" x14ac:dyDescent="0.2">
      <c r="A242" s="88">
        <v>758</v>
      </c>
      <c r="B242" s="84" t="s">
        <v>39</v>
      </c>
      <c r="C242" s="74">
        <v>6</v>
      </c>
      <c r="D242" s="88"/>
      <c r="E242" s="84">
        <v>758</v>
      </c>
      <c r="F242" s="49" t="s">
        <v>2289</v>
      </c>
      <c r="G242" s="36" t="s">
        <v>104</v>
      </c>
      <c r="H242" s="36" t="s">
        <v>2289</v>
      </c>
      <c r="I242" s="36" t="s">
        <v>2254</v>
      </c>
      <c r="J242" s="36" t="s">
        <v>2290</v>
      </c>
      <c r="K242" s="36">
        <v>6</v>
      </c>
      <c r="L242" s="36" t="s">
        <v>28</v>
      </c>
      <c r="M242" s="39" t="s">
        <v>2256</v>
      </c>
      <c r="N242" s="39" t="s">
        <v>2257</v>
      </c>
      <c r="O242" s="36" t="s">
        <v>39</v>
      </c>
      <c r="P242" s="36">
        <v>122.298828125</v>
      </c>
      <c r="Q242" s="36">
        <v>11.709770202636699</v>
      </c>
      <c r="R242" s="38" t="s">
        <v>47</v>
      </c>
      <c r="S242" s="26" t="s">
        <v>4771</v>
      </c>
      <c r="T242" s="26" t="s">
        <v>77</v>
      </c>
      <c r="U242" s="26" t="s">
        <v>48</v>
      </c>
      <c r="V242" s="26" t="s">
        <v>5054</v>
      </c>
      <c r="W242" s="32" t="s">
        <v>49</v>
      </c>
      <c r="X242" s="26" t="s">
        <v>36</v>
      </c>
      <c r="Y242" s="8" t="s">
        <v>4970</v>
      </c>
      <c r="Z242" s="8" t="s">
        <v>4970</v>
      </c>
      <c r="AA242" s="8" t="s">
        <v>3014</v>
      </c>
      <c r="AB242" s="42" t="s">
        <v>2285</v>
      </c>
      <c r="AC242" s="42"/>
      <c r="AD242" s="42" t="str">
        <f t="shared" si="3"/>
        <v/>
      </c>
    </row>
    <row r="243" spans="1:30" x14ac:dyDescent="0.2">
      <c r="A243" s="84">
        <v>759</v>
      </c>
      <c r="B243" s="84" t="s">
        <v>39</v>
      </c>
      <c r="C243" s="74">
        <v>6</v>
      </c>
      <c r="D243" s="84"/>
      <c r="E243" s="84">
        <v>759</v>
      </c>
      <c r="F243" s="37" t="s">
        <v>2291</v>
      </c>
      <c r="G243" s="36" t="s">
        <v>104</v>
      </c>
      <c r="H243" s="36" t="s">
        <v>2291</v>
      </c>
      <c r="I243" s="36" t="s">
        <v>2254</v>
      </c>
      <c r="J243" s="36" t="s">
        <v>2292</v>
      </c>
      <c r="K243" s="36">
        <v>6</v>
      </c>
      <c r="L243" s="36" t="s">
        <v>28</v>
      </c>
      <c r="M243" s="39" t="s">
        <v>2256</v>
      </c>
      <c r="N243" s="39" t="s">
        <v>2257</v>
      </c>
      <c r="O243" s="36" t="s">
        <v>39</v>
      </c>
      <c r="P243" s="36">
        <v>122.33390045166</v>
      </c>
      <c r="Q243" s="36">
        <v>11.6424398422241</v>
      </c>
      <c r="R243" s="38" t="s">
        <v>47</v>
      </c>
      <c r="S243" s="26" t="s">
        <v>4771</v>
      </c>
      <c r="T243" s="26" t="s">
        <v>77</v>
      </c>
      <c r="U243" s="26" t="s">
        <v>48</v>
      </c>
      <c r="V243" s="26" t="s">
        <v>5054</v>
      </c>
      <c r="W243" s="28" t="s">
        <v>49</v>
      </c>
      <c r="X243" s="26" t="s">
        <v>36</v>
      </c>
      <c r="Y243" s="8" t="s">
        <v>4970</v>
      </c>
      <c r="Z243" s="8" t="s">
        <v>4970</v>
      </c>
      <c r="AA243" s="8" t="s">
        <v>3014</v>
      </c>
      <c r="AB243" s="42" t="s">
        <v>2260</v>
      </c>
      <c r="AC243" s="42"/>
      <c r="AD243" s="42" t="str">
        <f t="shared" si="3"/>
        <v/>
      </c>
    </row>
    <row r="244" spans="1:30" x14ac:dyDescent="0.2">
      <c r="A244" s="82">
        <v>867</v>
      </c>
      <c r="B244" s="84" t="s">
        <v>39</v>
      </c>
      <c r="C244" s="74">
        <v>6</v>
      </c>
      <c r="D244" s="82"/>
      <c r="E244" s="84">
        <v>867</v>
      </c>
      <c r="F244" s="37" t="s">
        <v>4430</v>
      </c>
      <c r="G244" s="36" t="s">
        <v>104</v>
      </c>
      <c r="H244" s="36" t="s">
        <v>2256</v>
      </c>
      <c r="I244" s="36" t="s">
        <v>2254</v>
      </c>
      <c r="J244" s="36" t="s">
        <v>2293</v>
      </c>
      <c r="K244" s="36">
        <v>6</v>
      </c>
      <c r="L244" s="36" t="s">
        <v>28</v>
      </c>
      <c r="M244" s="39" t="s">
        <v>2256</v>
      </c>
      <c r="N244" s="39" t="s">
        <v>2257</v>
      </c>
      <c r="O244" s="36" t="s">
        <v>39</v>
      </c>
      <c r="P244" s="36">
        <v>122.364212036132</v>
      </c>
      <c r="Q244" s="36">
        <v>11.703650474548301</v>
      </c>
      <c r="R244" s="36" t="s">
        <v>47</v>
      </c>
      <c r="S244" s="26" t="s">
        <v>4771</v>
      </c>
      <c r="T244" s="26" t="s">
        <v>77</v>
      </c>
      <c r="U244" s="26" t="s">
        <v>48</v>
      </c>
      <c r="V244" s="26" t="s">
        <v>5054</v>
      </c>
      <c r="W244" s="28" t="s">
        <v>49</v>
      </c>
      <c r="X244" s="26" t="s">
        <v>36</v>
      </c>
      <c r="Y244" s="8" t="s">
        <v>4970</v>
      </c>
      <c r="Z244" s="8" t="s">
        <v>4970</v>
      </c>
      <c r="AA244" s="8" t="s">
        <v>3014</v>
      </c>
      <c r="AB244" s="42" t="s">
        <v>2260</v>
      </c>
      <c r="AC244" s="45"/>
      <c r="AD244" s="42" t="str">
        <f t="shared" si="3"/>
        <v/>
      </c>
    </row>
    <row r="245" spans="1:30" x14ac:dyDescent="0.2">
      <c r="A245" s="88">
        <v>896</v>
      </c>
      <c r="B245" s="84" t="s">
        <v>39</v>
      </c>
      <c r="C245" s="74">
        <v>6</v>
      </c>
      <c r="D245" s="88"/>
      <c r="E245" s="84">
        <v>896</v>
      </c>
      <c r="F245" s="37" t="s">
        <v>2297</v>
      </c>
      <c r="G245" s="36" t="s">
        <v>2296</v>
      </c>
      <c r="H245" s="36" t="s">
        <v>2297</v>
      </c>
      <c r="I245" s="36" t="s">
        <v>1379</v>
      </c>
      <c r="J245" s="36" t="s">
        <v>2298</v>
      </c>
      <c r="K245" s="36">
        <v>6</v>
      </c>
      <c r="L245" s="36" t="s">
        <v>28</v>
      </c>
      <c r="M245" s="39" t="s">
        <v>1381</v>
      </c>
      <c r="N245" s="39" t="s">
        <v>2257</v>
      </c>
      <c r="O245" s="36" t="s">
        <v>39</v>
      </c>
      <c r="P245" s="36">
        <v>122.533630371093</v>
      </c>
      <c r="Q245" s="36">
        <v>11.4047899246215</v>
      </c>
      <c r="R245" s="36" t="s">
        <v>47</v>
      </c>
      <c r="S245" s="26" t="s">
        <v>4771</v>
      </c>
      <c r="T245" s="26" t="s">
        <v>77</v>
      </c>
      <c r="U245" s="27" t="s">
        <v>48</v>
      </c>
      <c r="V245" s="26" t="s">
        <v>5054</v>
      </c>
      <c r="W245" s="28" t="s">
        <v>49</v>
      </c>
      <c r="X245" s="26" t="s">
        <v>90</v>
      </c>
      <c r="Y245" s="8" t="s">
        <v>4970</v>
      </c>
      <c r="Z245" s="8" t="s">
        <v>5004</v>
      </c>
      <c r="AA245" s="8" t="s">
        <v>4805</v>
      </c>
      <c r="AB245" s="42" t="s">
        <v>2279</v>
      </c>
      <c r="AC245" s="45"/>
      <c r="AD245" s="42" t="str">
        <f t="shared" si="3"/>
        <v/>
      </c>
    </row>
    <row r="246" spans="1:30" x14ac:dyDescent="0.2">
      <c r="A246" s="82">
        <v>898</v>
      </c>
      <c r="B246" s="84" t="s">
        <v>39</v>
      </c>
      <c r="C246" s="74">
        <v>6</v>
      </c>
      <c r="D246" s="82"/>
      <c r="E246" s="84">
        <v>898</v>
      </c>
      <c r="F246" s="49" t="s">
        <v>2301</v>
      </c>
      <c r="G246" s="36" t="s">
        <v>2300</v>
      </c>
      <c r="H246" s="36" t="s">
        <v>2301</v>
      </c>
      <c r="I246" s="39" t="s">
        <v>1230</v>
      </c>
      <c r="J246" s="38" t="s">
        <v>2302</v>
      </c>
      <c r="K246" s="38">
        <v>6</v>
      </c>
      <c r="L246" s="38" t="s">
        <v>28</v>
      </c>
      <c r="M246" s="39" t="s">
        <v>2256</v>
      </c>
      <c r="N246" s="39" t="s">
        <v>2257</v>
      </c>
      <c r="O246" s="36" t="s">
        <v>39</v>
      </c>
      <c r="P246" s="38">
        <v>122.056518554687</v>
      </c>
      <c r="Q246" s="38">
        <v>11.4238996505737</v>
      </c>
      <c r="R246" s="36" t="s">
        <v>47</v>
      </c>
      <c r="S246" s="26" t="s">
        <v>4771</v>
      </c>
      <c r="T246" s="30" t="s">
        <v>77</v>
      </c>
      <c r="U246" s="28" t="s">
        <v>48</v>
      </c>
      <c r="V246" s="26" t="s">
        <v>5054</v>
      </c>
      <c r="W246" s="28" t="s">
        <v>49</v>
      </c>
      <c r="X246" s="32" t="s">
        <v>90</v>
      </c>
      <c r="Y246" s="8" t="s">
        <v>4828</v>
      </c>
      <c r="Z246" s="8" t="s">
        <v>4882</v>
      </c>
      <c r="AA246" s="8" t="s">
        <v>4805</v>
      </c>
      <c r="AB246" s="42" t="s">
        <v>2285</v>
      </c>
      <c r="AC246" s="42"/>
      <c r="AD246" s="42" t="str">
        <f t="shared" si="3"/>
        <v/>
      </c>
    </row>
    <row r="247" spans="1:30" x14ac:dyDescent="0.2">
      <c r="A247" s="88">
        <v>4226</v>
      </c>
      <c r="B247" s="84" t="s">
        <v>39</v>
      </c>
      <c r="C247" s="74">
        <v>6</v>
      </c>
      <c r="D247" s="88"/>
      <c r="E247" s="84">
        <v>4226</v>
      </c>
      <c r="F247" s="37" t="s">
        <v>2315</v>
      </c>
      <c r="G247" s="36" t="s">
        <v>2314</v>
      </c>
      <c r="H247" s="36" t="s">
        <v>2315</v>
      </c>
      <c r="I247" s="36" t="s">
        <v>2254</v>
      </c>
      <c r="J247" s="36" t="s">
        <v>2316</v>
      </c>
      <c r="K247" s="36">
        <v>6</v>
      </c>
      <c r="L247" s="36" t="s">
        <v>28</v>
      </c>
      <c r="M247" s="39" t="s">
        <v>2256</v>
      </c>
      <c r="N247" s="39" t="s">
        <v>2257</v>
      </c>
      <c r="O247" s="36" t="s">
        <v>39</v>
      </c>
      <c r="P247" s="36">
        <v>122.386329650878</v>
      </c>
      <c r="Q247" s="36">
        <v>11.5610799789428</v>
      </c>
      <c r="R247" s="36" t="s">
        <v>47</v>
      </c>
      <c r="S247" s="26" t="s">
        <v>4771</v>
      </c>
      <c r="T247" s="26" t="s">
        <v>77</v>
      </c>
      <c r="U247" s="27" t="s">
        <v>48</v>
      </c>
      <c r="V247" s="26" t="s">
        <v>5054</v>
      </c>
      <c r="W247" s="28" t="s">
        <v>49</v>
      </c>
      <c r="X247" s="26" t="s">
        <v>90</v>
      </c>
      <c r="Y247" s="8" t="s">
        <v>4970</v>
      </c>
      <c r="Z247" s="8" t="s">
        <v>4970</v>
      </c>
      <c r="AA247" s="8" t="s">
        <v>3014</v>
      </c>
      <c r="AB247" s="46" t="s">
        <v>2260</v>
      </c>
      <c r="AC247" s="42"/>
      <c r="AD247" s="42" t="str">
        <f t="shared" si="3"/>
        <v/>
      </c>
    </row>
    <row r="248" spans="1:30" x14ac:dyDescent="0.2">
      <c r="A248" s="84">
        <v>4234</v>
      </c>
      <c r="B248" s="84" t="s">
        <v>39</v>
      </c>
      <c r="C248" s="74">
        <v>6</v>
      </c>
      <c r="D248" s="84"/>
      <c r="E248" s="84">
        <v>4234</v>
      </c>
      <c r="F248" s="37" t="s">
        <v>2317</v>
      </c>
      <c r="G248" s="36" t="s">
        <v>104</v>
      </c>
      <c r="H248" s="36" t="s">
        <v>2317</v>
      </c>
      <c r="I248" s="36" t="s">
        <v>1379</v>
      </c>
      <c r="J248" s="38" t="s">
        <v>2318</v>
      </c>
      <c r="K248" s="39">
        <v>6</v>
      </c>
      <c r="L248" s="39" t="s">
        <v>28</v>
      </c>
      <c r="M248" s="39" t="s">
        <v>1381</v>
      </c>
      <c r="N248" s="39" t="s">
        <v>2257</v>
      </c>
      <c r="O248" s="36" t="s">
        <v>39</v>
      </c>
      <c r="P248" s="38">
        <v>122.665802</v>
      </c>
      <c r="Q248" s="38">
        <v>11.42261982</v>
      </c>
      <c r="R248" s="36" t="s">
        <v>47</v>
      </c>
      <c r="S248" s="26" t="s">
        <v>4771</v>
      </c>
      <c r="T248" s="26" t="s">
        <v>77</v>
      </c>
      <c r="U248" s="26" t="s">
        <v>48</v>
      </c>
      <c r="V248" s="26" t="s">
        <v>5054</v>
      </c>
      <c r="W248" s="28" t="s">
        <v>49</v>
      </c>
      <c r="X248" s="26" t="s">
        <v>36</v>
      </c>
      <c r="Y248" s="8" t="s">
        <v>4970</v>
      </c>
      <c r="Z248" s="8" t="s">
        <v>4879</v>
      </c>
      <c r="AA248" s="8" t="s">
        <v>3014</v>
      </c>
      <c r="AB248" s="42" t="s">
        <v>2264</v>
      </c>
      <c r="AC248" s="42">
        <v>42591</v>
      </c>
      <c r="AD248" s="42" t="str">
        <f t="shared" si="3"/>
        <v/>
      </c>
    </row>
    <row r="249" spans="1:30" x14ac:dyDescent="0.2">
      <c r="A249" s="87">
        <v>4236</v>
      </c>
      <c r="B249" s="87" t="s">
        <v>39</v>
      </c>
      <c r="C249" s="74">
        <v>6</v>
      </c>
      <c r="D249" s="87"/>
      <c r="E249" s="87">
        <v>4236</v>
      </c>
      <c r="F249" s="37" t="s">
        <v>2320</v>
      </c>
      <c r="G249" s="36" t="s">
        <v>2319</v>
      </c>
      <c r="H249" s="36" t="s">
        <v>2320</v>
      </c>
      <c r="I249" s="36" t="s">
        <v>1379</v>
      </c>
      <c r="J249" s="38" t="s">
        <v>2321</v>
      </c>
      <c r="K249" s="39">
        <v>6</v>
      </c>
      <c r="L249" s="39" t="s">
        <v>28</v>
      </c>
      <c r="M249" s="39" t="s">
        <v>1381</v>
      </c>
      <c r="N249" s="39" t="s">
        <v>2257</v>
      </c>
      <c r="O249" s="36" t="s">
        <v>39</v>
      </c>
      <c r="P249" s="38">
        <v>122.9251785</v>
      </c>
      <c r="Q249" s="38">
        <v>11.424059870000001</v>
      </c>
      <c r="R249" s="36" t="s">
        <v>47</v>
      </c>
      <c r="S249" s="26" t="s">
        <v>4771</v>
      </c>
      <c r="T249" s="26" t="s">
        <v>77</v>
      </c>
      <c r="U249" s="26" t="s">
        <v>48</v>
      </c>
      <c r="V249" s="26" t="s">
        <v>5054</v>
      </c>
      <c r="W249" s="28" t="s">
        <v>49</v>
      </c>
      <c r="X249" s="26" t="s">
        <v>36</v>
      </c>
      <c r="Y249" s="8" t="s">
        <v>4970</v>
      </c>
      <c r="Z249" s="8" t="s">
        <v>4879</v>
      </c>
      <c r="AA249" s="8" t="s">
        <v>3014</v>
      </c>
      <c r="AB249" s="42" t="s">
        <v>2264</v>
      </c>
      <c r="AC249" s="42">
        <v>42585</v>
      </c>
      <c r="AD249" s="42" t="str">
        <f t="shared" si="3"/>
        <v/>
      </c>
    </row>
    <row r="250" spans="1:30" x14ac:dyDescent="0.2">
      <c r="A250" s="89">
        <v>4238</v>
      </c>
      <c r="B250" s="83" t="s">
        <v>39</v>
      </c>
      <c r="C250" s="74">
        <v>6</v>
      </c>
      <c r="D250" s="89"/>
      <c r="E250" s="84">
        <v>4238</v>
      </c>
      <c r="F250" s="37" t="s">
        <v>4434</v>
      </c>
      <c r="G250" s="36" t="s">
        <v>104</v>
      </c>
      <c r="H250" s="36" t="s">
        <v>2324</v>
      </c>
      <c r="I250" s="36" t="s">
        <v>1379</v>
      </c>
      <c r="J250" s="38" t="s">
        <v>2325</v>
      </c>
      <c r="K250" s="39">
        <v>6</v>
      </c>
      <c r="L250" s="39" t="s">
        <v>28</v>
      </c>
      <c r="M250" s="39" t="s">
        <v>1381</v>
      </c>
      <c r="N250" s="39" t="s">
        <v>2257</v>
      </c>
      <c r="O250" s="36" t="s">
        <v>39</v>
      </c>
      <c r="P250" s="38">
        <v>122.76683</v>
      </c>
      <c r="Q250" s="38">
        <v>11.46625</v>
      </c>
      <c r="R250" s="36" t="s">
        <v>47</v>
      </c>
      <c r="S250" s="26" t="s">
        <v>4771</v>
      </c>
      <c r="T250" s="26" t="s">
        <v>77</v>
      </c>
      <c r="U250" s="26" t="s">
        <v>48</v>
      </c>
      <c r="V250" s="26" t="s">
        <v>5054</v>
      </c>
      <c r="W250" s="28" t="s">
        <v>49</v>
      </c>
      <c r="X250" s="26" t="s">
        <v>36</v>
      </c>
      <c r="Y250" s="8" t="s">
        <v>4970</v>
      </c>
      <c r="Z250" s="8" t="s">
        <v>4879</v>
      </c>
      <c r="AA250" s="8" t="s">
        <v>3014</v>
      </c>
      <c r="AB250" s="42" t="s">
        <v>2264</v>
      </c>
      <c r="AC250" s="42">
        <v>42542</v>
      </c>
      <c r="AD250" s="42" t="str">
        <f t="shared" si="3"/>
        <v/>
      </c>
    </row>
    <row r="251" spans="1:30" x14ac:dyDescent="0.2">
      <c r="A251" s="89">
        <v>4241</v>
      </c>
      <c r="B251" s="83" t="s">
        <v>39</v>
      </c>
      <c r="C251" s="74">
        <v>6</v>
      </c>
      <c r="D251" s="89"/>
      <c r="E251" s="84">
        <v>4241</v>
      </c>
      <c r="F251" s="49" t="s">
        <v>2326</v>
      </c>
      <c r="G251" s="36" t="s">
        <v>104</v>
      </c>
      <c r="H251" s="36" t="s">
        <v>2326</v>
      </c>
      <c r="I251" s="36" t="s">
        <v>1201</v>
      </c>
      <c r="J251" s="36" t="s">
        <v>2327</v>
      </c>
      <c r="K251" s="36">
        <v>6</v>
      </c>
      <c r="L251" s="36" t="s">
        <v>28</v>
      </c>
      <c r="M251" s="39" t="s">
        <v>1381</v>
      </c>
      <c r="N251" s="39" t="s">
        <v>2257</v>
      </c>
      <c r="O251" s="36" t="s">
        <v>39</v>
      </c>
      <c r="P251" s="36">
        <v>123.13540999999999</v>
      </c>
      <c r="Q251" s="36">
        <v>11.579499999999999</v>
      </c>
      <c r="R251" s="36" t="s">
        <v>47</v>
      </c>
      <c r="S251" s="26" t="s">
        <v>4771</v>
      </c>
      <c r="T251" s="26" t="s">
        <v>77</v>
      </c>
      <c r="U251" s="26" t="s">
        <v>48</v>
      </c>
      <c r="V251" s="26" t="s">
        <v>5054</v>
      </c>
      <c r="W251" s="32" t="s">
        <v>49</v>
      </c>
      <c r="X251" s="26" t="s">
        <v>90</v>
      </c>
      <c r="Y251" s="8" t="s">
        <v>4823</v>
      </c>
      <c r="Z251" s="8" t="s">
        <v>4879</v>
      </c>
      <c r="AA251" s="8" t="s">
        <v>4805</v>
      </c>
      <c r="AB251" s="42" t="s">
        <v>2264</v>
      </c>
      <c r="AC251" s="42">
        <v>42592</v>
      </c>
      <c r="AD251" s="42" t="str">
        <f t="shared" si="3"/>
        <v/>
      </c>
    </row>
    <row r="252" spans="1:30" x14ac:dyDescent="0.2">
      <c r="A252" s="84">
        <v>4308</v>
      </c>
      <c r="B252" s="83" t="s">
        <v>39</v>
      </c>
      <c r="C252" s="74">
        <v>6</v>
      </c>
      <c r="D252" s="84"/>
      <c r="E252" s="84">
        <v>4308</v>
      </c>
      <c r="F252" s="37" t="s">
        <v>4436</v>
      </c>
      <c r="G252" s="36" t="s">
        <v>104</v>
      </c>
      <c r="H252" s="36" t="s">
        <v>2280</v>
      </c>
      <c r="I252" s="36" t="s">
        <v>2254</v>
      </c>
      <c r="J252" s="38" t="s">
        <v>2335</v>
      </c>
      <c r="K252" s="39">
        <v>6</v>
      </c>
      <c r="L252" s="39" t="s">
        <v>28</v>
      </c>
      <c r="M252" s="39" t="s">
        <v>2256</v>
      </c>
      <c r="N252" s="39" t="s">
        <v>2257</v>
      </c>
      <c r="O252" s="36" t="s">
        <v>39</v>
      </c>
      <c r="P252" s="38">
        <v>122.09252166748</v>
      </c>
      <c r="Q252" s="38">
        <v>11.8299598693847</v>
      </c>
      <c r="R252" s="36" t="s">
        <v>47</v>
      </c>
      <c r="S252" s="26" t="s">
        <v>4771</v>
      </c>
      <c r="T252" s="26" t="s">
        <v>77</v>
      </c>
      <c r="U252" s="26" t="s">
        <v>48</v>
      </c>
      <c r="V252" s="26" t="s">
        <v>5054</v>
      </c>
      <c r="W252" s="28" t="s">
        <v>49</v>
      </c>
      <c r="X252" s="26" t="s">
        <v>36</v>
      </c>
      <c r="Y252" s="8" t="s">
        <v>4828</v>
      </c>
      <c r="Z252" s="8" t="s">
        <v>4878</v>
      </c>
      <c r="AA252" s="8" t="s">
        <v>4805</v>
      </c>
      <c r="AB252" s="42" t="s">
        <v>2258</v>
      </c>
      <c r="AC252" s="42"/>
      <c r="AD252" s="42" t="str">
        <f t="shared" si="3"/>
        <v/>
      </c>
    </row>
    <row r="253" spans="1:30" x14ac:dyDescent="0.2">
      <c r="A253" s="84">
        <v>4314</v>
      </c>
      <c r="B253" s="83" t="s">
        <v>39</v>
      </c>
      <c r="C253" s="74">
        <v>6</v>
      </c>
      <c r="D253" s="84"/>
      <c r="E253" s="84">
        <v>4314</v>
      </c>
      <c r="F253" s="37" t="s">
        <v>2343</v>
      </c>
      <c r="G253" s="36" t="s">
        <v>104</v>
      </c>
      <c r="H253" s="36" t="s">
        <v>2343</v>
      </c>
      <c r="I253" s="36" t="s">
        <v>1230</v>
      </c>
      <c r="J253" s="36" t="s">
        <v>2344</v>
      </c>
      <c r="K253" s="36">
        <v>6</v>
      </c>
      <c r="L253" s="36" t="s">
        <v>28</v>
      </c>
      <c r="M253" s="39" t="s">
        <v>2256</v>
      </c>
      <c r="N253" s="39" t="s">
        <v>2257</v>
      </c>
      <c r="O253" s="36" t="s">
        <v>39</v>
      </c>
      <c r="P253" s="36">
        <v>122.0347366333</v>
      </c>
      <c r="Q253" s="36">
        <v>11.2869396209716</v>
      </c>
      <c r="R253" s="36" t="s">
        <v>47</v>
      </c>
      <c r="S253" s="26" t="s">
        <v>4771</v>
      </c>
      <c r="T253" s="26" t="s">
        <v>77</v>
      </c>
      <c r="U253" s="26" t="s">
        <v>48</v>
      </c>
      <c r="V253" s="26" t="s">
        <v>5054</v>
      </c>
      <c r="W253" s="28" t="s">
        <v>49</v>
      </c>
      <c r="X253" s="26" t="s">
        <v>36</v>
      </c>
      <c r="Y253" s="8" t="s">
        <v>4828</v>
      </c>
      <c r="Z253" s="8" t="s">
        <v>4882</v>
      </c>
      <c r="AA253" s="8" t="s">
        <v>4805</v>
      </c>
      <c r="AB253" s="42" t="s">
        <v>2260</v>
      </c>
      <c r="AC253" s="42"/>
      <c r="AD253" s="42" t="str">
        <f t="shared" si="3"/>
        <v/>
      </c>
    </row>
    <row r="254" spans="1:30" x14ac:dyDescent="0.2">
      <c r="A254" s="79">
        <v>4318</v>
      </c>
      <c r="B254" s="79" t="s">
        <v>39</v>
      </c>
      <c r="C254" s="74">
        <v>6</v>
      </c>
      <c r="D254" s="79"/>
      <c r="E254" s="79">
        <v>4318</v>
      </c>
      <c r="F254" s="37" t="s">
        <v>2345</v>
      </c>
      <c r="G254" s="36"/>
      <c r="H254" s="36" t="s">
        <v>2345</v>
      </c>
      <c r="I254" s="39" t="s">
        <v>1230</v>
      </c>
      <c r="J254" s="38" t="s">
        <v>2346</v>
      </c>
      <c r="K254" s="38">
        <v>6</v>
      </c>
      <c r="L254" s="38" t="s">
        <v>28</v>
      </c>
      <c r="M254" s="39" t="s">
        <v>2256</v>
      </c>
      <c r="N254" s="39" t="s">
        <v>2257</v>
      </c>
      <c r="O254" s="36" t="s">
        <v>39</v>
      </c>
      <c r="P254" s="38">
        <v>121.918937683105</v>
      </c>
      <c r="Q254" s="38">
        <v>11.7706804275512</v>
      </c>
      <c r="R254" s="36" t="s">
        <v>47</v>
      </c>
      <c r="S254" s="26" t="s">
        <v>4771</v>
      </c>
      <c r="T254" s="26" t="s">
        <v>77</v>
      </c>
      <c r="U254" s="26" t="s">
        <v>48</v>
      </c>
      <c r="V254" s="26" t="s">
        <v>5054</v>
      </c>
      <c r="W254" s="28" t="s">
        <v>49</v>
      </c>
      <c r="X254" s="26" t="s">
        <v>36</v>
      </c>
      <c r="Y254" s="8" t="s">
        <v>4828</v>
      </c>
      <c r="Z254" s="8" t="s">
        <v>4882</v>
      </c>
      <c r="AA254" s="8" t="s">
        <v>4805</v>
      </c>
      <c r="AB254" s="42" t="s">
        <v>2260</v>
      </c>
      <c r="AC254" s="42"/>
      <c r="AD254" s="42" t="str">
        <f t="shared" si="3"/>
        <v/>
      </c>
    </row>
    <row r="255" spans="1:30" x14ac:dyDescent="0.2">
      <c r="A255" s="79">
        <v>4333</v>
      </c>
      <c r="B255" s="79" t="s">
        <v>39</v>
      </c>
      <c r="C255" s="74">
        <v>6</v>
      </c>
      <c r="D255" s="79"/>
      <c r="E255" s="79">
        <v>4333</v>
      </c>
      <c r="F255" s="37" t="s">
        <v>2348</v>
      </c>
      <c r="G255" s="36" t="s">
        <v>2347</v>
      </c>
      <c r="H255" s="36" t="s">
        <v>2348</v>
      </c>
      <c r="I255" s="36" t="s">
        <v>1379</v>
      </c>
      <c r="J255" s="36" t="s">
        <v>2349</v>
      </c>
      <c r="K255" s="36">
        <v>6</v>
      </c>
      <c r="L255" s="36" t="s">
        <v>28</v>
      </c>
      <c r="M255" s="39" t="s">
        <v>1381</v>
      </c>
      <c r="N255" s="39" t="s">
        <v>2257</v>
      </c>
      <c r="O255" s="36" t="s">
        <v>39</v>
      </c>
      <c r="P255" s="36">
        <v>122.6835403</v>
      </c>
      <c r="Q255" s="36">
        <v>11.39459038</v>
      </c>
      <c r="R255" s="36" t="s">
        <v>47</v>
      </c>
      <c r="S255" s="26" t="s">
        <v>4771</v>
      </c>
      <c r="T255" s="26" t="s">
        <v>77</v>
      </c>
      <c r="U255" s="27" t="s">
        <v>48</v>
      </c>
      <c r="V255" s="26" t="s">
        <v>5054</v>
      </c>
      <c r="W255" s="28" t="s">
        <v>49</v>
      </c>
      <c r="X255" s="26" t="s">
        <v>36</v>
      </c>
      <c r="Y255" s="8" t="s">
        <v>4970</v>
      </c>
      <c r="Z255" s="8" t="s">
        <v>4879</v>
      </c>
      <c r="AA255" s="8" t="s">
        <v>3014</v>
      </c>
      <c r="AB255" s="42" t="s">
        <v>2264</v>
      </c>
      <c r="AC255" s="42">
        <v>42591</v>
      </c>
      <c r="AD255" s="42" t="str">
        <f t="shared" si="3"/>
        <v/>
      </c>
    </row>
    <row r="256" spans="1:30" x14ac:dyDescent="0.2">
      <c r="A256" s="79">
        <v>4335</v>
      </c>
      <c r="B256" s="79" t="s">
        <v>39</v>
      </c>
      <c r="C256" s="74">
        <v>6</v>
      </c>
      <c r="D256" s="79"/>
      <c r="E256" s="79">
        <v>4335</v>
      </c>
      <c r="F256" s="37" t="s">
        <v>4437</v>
      </c>
      <c r="G256" s="36" t="s">
        <v>104</v>
      </c>
      <c r="H256" s="36" t="s">
        <v>2277</v>
      </c>
      <c r="I256" s="39" t="s">
        <v>1379</v>
      </c>
      <c r="J256" s="38" t="s">
        <v>2352</v>
      </c>
      <c r="K256" s="38">
        <v>6</v>
      </c>
      <c r="L256" s="38" t="s">
        <v>28</v>
      </c>
      <c r="M256" s="39" t="s">
        <v>1381</v>
      </c>
      <c r="N256" s="39" t="s">
        <v>2257</v>
      </c>
      <c r="O256" s="36" t="s">
        <v>39</v>
      </c>
      <c r="P256" s="38">
        <v>122.6916275</v>
      </c>
      <c r="Q256" s="38">
        <v>11.516309740000001</v>
      </c>
      <c r="R256" s="36" t="s">
        <v>47</v>
      </c>
      <c r="S256" s="26" t="s">
        <v>4771</v>
      </c>
      <c r="T256" s="26" t="s">
        <v>77</v>
      </c>
      <c r="U256" s="26" t="s">
        <v>48</v>
      </c>
      <c r="V256" s="26" t="s">
        <v>5054</v>
      </c>
      <c r="W256" s="28" t="s">
        <v>49</v>
      </c>
      <c r="X256" s="26" t="s">
        <v>36</v>
      </c>
      <c r="Y256" s="8" t="s">
        <v>4970</v>
      </c>
      <c r="Z256" s="8" t="s">
        <v>4879</v>
      </c>
      <c r="AA256" s="8" t="s">
        <v>3014</v>
      </c>
      <c r="AB256" s="42" t="s">
        <v>2273</v>
      </c>
      <c r="AC256" s="45">
        <v>42591</v>
      </c>
      <c r="AD256" s="42" t="str">
        <f t="shared" si="3"/>
        <v/>
      </c>
    </row>
    <row r="257" spans="1:30" x14ac:dyDescent="0.2">
      <c r="A257" s="89">
        <v>4336</v>
      </c>
      <c r="B257" s="83" t="s">
        <v>39</v>
      </c>
      <c r="C257" s="74">
        <v>6</v>
      </c>
      <c r="D257" s="89"/>
      <c r="E257" s="84">
        <v>4336</v>
      </c>
      <c r="F257" s="37" t="s">
        <v>4438</v>
      </c>
      <c r="G257" s="36" t="s">
        <v>2301</v>
      </c>
      <c r="H257" s="36" t="s">
        <v>2268</v>
      </c>
      <c r="I257" s="36" t="s">
        <v>1379</v>
      </c>
      <c r="J257" s="38" t="s">
        <v>2353</v>
      </c>
      <c r="K257" s="39">
        <v>6</v>
      </c>
      <c r="L257" s="39" t="s">
        <v>28</v>
      </c>
      <c r="M257" s="39" t="s">
        <v>2256</v>
      </c>
      <c r="N257" s="39" t="s">
        <v>2257</v>
      </c>
      <c r="O257" s="36" t="s">
        <v>39</v>
      </c>
      <c r="P257" s="38">
        <v>122.7144394</v>
      </c>
      <c r="Q257" s="38">
        <v>11.60536003</v>
      </c>
      <c r="R257" s="36" t="s">
        <v>47</v>
      </c>
      <c r="S257" s="26" t="s">
        <v>4771</v>
      </c>
      <c r="T257" s="26" t="s">
        <v>77</v>
      </c>
      <c r="U257" s="26" t="s">
        <v>48</v>
      </c>
      <c r="V257" s="26" t="s">
        <v>5054</v>
      </c>
      <c r="W257" s="28" t="s">
        <v>49</v>
      </c>
      <c r="X257" s="26" t="s">
        <v>90</v>
      </c>
      <c r="Y257" s="8" t="s">
        <v>4970</v>
      </c>
      <c r="Z257" s="8" t="s">
        <v>4879</v>
      </c>
      <c r="AA257" s="8" t="s">
        <v>3014</v>
      </c>
      <c r="AB257" s="42" t="s">
        <v>2273</v>
      </c>
      <c r="AC257" s="42">
        <v>42530</v>
      </c>
      <c r="AD257" s="42" t="str">
        <f t="shared" si="3"/>
        <v/>
      </c>
    </row>
    <row r="258" spans="1:30" x14ac:dyDescent="0.2">
      <c r="A258" s="89">
        <v>5498</v>
      </c>
      <c r="B258" s="83" t="s">
        <v>39</v>
      </c>
      <c r="C258" s="74">
        <v>6</v>
      </c>
      <c r="D258" s="89"/>
      <c r="E258" s="84">
        <v>5498</v>
      </c>
      <c r="F258" s="49" t="s">
        <v>2360</v>
      </c>
      <c r="G258" s="36" t="s">
        <v>104</v>
      </c>
      <c r="H258" s="36" t="s">
        <v>2360</v>
      </c>
      <c r="I258" s="36" t="s">
        <v>1230</v>
      </c>
      <c r="J258" s="36" t="s">
        <v>2361</v>
      </c>
      <c r="K258" s="36">
        <v>6</v>
      </c>
      <c r="L258" s="36" t="s">
        <v>28</v>
      </c>
      <c r="M258" s="39" t="s">
        <v>2256</v>
      </c>
      <c r="N258" s="39" t="s">
        <v>2257</v>
      </c>
      <c r="O258" s="36" t="s">
        <v>39</v>
      </c>
      <c r="P258" s="36">
        <v>121.551498413085</v>
      </c>
      <c r="Q258" s="36">
        <v>11.9381999969482</v>
      </c>
      <c r="R258" s="36" t="s">
        <v>47</v>
      </c>
      <c r="S258" s="26" t="s">
        <v>4771</v>
      </c>
      <c r="T258" s="26" t="s">
        <v>77</v>
      </c>
      <c r="U258" s="26" t="s">
        <v>48</v>
      </c>
      <c r="V258" s="26" t="s">
        <v>5054</v>
      </c>
      <c r="W258" s="32" t="s">
        <v>49</v>
      </c>
      <c r="X258" s="26" t="s">
        <v>36</v>
      </c>
      <c r="Y258" s="8" t="s">
        <v>4821</v>
      </c>
      <c r="Z258" s="8" t="s">
        <v>5003</v>
      </c>
      <c r="AA258" s="8" t="s">
        <v>4809</v>
      </c>
      <c r="AB258" s="42" t="s">
        <v>2285</v>
      </c>
      <c r="AC258" s="42"/>
      <c r="AD258" s="42" t="str">
        <f t="shared" si="3"/>
        <v/>
      </c>
    </row>
    <row r="259" spans="1:30" x14ac:dyDescent="0.2">
      <c r="A259" s="89">
        <v>5844</v>
      </c>
      <c r="B259" s="83" t="s">
        <v>39</v>
      </c>
      <c r="C259" s="74">
        <v>6</v>
      </c>
      <c r="D259" s="89"/>
      <c r="E259" s="84">
        <v>5844</v>
      </c>
      <c r="F259" s="49" t="s">
        <v>4441</v>
      </c>
      <c r="G259" s="36"/>
      <c r="H259" s="36" t="s">
        <v>2256</v>
      </c>
      <c r="I259" s="39" t="s">
        <v>2254</v>
      </c>
      <c r="J259" s="38" t="s">
        <v>2363</v>
      </c>
      <c r="K259" s="38">
        <v>6</v>
      </c>
      <c r="L259" s="38" t="s">
        <v>28</v>
      </c>
      <c r="M259" s="39" t="s">
        <v>2256</v>
      </c>
      <c r="N259" s="39" t="s">
        <v>2257</v>
      </c>
      <c r="O259" s="36" t="s">
        <v>39</v>
      </c>
      <c r="P259" s="38">
        <v>122.373329162597</v>
      </c>
      <c r="Q259" s="38">
        <v>11.705659866333001</v>
      </c>
      <c r="R259" s="36" t="s">
        <v>32</v>
      </c>
      <c r="S259" s="26" t="s">
        <v>4771</v>
      </c>
      <c r="T259" s="30" t="s">
        <v>33</v>
      </c>
      <c r="U259" s="28" t="s">
        <v>48</v>
      </c>
      <c r="V259" s="26" t="s">
        <v>5054</v>
      </c>
      <c r="W259" s="28" t="s">
        <v>49</v>
      </c>
      <c r="X259" s="32" t="s">
        <v>36</v>
      </c>
      <c r="Y259" s="8" t="s">
        <v>4848</v>
      </c>
      <c r="Z259" s="8" t="s">
        <v>4872</v>
      </c>
      <c r="AA259" s="8" t="s">
        <v>4865</v>
      </c>
      <c r="AB259" s="42" t="s">
        <v>2260</v>
      </c>
      <c r="AC259" s="42"/>
      <c r="AD259" s="42" t="str">
        <f t="shared" ref="AD259:AD322" si="4">IF(OR(ISBLANK(R259),ISBLANK(S259),ISBLANK(T259),ISBLANK(U259),ISBLANK(W259),ISBLANK(X259),ISBLANK(Y259),ISBLANK(Z259),ISBLANK(AA259),ISBLANK(AB259)), "Yes", "")</f>
        <v/>
      </c>
    </row>
    <row r="260" spans="1:30" x14ac:dyDescent="0.2">
      <c r="A260" s="89" t="s">
        <v>2364</v>
      </c>
      <c r="B260" s="83" t="s">
        <v>39</v>
      </c>
      <c r="C260" s="74">
        <v>6</v>
      </c>
      <c r="D260" s="89"/>
      <c r="E260" s="84" t="s">
        <v>2364</v>
      </c>
      <c r="F260" s="37" t="s">
        <v>4442</v>
      </c>
      <c r="G260" s="36"/>
      <c r="H260" s="36" t="s">
        <v>2268</v>
      </c>
      <c r="I260" s="36" t="s">
        <v>1379</v>
      </c>
      <c r="J260" s="36" t="s">
        <v>2365</v>
      </c>
      <c r="K260" s="36">
        <v>6</v>
      </c>
      <c r="L260" s="36" t="s">
        <v>28</v>
      </c>
      <c r="M260" s="39" t="s">
        <v>1381</v>
      </c>
      <c r="N260" s="39" t="s">
        <v>2257</v>
      </c>
      <c r="O260" s="36" t="s">
        <v>39</v>
      </c>
      <c r="P260" s="36">
        <v>122.75196075439401</v>
      </c>
      <c r="Q260" s="36">
        <v>11.589520454406699</v>
      </c>
      <c r="R260" s="36" t="s">
        <v>32</v>
      </c>
      <c r="S260" s="26" t="s">
        <v>4771</v>
      </c>
      <c r="T260" s="26" t="s">
        <v>33</v>
      </c>
      <c r="U260" s="27" t="s">
        <v>48</v>
      </c>
      <c r="V260" s="26" t="s">
        <v>5054</v>
      </c>
      <c r="W260" s="28" t="s">
        <v>35</v>
      </c>
      <c r="X260" s="26" t="s">
        <v>36</v>
      </c>
      <c r="Y260" s="8" t="s">
        <v>5005</v>
      </c>
      <c r="Z260" s="8" t="s">
        <v>5006</v>
      </c>
      <c r="AA260" s="8" t="s">
        <v>4865</v>
      </c>
      <c r="AB260" s="42" t="s">
        <v>2279</v>
      </c>
      <c r="AC260" s="45"/>
      <c r="AD260" s="42" t="str">
        <f t="shared" si="4"/>
        <v/>
      </c>
    </row>
    <row r="261" spans="1:30" x14ac:dyDescent="0.2">
      <c r="A261" s="89" t="s">
        <v>2373</v>
      </c>
      <c r="B261" s="83" t="s">
        <v>39</v>
      </c>
      <c r="C261" s="74">
        <v>6</v>
      </c>
      <c r="D261" s="89"/>
      <c r="E261" s="84" t="s">
        <v>2373</v>
      </c>
      <c r="F261" s="49" t="s">
        <v>2374</v>
      </c>
      <c r="G261" s="36"/>
      <c r="H261" s="36" t="s">
        <v>2374</v>
      </c>
      <c r="I261" s="39" t="s">
        <v>2254</v>
      </c>
      <c r="J261" s="38" t="s">
        <v>2375</v>
      </c>
      <c r="K261" s="38">
        <v>6</v>
      </c>
      <c r="L261" s="38" t="s">
        <v>28</v>
      </c>
      <c r="M261" s="39" t="s">
        <v>2256</v>
      </c>
      <c r="N261" s="39" t="s">
        <v>2257</v>
      </c>
      <c r="O261" s="36" t="s">
        <v>39</v>
      </c>
      <c r="P261" s="38">
        <v>122.345039367675</v>
      </c>
      <c r="Q261" s="38">
        <v>11.707429885864199</v>
      </c>
      <c r="R261" s="36" t="s">
        <v>47</v>
      </c>
      <c r="S261" s="26" t="s">
        <v>4771</v>
      </c>
      <c r="T261" s="30" t="s">
        <v>77</v>
      </c>
      <c r="U261" s="28" t="s">
        <v>48</v>
      </c>
      <c r="V261" s="26" t="s">
        <v>5054</v>
      </c>
      <c r="W261" s="28" t="s">
        <v>49</v>
      </c>
      <c r="X261" s="32" t="s">
        <v>36</v>
      </c>
      <c r="Y261" s="8" t="s">
        <v>4970</v>
      </c>
      <c r="Z261" s="8" t="s">
        <v>4970</v>
      </c>
      <c r="AA261" s="8" t="s">
        <v>3014</v>
      </c>
      <c r="AB261" s="42" t="s">
        <v>2285</v>
      </c>
      <c r="AC261" s="42"/>
      <c r="AD261" s="42" t="str">
        <f t="shared" si="4"/>
        <v/>
      </c>
    </row>
    <row r="262" spans="1:30" x14ac:dyDescent="0.2">
      <c r="A262" s="87" t="s">
        <v>2376</v>
      </c>
      <c r="B262" s="87" t="s">
        <v>39</v>
      </c>
      <c r="C262" s="74">
        <v>6</v>
      </c>
      <c r="D262" s="87"/>
      <c r="E262" s="87" t="s">
        <v>2376</v>
      </c>
      <c r="F262" s="49" t="s">
        <v>2449</v>
      </c>
      <c r="G262" s="36" t="s">
        <v>2377</v>
      </c>
      <c r="H262" s="36" t="s">
        <v>2256</v>
      </c>
      <c r="I262" s="39" t="s">
        <v>2254</v>
      </c>
      <c r="J262" s="38" t="s">
        <v>2378</v>
      </c>
      <c r="K262" s="38">
        <v>6</v>
      </c>
      <c r="L262" s="38" t="s">
        <v>28</v>
      </c>
      <c r="M262" s="39" t="s">
        <v>2256</v>
      </c>
      <c r="N262" s="39" t="s">
        <v>2257</v>
      </c>
      <c r="O262" s="36" t="s">
        <v>39</v>
      </c>
      <c r="P262" s="38">
        <v>122.356330871582</v>
      </c>
      <c r="Q262" s="38">
        <v>11.661490440368601</v>
      </c>
      <c r="R262" s="36" t="s">
        <v>47</v>
      </c>
      <c r="S262" s="26" t="s">
        <v>4771</v>
      </c>
      <c r="T262" s="30" t="s">
        <v>77</v>
      </c>
      <c r="U262" s="28" t="s">
        <v>48</v>
      </c>
      <c r="V262" s="26" t="s">
        <v>5054</v>
      </c>
      <c r="W262" s="28" t="s">
        <v>49</v>
      </c>
      <c r="X262" s="32" t="s">
        <v>36</v>
      </c>
      <c r="Y262" s="8" t="s">
        <v>4970</v>
      </c>
      <c r="Z262" s="8" t="s">
        <v>4970</v>
      </c>
      <c r="AA262" s="8" t="s">
        <v>3014</v>
      </c>
      <c r="AB262" s="42" t="s">
        <v>2260</v>
      </c>
      <c r="AC262" s="42"/>
      <c r="AD262" s="42" t="str">
        <f t="shared" si="4"/>
        <v/>
      </c>
    </row>
    <row r="263" spans="1:30" x14ac:dyDescent="0.2">
      <c r="A263" s="84" t="s">
        <v>2382</v>
      </c>
      <c r="B263" s="84" t="s">
        <v>39</v>
      </c>
      <c r="C263" s="74">
        <v>6</v>
      </c>
      <c r="D263" s="84"/>
      <c r="E263" s="84" t="s">
        <v>2383</v>
      </c>
      <c r="F263" s="49" t="s">
        <v>4447</v>
      </c>
      <c r="G263" s="36" t="s">
        <v>2384</v>
      </c>
      <c r="H263" s="36" t="s">
        <v>2274</v>
      </c>
      <c r="I263" s="39" t="s">
        <v>1379</v>
      </c>
      <c r="J263" s="38" t="s">
        <v>2385</v>
      </c>
      <c r="K263" s="38">
        <v>6</v>
      </c>
      <c r="L263" s="38" t="s">
        <v>28</v>
      </c>
      <c r="M263" s="39" t="s">
        <v>2256</v>
      </c>
      <c r="N263" s="39" t="s">
        <v>2257</v>
      </c>
      <c r="O263" s="36" t="s">
        <v>39</v>
      </c>
      <c r="P263" s="38">
        <v>122.67604059999999</v>
      </c>
      <c r="Q263" s="38">
        <v>11.24905014</v>
      </c>
      <c r="R263" s="36" t="s">
        <v>47</v>
      </c>
      <c r="S263" s="26" t="s">
        <v>4771</v>
      </c>
      <c r="T263" s="30" t="s">
        <v>33</v>
      </c>
      <c r="U263" s="28" t="s">
        <v>48</v>
      </c>
      <c r="V263" s="26" t="s">
        <v>5054</v>
      </c>
      <c r="W263" s="28" t="s">
        <v>49</v>
      </c>
      <c r="X263" s="32" t="s">
        <v>36</v>
      </c>
      <c r="Y263" s="8" t="s">
        <v>4970</v>
      </c>
      <c r="Z263" s="8" t="s">
        <v>5004</v>
      </c>
      <c r="AA263" s="8" t="s">
        <v>3014</v>
      </c>
      <c r="AB263" s="42" t="s">
        <v>2264</v>
      </c>
      <c r="AC263" s="42">
        <v>42528</v>
      </c>
      <c r="AD263" s="42" t="str">
        <f t="shared" si="4"/>
        <v/>
      </c>
    </row>
    <row r="264" spans="1:30" x14ac:dyDescent="0.2">
      <c r="A264" s="82" t="s">
        <v>2386</v>
      </c>
      <c r="B264" s="83" t="s">
        <v>39</v>
      </c>
      <c r="C264" s="74">
        <v>6</v>
      </c>
      <c r="D264" s="82"/>
      <c r="E264" s="84" t="s">
        <v>2386</v>
      </c>
      <c r="F264" s="49" t="s">
        <v>4448</v>
      </c>
      <c r="G264" s="36" t="s">
        <v>2387</v>
      </c>
      <c r="H264" s="36" t="s">
        <v>2268</v>
      </c>
      <c r="I264" s="36" t="s">
        <v>1379</v>
      </c>
      <c r="J264" s="36" t="s">
        <v>2388</v>
      </c>
      <c r="K264" s="36">
        <v>6</v>
      </c>
      <c r="L264" s="36" t="s">
        <v>28</v>
      </c>
      <c r="M264" s="39" t="s">
        <v>1381</v>
      </c>
      <c r="N264" s="39" t="s">
        <v>2257</v>
      </c>
      <c r="O264" s="36" t="s">
        <v>39</v>
      </c>
      <c r="P264" s="36">
        <v>122.74330139160099</v>
      </c>
      <c r="Q264" s="36">
        <v>11.5996103286743</v>
      </c>
      <c r="R264" s="36" t="s">
        <v>47</v>
      </c>
      <c r="S264" s="26" t="s">
        <v>4771</v>
      </c>
      <c r="T264" s="26" t="s">
        <v>33</v>
      </c>
      <c r="U264" s="26" t="s">
        <v>48</v>
      </c>
      <c r="V264" s="26" t="s">
        <v>5054</v>
      </c>
      <c r="W264" s="32" t="s">
        <v>49</v>
      </c>
      <c r="X264" s="26" t="s">
        <v>36</v>
      </c>
      <c r="Y264" s="8" t="s">
        <v>4970</v>
      </c>
      <c r="Z264" s="8" t="s">
        <v>4879</v>
      </c>
      <c r="AA264" s="8" t="s">
        <v>3014</v>
      </c>
      <c r="AB264" s="42" t="s">
        <v>2279</v>
      </c>
      <c r="AC264" s="45"/>
      <c r="AD264" s="42" t="str">
        <f t="shared" si="4"/>
        <v/>
      </c>
    </row>
    <row r="265" spans="1:30" x14ac:dyDescent="0.2">
      <c r="A265" s="89" t="s">
        <v>2389</v>
      </c>
      <c r="B265" s="83" t="s">
        <v>39</v>
      </c>
      <c r="C265" s="74">
        <v>6</v>
      </c>
      <c r="D265" s="89"/>
      <c r="E265" s="84" t="s">
        <v>2389</v>
      </c>
      <c r="F265" s="49" t="s">
        <v>4449</v>
      </c>
      <c r="G265" s="36" t="s">
        <v>2390</v>
      </c>
      <c r="H265" s="36" t="s">
        <v>2253</v>
      </c>
      <c r="I265" s="39" t="s">
        <v>2254</v>
      </c>
      <c r="J265" s="38" t="s">
        <v>2391</v>
      </c>
      <c r="K265" s="38">
        <v>6</v>
      </c>
      <c r="L265" s="38" t="s">
        <v>28</v>
      </c>
      <c r="M265" s="39" t="s">
        <v>2256</v>
      </c>
      <c r="N265" s="39" t="s">
        <v>2257</v>
      </c>
      <c r="O265" s="36" t="s">
        <v>39</v>
      </c>
      <c r="P265" s="38">
        <v>121.909469604492</v>
      </c>
      <c r="Q265" s="38">
        <v>11.981060028076101</v>
      </c>
      <c r="R265" s="36" t="s">
        <v>47</v>
      </c>
      <c r="S265" s="26" t="s">
        <v>4771</v>
      </c>
      <c r="T265" s="30" t="s">
        <v>77</v>
      </c>
      <c r="U265" s="28" t="s">
        <v>48</v>
      </c>
      <c r="V265" s="26" t="s">
        <v>5054</v>
      </c>
      <c r="W265" s="28" t="s">
        <v>49</v>
      </c>
      <c r="X265" s="32" t="s">
        <v>36</v>
      </c>
      <c r="Y265" s="8" t="s">
        <v>4821</v>
      </c>
      <c r="Z265" s="8" t="s">
        <v>5003</v>
      </c>
      <c r="AA265" s="8" t="s">
        <v>4809</v>
      </c>
      <c r="AB265" s="42" t="s">
        <v>2258</v>
      </c>
      <c r="AC265" s="42"/>
      <c r="AD265" s="42" t="str">
        <f t="shared" si="4"/>
        <v/>
      </c>
    </row>
    <row r="266" spans="1:30" x14ac:dyDescent="0.2">
      <c r="A266" s="84" t="s">
        <v>2397</v>
      </c>
      <c r="B266" s="83" t="s">
        <v>39</v>
      </c>
      <c r="C266" s="74">
        <v>6</v>
      </c>
      <c r="D266" s="84">
        <v>712</v>
      </c>
      <c r="E266" s="84" t="s">
        <v>2397</v>
      </c>
      <c r="F266" s="37" t="s">
        <v>4452</v>
      </c>
      <c r="G266" s="36" t="s">
        <v>2398</v>
      </c>
      <c r="H266" s="36" t="s">
        <v>2268</v>
      </c>
      <c r="I266" s="36" t="s">
        <v>1379</v>
      </c>
      <c r="J266" s="38" t="s">
        <v>2399</v>
      </c>
      <c r="K266" s="39">
        <v>6</v>
      </c>
      <c r="L266" s="39" t="s">
        <v>28</v>
      </c>
      <c r="M266" s="39" t="s">
        <v>1381</v>
      </c>
      <c r="N266" s="39" t="s">
        <v>2257</v>
      </c>
      <c r="O266" s="36" t="s">
        <v>39</v>
      </c>
      <c r="P266" s="38">
        <v>122.761817932128</v>
      </c>
      <c r="Q266" s="38">
        <v>11.56196975708</v>
      </c>
      <c r="R266" s="36" t="s">
        <v>47</v>
      </c>
      <c r="S266" s="26" t="s">
        <v>4771</v>
      </c>
      <c r="T266" s="26" t="s">
        <v>77</v>
      </c>
      <c r="U266" s="26" t="s">
        <v>48</v>
      </c>
      <c r="V266" s="26" t="s">
        <v>5054</v>
      </c>
      <c r="W266" s="28" t="s">
        <v>49</v>
      </c>
      <c r="X266" s="26" t="s">
        <v>90</v>
      </c>
      <c r="Y266" s="8" t="s">
        <v>4823</v>
      </c>
      <c r="Z266" s="8" t="s">
        <v>4879</v>
      </c>
      <c r="AA266" s="8" t="s">
        <v>4809</v>
      </c>
      <c r="AB266" s="42" t="s">
        <v>2279</v>
      </c>
      <c r="AC266" s="42"/>
      <c r="AD266" s="42" t="str">
        <f t="shared" si="4"/>
        <v/>
      </c>
    </row>
    <row r="267" spans="1:30" x14ac:dyDescent="0.2">
      <c r="A267" s="88" t="s">
        <v>2403</v>
      </c>
      <c r="B267" s="84" t="s">
        <v>39</v>
      </c>
      <c r="C267" s="74">
        <v>6</v>
      </c>
      <c r="D267" s="88"/>
      <c r="E267" s="84" t="s">
        <v>2403</v>
      </c>
      <c r="F267" s="37" t="s">
        <v>4454</v>
      </c>
      <c r="G267" s="36"/>
      <c r="H267" s="36" t="s">
        <v>2253</v>
      </c>
      <c r="I267" s="36" t="s">
        <v>2254</v>
      </c>
      <c r="J267" s="36" t="s">
        <v>2404</v>
      </c>
      <c r="K267" s="36">
        <v>6</v>
      </c>
      <c r="L267" s="36" t="s">
        <v>28</v>
      </c>
      <c r="M267" s="39" t="s">
        <v>2256</v>
      </c>
      <c r="N267" s="36" t="s">
        <v>2257</v>
      </c>
      <c r="O267" s="36" t="s">
        <v>39</v>
      </c>
      <c r="P267" s="36">
        <v>121.926879882812</v>
      </c>
      <c r="Q267" s="36">
        <v>11.9588603973388</v>
      </c>
      <c r="R267" s="36" t="s">
        <v>32</v>
      </c>
      <c r="S267" s="26" t="s">
        <v>4771</v>
      </c>
      <c r="T267" s="26" t="s">
        <v>33</v>
      </c>
      <c r="U267" s="26" t="s">
        <v>48</v>
      </c>
      <c r="V267" s="26" t="s">
        <v>5054</v>
      </c>
      <c r="W267" s="28" t="s">
        <v>49</v>
      </c>
      <c r="X267" s="26" t="s">
        <v>36</v>
      </c>
      <c r="Y267" s="8" t="s">
        <v>4821</v>
      </c>
      <c r="Z267" s="8" t="s">
        <v>5003</v>
      </c>
      <c r="AA267" s="8" t="s">
        <v>4809</v>
      </c>
      <c r="AB267" s="42" t="s">
        <v>2258</v>
      </c>
      <c r="AC267" s="42"/>
      <c r="AD267" s="42" t="str">
        <f t="shared" si="4"/>
        <v/>
      </c>
    </row>
    <row r="268" spans="1:30" x14ac:dyDescent="0.2">
      <c r="A268" s="84" t="s">
        <v>2405</v>
      </c>
      <c r="B268" s="84" t="s">
        <v>39</v>
      </c>
      <c r="C268" s="74">
        <v>6</v>
      </c>
      <c r="D268" s="84"/>
      <c r="E268" s="84" t="s">
        <v>2405</v>
      </c>
      <c r="F268" s="37" t="s">
        <v>4455</v>
      </c>
      <c r="G268" s="36" t="s">
        <v>2390</v>
      </c>
      <c r="H268" s="36" t="s">
        <v>2253</v>
      </c>
      <c r="I268" s="39" t="s">
        <v>2254</v>
      </c>
      <c r="J268" s="38" t="s">
        <v>2406</v>
      </c>
      <c r="K268" s="38">
        <v>6</v>
      </c>
      <c r="L268" s="38" t="s">
        <v>28</v>
      </c>
      <c r="M268" s="39" t="s">
        <v>2256</v>
      </c>
      <c r="N268" s="39" t="s">
        <v>2257</v>
      </c>
      <c r="O268" s="36" t="s">
        <v>39</v>
      </c>
      <c r="P268" s="38">
        <v>121.906967163085</v>
      </c>
      <c r="Q268" s="38">
        <v>11.986980438232401</v>
      </c>
      <c r="R268" s="36" t="s">
        <v>32</v>
      </c>
      <c r="S268" s="26" t="s">
        <v>4771</v>
      </c>
      <c r="T268" s="26" t="s">
        <v>33</v>
      </c>
      <c r="U268" s="26" t="s">
        <v>48</v>
      </c>
      <c r="V268" s="26" t="s">
        <v>5054</v>
      </c>
      <c r="W268" s="28" t="s">
        <v>49</v>
      </c>
      <c r="X268" s="26" t="s">
        <v>36</v>
      </c>
      <c r="Y268" s="8" t="s">
        <v>4821</v>
      </c>
      <c r="Z268" s="8" t="s">
        <v>5003</v>
      </c>
      <c r="AA268" s="8" t="s">
        <v>4809</v>
      </c>
      <c r="AB268" s="42" t="s">
        <v>2258</v>
      </c>
      <c r="AC268" s="42"/>
      <c r="AD268" s="42" t="str">
        <f t="shared" si="4"/>
        <v/>
      </c>
    </row>
    <row r="269" spans="1:30" x14ac:dyDescent="0.2">
      <c r="A269" s="82" t="s">
        <v>2409</v>
      </c>
      <c r="B269" s="84" t="s">
        <v>39</v>
      </c>
      <c r="C269" s="74">
        <v>6</v>
      </c>
      <c r="D269" s="82"/>
      <c r="E269" s="84" t="s">
        <v>2409</v>
      </c>
      <c r="F269" s="37" t="s">
        <v>4457</v>
      </c>
      <c r="G269" s="36" t="s">
        <v>2390</v>
      </c>
      <c r="H269" s="36" t="s">
        <v>2253</v>
      </c>
      <c r="I269" s="36" t="s">
        <v>2254</v>
      </c>
      <c r="J269" s="38" t="s">
        <v>2410</v>
      </c>
      <c r="K269" s="39">
        <v>6</v>
      </c>
      <c r="L269" s="39" t="s">
        <v>28</v>
      </c>
      <c r="M269" s="39" t="s">
        <v>2256</v>
      </c>
      <c r="N269" s="39" t="s">
        <v>2257</v>
      </c>
      <c r="O269" s="36" t="s">
        <v>39</v>
      </c>
      <c r="P269" s="38">
        <v>121.91121673583901</v>
      </c>
      <c r="Q269" s="38">
        <v>11.988180160522401</v>
      </c>
      <c r="R269" s="36" t="s">
        <v>32</v>
      </c>
      <c r="S269" s="26" t="s">
        <v>4771</v>
      </c>
      <c r="T269" s="26" t="s">
        <v>33</v>
      </c>
      <c r="U269" s="26" t="s">
        <v>48</v>
      </c>
      <c r="V269" s="26" t="s">
        <v>5054</v>
      </c>
      <c r="W269" s="28" t="s">
        <v>49</v>
      </c>
      <c r="X269" s="26" t="s">
        <v>36</v>
      </c>
      <c r="Y269" s="8" t="s">
        <v>4821</v>
      </c>
      <c r="Z269" s="8" t="s">
        <v>5003</v>
      </c>
      <c r="AA269" s="8" t="s">
        <v>4809</v>
      </c>
      <c r="AB269" s="42" t="s">
        <v>2258</v>
      </c>
      <c r="AC269" s="42"/>
      <c r="AD269" s="42" t="str">
        <f t="shared" si="4"/>
        <v/>
      </c>
    </row>
    <row r="270" spans="1:30" x14ac:dyDescent="0.2">
      <c r="A270" s="88" t="s">
        <v>2433</v>
      </c>
      <c r="B270" s="84" t="s">
        <v>39</v>
      </c>
      <c r="C270" s="74">
        <v>6</v>
      </c>
      <c r="D270" s="88"/>
      <c r="E270" s="84" t="s">
        <v>2433</v>
      </c>
      <c r="F270" s="49" t="s">
        <v>4465</v>
      </c>
      <c r="G270" s="36" t="s">
        <v>2262</v>
      </c>
      <c r="H270" s="36" t="s">
        <v>2256</v>
      </c>
      <c r="I270" s="39" t="s">
        <v>2254</v>
      </c>
      <c r="J270" s="38" t="s">
        <v>2434</v>
      </c>
      <c r="K270" s="38">
        <v>6</v>
      </c>
      <c r="L270" s="38" t="s">
        <v>28</v>
      </c>
      <c r="M270" s="39" t="s">
        <v>2256</v>
      </c>
      <c r="N270" s="39" t="s">
        <v>2257</v>
      </c>
      <c r="O270" s="36" t="s">
        <v>39</v>
      </c>
      <c r="P270" s="38">
        <v>122.36619</v>
      </c>
      <c r="Q270" s="38">
        <v>11.6844</v>
      </c>
      <c r="R270" s="36" t="s">
        <v>47</v>
      </c>
      <c r="S270" s="26" t="s">
        <v>4771</v>
      </c>
      <c r="T270" s="30" t="s">
        <v>33</v>
      </c>
      <c r="U270" s="28" t="s">
        <v>48</v>
      </c>
      <c r="V270" s="26" t="s">
        <v>5054</v>
      </c>
      <c r="W270" s="28" t="s">
        <v>49</v>
      </c>
      <c r="X270" s="32" t="s">
        <v>36</v>
      </c>
      <c r="Y270" s="8" t="s">
        <v>4970</v>
      </c>
      <c r="Z270" s="8" t="s">
        <v>4970</v>
      </c>
      <c r="AA270" s="8" t="s">
        <v>3014</v>
      </c>
      <c r="AB270" s="42" t="s">
        <v>2260</v>
      </c>
      <c r="AC270" s="42"/>
      <c r="AD270" s="42" t="str">
        <f t="shared" si="4"/>
        <v/>
      </c>
    </row>
    <row r="271" spans="1:30" x14ac:dyDescent="0.2">
      <c r="A271" s="88" t="s">
        <v>2470</v>
      </c>
      <c r="B271" s="84" t="s">
        <v>39</v>
      </c>
      <c r="C271" s="74">
        <v>6</v>
      </c>
      <c r="D271" s="88" t="s">
        <v>2471</v>
      </c>
      <c r="E271" s="84" t="s">
        <v>2470</v>
      </c>
      <c r="F271" s="49" t="s">
        <v>4476</v>
      </c>
      <c r="G271" s="36"/>
      <c r="H271" s="36" t="s">
        <v>2268</v>
      </c>
      <c r="I271" s="36" t="s">
        <v>1379</v>
      </c>
      <c r="J271" s="36" t="s">
        <v>2472</v>
      </c>
      <c r="K271" s="36">
        <v>6</v>
      </c>
      <c r="L271" s="36" t="s">
        <v>28</v>
      </c>
      <c r="M271" s="39" t="s">
        <v>1381</v>
      </c>
      <c r="N271" s="39" t="s">
        <v>2257</v>
      </c>
      <c r="O271" s="36" t="s">
        <v>24</v>
      </c>
      <c r="P271" s="36">
        <v>122.753319</v>
      </c>
      <c r="Q271" s="36">
        <v>11.573314999999999</v>
      </c>
      <c r="R271" s="38" t="s">
        <v>47</v>
      </c>
      <c r="S271" s="26" t="s">
        <v>4771</v>
      </c>
      <c r="T271" s="26" t="s">
        <v>77</v>
      </c>
      <c r="U271" s="26" t="s">
        <v>48</v>
      </c>
      <c r="V271" s="26" t="s">
        <v>5054</v>
      </c>
      <c r="W271" s="28" t="s">
        <v>49</v>
      </c>
      <c r="X271" s="26" t="s">
        <v>36</v>
      </c>
      <c r="Y271" s="8" t="s">
        <v>4970</v>
      </c>
      <c r="Z271" s="8" t="s">
        <v>4879</v>
      </c>
      <c r="AA271" s="8" t="s">
        <v>3014</v>
      </c>
      <c r="AB271" s="42" t="s">
        <v>2279</v>
      </c>
      <c r="AC271" s="42"/>
      <c r="AD271" s="42" t="str">
        <f t="shared" si="4"/>
        <v/>
      </c>
    </row>
    <row r="272" spans="1:30" x14ac:dyDescent="0.2">
      <c r="A272" s="82" t="s">
        <v>2482</v>
      </c>
      <c r="B272" s="84" t="s">
        <v>24</v>
      </c>
      <c r="C272" s="74">
        <v>6</v>
      </c>
      <c r="D272" s="82" t="s">
        <v>2483</v>
      </c>
      <c r="E272" s="84" t="s">
        <v>2482</v>
      </c>
      <c r="F272" s="37" t="s">
        <v>4479</v>
      </c>
      <c r="G272" s="36"/>
      <c r="H272" s="36"/>
      <c r="I272" s="36" t="s">
        <v>1201</v>
      </c>
      <c r="J272" s="36"/>
      <c r="K272" s="36">
        <v>6</v>
      </c>
      <c r="L272" s="36" t="s">
        <v>28</v>
      </c>
      <c r="M272" s="39" t="s">
        <v>1381</v>
      </c>
      <c r="N272" s="39" t="s">
        <v>2257</v>
      </c>
      <c r="O272" s="36"/>
      <c r="P272" s="36"/>
      <c r="Q272" s="36"/>
      <c r="R272" s="36" t="s">
        <v>47</v>
      </c>
      <c r="S272" s="26" t="s">
        <v>4771</v>
      </c>
      <c r="T272" s="26" t="s">
        <v>33</v>
      </c>
      <c r="U272" s="27" t="s">
        <v>48</v>
      </c>
      <c r="V272" s="26" t="s">
        <v>5054</v>
      </c>
      <c r="W272" s="28" t="s">
        <v>49</v>
      </c>
      <c r="X272" s="26" t="s">
        <v>36</v>
      </c>
      <c r="Y272" s="8">
        <v>0</v>
      </c>
      <c r="Z272" s="8">
        <v>0</v>
      </c>
      <c r="AA272" s="8">
        <v>0</v>
      </c>
      <c r="AB272" s="42" t="s">
        <v>2264</v>
      </c>
      <c r="AC272" s="45">
        <v>42542</v>
      </c>
      <c r="AD272" s="42" t="str">
        <f t="shared" si="4"/>
        <v/>
      </c>
    </row>
    <row r="273" spans="1:30" x14ac:dyDescent="0.2">
      <c r="A273" s="83" t="s">
        <v>2490</v>
      </c>
      <c r="B273" s="84" t="s">
        <v>39</v>
      </c>
      <c r="C273" s="74">
        <v>6</v>
      </c>
      <c r="D273" s="83" t="s">
        <v>2491</v>
      </c>
      <c r="E273" s="84" t="s">
        <v>2492</v>
      </c>
      <c r="F273" s="37" t="s">
        <v>4481</v>
      </c>
      <c r="G273" s="36" t="s">
        <v>104</v>
      </c>
      <c r="H273" s="36" t="s">
        <v>2354</v>
      </c>
      <c r="I273" s="39" t="s">
        <v>1379</v>
      </c>
      <c r="J273" s="38" t="s">
        <v>2493</v>
      </c>
      <c r="K273" s="38">
        <v>6</v>
      </c>
      <c r="L273" s="38" t="s">
        <v>28</v>
      </c>
      <c r="M273" s="39" t="s">
        <v>1381</v>
      </c>
      <c r="N273" s="39" t="s">
        <v>2257</v>
      </c>
      <c r="O273" s="36" t="s">
        <v>24</v>
      </c>
      <c r="P273" s="38">
        <v>122.6035</v>
      </c>
      <c r="Q273" s="38">
        <v>11.4947</v>
      </c>
      <c r="R273" s="38" t="s">
        <v>47</v>
      </c>
      <c r="S273" s="26" t="s">
        <v>4771</v>
      </c>
      <c r="T273" s="26" t="s">
        <v>77</v>
      </c>
      <c r="U273" s="26" t="s">
        <v>48</v>
      </c>
      <c r="V273" s="26" t="s">
        <v>5054</v>
      </c>
      <c r="W273" s="28" t="s">
        <v>49</v>
      </c>
      <c r="X273" s="26" t="s">
        <v>36</v>
      </c>
      <c r="Y273" s="8" t="s">
        <v>4970</v>
      </c>
      <c r="Z273" s="8" t="s">
        <v>4879</v>
      </c>
      <c r="AA273" s="8" t="s">
        <v>3014</v>
      </c>
      <c r="AB273" s="42" t="s">
        <v>2273</v>
      </c>
      <c r="AC273" s="42">
        <v>42591</v>
      </c>
      <c r="AD273" s="42" t="str">
        <f t="shared" si="4"/>
        <v/>
      </c>
    </row>
    <row r="274" spans="1:30" x14ac:dyDescent="0.2">
      <c r="A274" s="94" t="s">
        <v>2507</v>
      </c>
      <c r="B274" s="84" t="s">
        <v>39</v>
      </c>
      <c r="C274" s="74">
        <v>6</v>
      </c>
      <c r="D274" s="94"/>
      <c r="E274" s="84" t="s">
        <v>2507</v>
      </c>
      <c r="F274" s="37" t="s">
        <v>4487</v>
      </c>
      <c r="G274" s="36" t="s">
        <v>2508</v>
      </c>
      <c r="H274" s="36" t="s">
        <v>1847</v>
      </c>
      <c r="I274" s="36" t="s">
        <v>1379</v>
      </c>
      <c r="J274" s="38" t="s">
        <v>2509</v>
      </c>
      <c r="K274" s="39">
        <v>6</v>
      </c>
      <c r="L274" s="39" t="s">
        <v>28</v>
      </c>
      <c r="M274" s="39" t="s">
        <v>1381</v>
      </c>
      <c r="N274" s="39" t="s">
        <v>2257</v>
      </c>
      <c r="O274" s="36" t="s">
        <v>39</v>
      </c>
      <c r="P274" s="38">
        <v>122.82704162597599</v>
      </c>
      <c r="Q274" s="38">
        <v>11.455750465393001</v>
      </c>
      <c r="R274" s="36" t="s">
        <v>47</v>
      </c>
      <c r="S274" s="26" t="s">
        <v>4771</v>
      </c>
      <c r="T274" s="26" t="s">
        <v>77</v>
      </c>
      <c r="U274" s="26" t="s">
        <v>48</v>
      </c>
      <c r="V274" s="26" t="s">
        <v>5054</v>
      </c>
      <c r="W274" s="28" t="s">
        <v>49</v>
      </c>
      <c r="X274" s="26" t="s">
        <v>36</v>
      </c>
      <c r="Y274" s="8" t="s">
        <v>4970</v>
      </c>
      <c r="Z274" s="8" t="s">
        <v>4879</v>
      </c>
      <c r="AA274" s="8" t="s">
        <v>3014</v>
      </c>
      <c r="AB274" s="42" t="s">
        <v>2264</v>
      </c>
      <c r="AC274" s="42"/>
      <c r="AD274" s="42" t="str">
        <f t="shared" si="4"/>
        <v/>
      </c>
    </row>
    <row r="275" spans="1:30" x14ac:dyDescent="0.2">
      <c r="A275" s="83" t="s">
        <v>2526</v>
      </c>
      <c r="B275" s="84" t="s">
        <v>39</v>
      </c>
      <c r="C275" s="74">
        <v>6</v>
      </c>
      <c r="D275" s="83"/>
      <c r="E275" s="84" t="s">
        <v>2527</v>
      </c>
      <c r="F275" s="37" t="s">
        <v>4493</v>
      </c>
      <c r="G275" s="36" t="s">
        <v>2528</v>
      </c>
      <c r="H275" s="36" t="s">
        <v>2354</v>
      </c>
      <c r="I275" s="36" t="s">
        <v>1379</v>
      </c>
      <c r="J275" s="36" t="s">
        <v>2529</v>
      </c>
      <c r="K275" s="36">
        <v>6</v>
      </c>
      <c r="L275" s="36" t="s">
        <v>28</v>
      </c>
      <c r="M275" s="36" t="s">
        <v>1381</v>
      </c>
      <c r="N275" s="36" t="s">
        <v>2257</v>
      </c>
      <c r="O275" s="36" t="s">
        <v>39</v>
      </c>
      <c r="P275" s="36">
        <v>122.5837173</v>
      </c>
      <c r="Q275" s="36">
        <v>11.483209609999999</v>
      </c>
      <c r="R275" s="36" t="s">
        <v>47</v>
      </c>
      <c r="S275" s="26" t="s">
        <v>4771</v>
      </c>
      <c r="T275" s="26" t="s">
        <v>77</v>
      </c>
      <c r="U275" s="26" t="s">
        <v>48</v>
      </c>
      <c r="V275" s="26" t="s">
        <v>5054</v>
      </c>
      <c r="W275" s="28" t="s">
        <v>49</v>
      </c>
      <c r="X275" s="26" t="s">
        <v>90</v>
      </c>
      <c r="Y275" s="8" t="s">
        <v>4970</v>
      </c>
      <c r="Z275" s="8" t="s">
        <v>5004</v>
      </c>
      <c r="AA275" s="8" t="s">
        <v>4809</v>
      </c>
      <c r="AB275" s="42" t="s">
        <v>2273</v>
      </c>
      <c r="AC275" s="45">
        <v>42530</v>
      </c>
      <c r="AD275" s="42" t="str">
        <f t="shared" si="4"/>
        <v/>
      </c>
    </row>
    <row r="276" spans="1:30" x14ac:dyDescent="0.2">
      <c r="A276" s="83" t="s">
        <v>2540</v>
      </c>
      <c r="B276" s="84" t="s">
        <v>39</v>
      </c>
      <c r="C276" s="74">
        <v>6</v>
      </c>
      <c r="D276" s="83"/>
      <c r="E276" s="84" t="s">
        <v>2540</v>
      </c>
      <c r="F276" s="37" t="s">
        <v>4497</v>
      </c>
      <c r="G276" s="36"/>
      <c r="H276" s="36" t="s">
        <v>2253</v>
      </c>
      <c r="I276" s="39" t="s">
        <v>2254</v>
      </c>
      <c r="J276" s="38" t="s">
        <v>2541</v>
      </c>
      <c r="K276" s="38">
        <v>6</v>
      </c>
      <c r="L276" s="38" t="s">
        <v>28</v>
      </c>
      <c r="M276" s="39" t="s">
        <v>2256</v>
      </c>
      <c r="N276" s="39" t="s">
        <v>2257</v>
      </c>
      <c r="O276" s="36" t="s">
        <v>39</v>
      </c>
      <c r="P276" s="38">
        <v>121.930488586425</v>
      </c>
      <c r="Q276" s="38">
        <v>11.954999923706</v>
      </c>
      <c r="R276" s="36" t="s">
        <v>32</v>
      </c>
      <c r="S276" s="26" t="s">
        <v>4771</v>
      </c>
      <c r="T276" s="26" t="s">
        <v>33</v>
      </c>
      <c r="U276" s="26" t="s">
        <v>48</v>
      </c>
      <c r="V276" s="26" t="s">
        <v>5054</v>
      </c>
      <c r="W276" s="28" t="s">
        <v>49</v>
      </c>
      <c r="X276" s="26" t="s">
        <v>36</v>
      </c>
      <c r="Y276" s="8" t="s">
        <v>4821</v>
      </c>
      <c r="Z276" s="8" t="s">
        <v>5003</v>
      </c>
      <c r="AA276" s="8" t="s">
        <v>4809</v>
      </c>
      <c r="AB276" s="42" t="s">
        <v>2258</v>
      </c>
      <c r="AC276" s="42"/>
      <c r="AD276" s="42" t="str">
        <f t="shared" si="4"/>
        <v/>
      </c>
    </row>
    <row r="277" spans="1:30" x14ac:dyDescent="0.2">
      <c r="A277" s="83">
        <v>750</v>
      </c>
      <c r="B277" s="84" t="s">
        <v>39</v>
      </c>
      <c r="C277" s="74">
        <v>7</v>
      </c>
      <c r="D277" s="83"/>
      <c r="E277" s="84">
        <v>750</v>
      </c>
      <c r="F277" s="37" t="s">
        <v>2568</v>
      </c>
      <c r="G277" s="36"/>
      <c r="H277" s="36" t="s">
        <v>2568</v>
      </c>
      <c r="I277" s="36" t="s">
        <v>1743</v>
      </c>
      <c r="J277" s="36" t="s">
        <v>2569</v>
      </c>
      <c r="K277" s="36">
        <v>7</v>
      </c>
      <c r="L277" s="36" t="s">
        <v>2555</v>
      </c>
      <c r="M277" s="39" t="s">
        <v>2563</v>
      </c>
      <c r="N277" s="39" t="s">
        <v>2557</v>
      </c>
      <c r="O277" s="36" t="s">
        <v>39</v>
      </c>
      <c r="P277" s="36">
        <v>123.27301</v>
      </c>
      <c r="Q277" s="36">
        <v>10.12101</v>
      </c>
      <c r="R277" s="36" t="s">
        <v>47</v>
      </c>
      <c r="S277" s="26" t="s">
        <v>4771</v>
      </c>
      <c r="T277" s="26" t="s">
        <v>77</v>
      </c>
      <c r="U277" s="26" t="s">
        <v>48</v>
      </c>
      <c r="V277" s="26" t="s">
        <v>5054</v>
      </c>
      <c r="W277" s="28" t="s">
        <v>49</v>
      </c>
      <c r="X277" s="26" t="s">
        <v>36</v>
      </c>
      <c r="Y277" s="8" t="s">
        <v>4970</v>
      </c>
      <c r="Z277" s="8" t="s">
        <v>4887</v>
      </c>
      <c r="AA277" s="8" t="s">
        <v>3014</v>
      </c>
      <c r="AB277" s="42" t="s">
        <v>2567</v>
      </c>
      <c r="AC277" s="45"/>
      <c r="AD277" s="42" t="str">
        <f t="shared" si="4"/>
        <v/>
      </c>
    </row>
    <row r="278" spans="1:30" x14ac:dyDescent="0.2">
      <c r="A278" s="82">
        <v>3306</v>
      </c>
      <c r="B278" s="84" t="s">
        <v>39</v>
      </c>
      <c r="C278" s="74">
        <v>7</v>
      </c>
      <c r="D278" s="87"/>
      <c r="E278" s="87">
        <v>3306</v>
      </c>
      <c r="F278" s="37" t="s">
        <v>1585</v>
      </c>
      <c r="G278" s="36" t="s">
        <v>104</v>
      </c>
      <c r="H278" s="36" t="s">
        <v>1585</v>
      </c>
      <c r="I278" s="36" t="s">
        <v>2554</v>
      </c>
      <c r="J278" s="36" t="s">
        <v>2602</v>
      </c>
      <c r="K278" s="36">
        <v>7</v>
      </c>
      <c r="L278" s="36" t="s">
        <v>2555</v>
      </c>
      <c r="M278" s="39" t="s">
        <v>2556</v>
      </c>
      <c r="N278" s="39" t="s">
        <v>2557</v>
      </c>
      <c r="O278" s="36" t="s">
        <v>39</v>
      </c>
      <c r="P278" s="36">
        <v>124.108100891113</v>
      </c>
      <c r="Q278" s="36">
        <v>10.0844001770019</v>
      </c>
      <c r="R278" s="38" t="s">
        <v>47</v>
      </c>
      <c r="S278" s="26" t="s">
        <v>4771</v>
      </c>
      <c r="T278" s="26" t="s">
        <v>77</v>
      </c>
      <c r="U278" s="26" t="s">
        <v>48</v>
      </c>
      <c r="V278" s="26" t="s">
        <v>5054</v>
      </c>
      <c r="W278" s="28" t="s">
        <v>49</v>
      </c>
      <c r="X278" s="26" t="s">
        <v>36</v>
      </c>
      <c r="Y278" s="8" t="s">
        <v>4970</v>
      </c>
      <c r="Z278" s="8" t="s">
        <v>4887</v>
      </c>
      <c r="AA278" s="8" t="s">
        <v>3014</v>
      </c>
      <c r="AB278" s="42" t="s">
        <v>2582</v>
      </c>
      <c r="AC278" s="42"/>
      <c r="AD278" s="42" t="str">
        <f t="shared" si="4"/>
        <v/>
      </c>
    </row>
    <row r="279" spans="1:30" x14ac:dyDescent="0.2">
      <c r="A279" s="83">
        <v>3311</v>
      </c>
      <c r="B279" s="84" t="s">
        <v>39</v>
      </c>
      <c r="C279" s="74">
        <v>7</v>
      </c>
      <c r="D279" s="83"/>
      <c r="E279" s="84">
        <v>3311</v>
      </c>
      <c r="F279" s="37" t="s">
        <v>2609</v>
      </c>
      <c r="G279" s="36" t="s">
        <v>104</v>
      </c>
      <c r="H279" s="36" t="s">
        <v>2609</v>
      </c>
      <c r="I279" s="36" t="s">
        <v>2554</v>
      </c>
      <c r="J279" s="36" t="s">
        <v>2610</v>
      </c>
      <c r="K279" s="36">
        <v>7</v>
      </c>
      <c r="L279" s="36" t="s">
        <v>2555</v>
      </c>
      <c r="M279" s="39" t="s">
        <v>2556</v>
      </c>
      <c r="N279" s="39" t="s">
        <v>2557</v>
      </c>
      <c r="O279" s="36" t="s">
        <v>39</v>
      </c>
      <c r="P279" s="36">
        <v>124.002792358398</v>
      </c>
      <c r="Q279" s="36">
        <v>9.8539199829101491</v>
      </c>
      <c r="R279" s="38" t="s">
        <v>47</v>
      </c>
      <c r="S279" s="26" t="s">
        <v>4771</v>
      </c>
      <c r="T279" s="26" t="s">
        <v>77</v>
      </c>
      <c r="U279" s="27" t="s">
        <v>48</v>
      </c>
      <c r="V279" s="26" t="s">
        <v>5054</v>
      </c>
      <c r="W279" s="28" t="s">
        <v>49</v>
      </c>
      <c r="X279" s="26" t="s">
        <v>36</v>
      </c>
      <c r="Y279" s="8" t="s">
        <v>4970</v>
      </c>
      <c r="Z279" s="8" t="s">
        <v>4887</v>
      </c>
      <c r="AA279" s="8" t="s">
        <v>3014</v>
      </c>
      <c r="AB279" s="42" t="s">
        <v>2582</v>
      </c>
      <c r="AC279" s="42"/>
      <c r="AD279" s="42" t="str">
        <f t="shared" si="4"/>
        <v/>
      </c>
    </row>
    <row r="280" spans="1:30" x14ac:dyDescent="0.2">
      <c r="A280" s="83">
        <v>3314</v>
      </c>
      <c r="B280" s="84" t="s">
        <v>39</v>
      </c>
      <c r="C280" s="74">
        <v>7</v>
      </c>
      <c r="D280" s="83"/>
      <c r="E280" s="84">
        <v>3314</v>
      </c>
      <c r="F280" s="49" t="s">
        <v>2616</v>
      </c>
      <c r="G280" s="36" t="s">
        <v>104</v>
      </c>
      <c r="H280" s="36" t="s">
        <v>2616</v>
      </c>
      <c r="I280" s="36" t="s">
        <v>2554</v>
      </c>
      <c r="J280" s="36" t="s">
        <v>2617</v>
      </c>
      <c r="K280" s="36">
        <v>7</v>
      </c>
      <c r="L280" s="36" t="s">
        <v>2555</v>
      </c>
      <c r="M280" s="39" t="s">
        <v>2556</v>
      </c>
      <c r="N280" s="39" t="s">
        <v>2557</v>
      </c>
      <c r="O280" s="36" t="s">
        <v>39</v>
      </c>
      <c r="P280" s="36">
        <v>123.881149291992</v>
      </c>
      <c r="Q280" s="36">
        <v>9.7201795578002894</v>
      </c>
      <c r="R280" s="38" t="s">
        <v>47</v>
      </c>
      <c r="S280" s="26" t="s">
        <v>4771</v>
      </c>
      <c r="T280" s="26" t="s">
        <v>77</v>
      </c>
      <c r="U280" s="26" t="s">
        <v>48</v>
      </c>
      <c r="V280" s="26" t="s">
        <v>5054</v>
      </c>
      <c r="W280" s="28" t="s">
        <v>49</v>
      </c>
      <c r="X280" s="26" t="s">
        <v>36</v>
      </c>
      <c r="Y280" s="8" t="s">
        <v>4970</v>
      </c>
      <c r="Z280" s="8" t="s">
        <v>4887</v>
      </c>
      <c r="AA280" s="8" t="s">
        <v>3014</v>
      </c>
      <c r="AB280" s="42" t="s">
        <v>2582</v>
      </c>
      <c r="AC280" s="42"/>
      <c r="AD280" s="42" t="str">
        <f t="shared" si="4"/>
        <v/>
      </c>
    </row>
    <row r="281" spans="1:30" x14ac:dyDescent="0.2">
      <c r="A281" s="83">
        <v>3336</v>
      </c>
      <c r="B281" s="84" t="s">
        <v>39</v>
      </c>
      <c r="C281" s="74">
        <v>7</v>
      </c>
      <c r="D281" s="83"/>
      <c r="E281" s="84">
        <v>3336</v>
      </c>
      <c r="F281" s="49" t="s">
        <v>4521</v>
      </c>
      <c r="G281" s="36"/>
      <c r="H281" s="36" t="s">
        <v>2580</v>
      </c>
      <c r="I281" s="39" t="s">
        <v>2554</v>
      </c>
      <c r="J281" s="38" t="s">
        <v>2618</v>
      </c>
      <c r="K281" s="38">
        <v>7</v>
      </c>
      <c r="L281" s="38" t="s">
        <v>2555</v>
      </c>
      <c r="M281" s="39" t="s">
        <v>2556</v>
      </c>
      <c r="N281" s="39" t="s">
        <v>2557</v>
      </c>
      <c r="O281" s="36" t="s">
        <v>39</v>
      </c>
      <c r="P281" s="38">
        <v>124.33534240722599</v>
      </c>
      <c r="Q281" s="38">
        <v>9.6564302444458008</v>
      </c>
      <c r="R281" s="38" t="s">
        <v>47</v>
      </c>
      <c r="S281" s="26" t="s">
        <v>4771</v>
      </c>
      <c r="T281" s="30" t="s">
        <v>77</v>
      </c>
      <c r="U281" s="28" t="s">
        <v>48</v>
      </c>
      <c r="V281" s="26" t="s">
        <v>5054</v>
      </c>
      <c r="W281" s="28" t="s">
        <v>49</v>
      </c>
      <c r="X281" s="32" t="s">
        <v>90</v>
      </c>
      <c r="Y281" s="8" t="s">
        <v>4970</v>
      </c>
      <c r="Z281" s="8" t="s">
        <v>4887</v>
      </c>
      <c r="AA281" s="8" t="s">
        <v>3014</v>
      </c>
      <c r="AB281" s="42" t="s">
        <v>2572</v>
      </c>
      <c r="AC281" s="42"/>
      <c r="AD281" s="42" t="str">
        <f t="shared" si="4"/>
        <v/>
      </c>
    </row>
    <row r="282" spans="1:30" x14ac:dyDescent="0.2">
      <c r="A282" s="84">
        <v>3386</v>
      </c>
      <c r="B282" s="83" t="s">
        <v>39</v>
      </c>
      <c r="C282" s="74">
        <v>7</v>
      </c>
      <c r="D282" s="84"/>
      <c r="E282" s="84">
        <v>3386</v>
      </c>
      <c r="F282" s="37" t="s">
        <v>2628</v>
      </c>
      <c r="G282" s="36" t="s">
        <v>104</v>
      </c>
      <c r="H282" s="36" t="s">
        <v>2628</v>
      </c>
      <c r="I282" s="36" t="s">
        <v>2554</v>
      </c>
      <c r="J282" s="36" t="s">
        <v>2629</v>
      </c>
      <c r="K282" s="36">
        <v>7</v>
      </c>
      <c r="L282" s="36" t="s">
        <v>2555</v>
      </c>
      <c r="M282" s="39" t="s">
        <v>2556</v>
      </c>
      <c r="N282" s="39" t="s">
        <v>2557</v>
      </c>
      <c r="O282" s="36" t="s">
        <v>39</v>
      </c>
      <c r="P282" s="36">
        <v>123.92453765869099</v>
      </c>
      <c r="Q282" s="36">
        <v>9.6853704452514595</v>
      </c>
      <c r="R282" s="36" t="s">
        <v>47</v>
      </c>
      <c r="S282" s="26" t="s">
        <v>4771</v>
      </c>
      <c r="T282" s="26" t="s">
        <v>77</v>
      </c>
      <c r="U282" s="26" t="s">
        <v>48</v>
      </c>
      <c r="V282" s="26" t="s">
        <v>5054</v>
      </c>
      <c r="W282" s="28" t="s">
        <v>49</v>
      </c>
      <c r="X282" s="26" t="s">
        <v>90</v>
      </c>
      <c r="Y282" s="8" t="s">
        <v>4970</v>
      </c>
      <c r="Z282" s="8" t="s">
        <v>4887</v>
      </c>
      <c r="AA282" s="8" t="s">
        <v>3014</v>
      </c>
      <c r="AB282" s="42" t="s">
        <v>2582</v>
      </c>
      <c r="AC282" s="42"/>
      <c r="AD282" s="42" t="str">
        <f t="shared" si="4"/>
        <v/>
      </c>
    </row>
    <row r="283" spans="1:30" x14ac:dyDescent="0.2">
      <c r="A283" s="89">
        <v>4211</v>
      </c>
      <c r="B283" s="84" t="s">
        <v>39</v>
      </c>
      <c r="C283" s="74">
        <v>7</v>
      </c>
      <c r="D283" s="83"/>
      <c r="E283" s="84">
        <v>4211</v>
      </c>
      <c r="F283" s="49" t="s">
        <v>2642</v>
      </c>
      <c r="G283" s="36" t="s">
        <v>2641</v>
      </c>
      <c r="H283" s="36" t="s">
        <v>2642</v>
      </c>
      <c r="I283" s="39" t="s">
        <v>2554</v>
      </c>
      <c r="J283" s="38" t="s">
        <v>2643</v>
      </c>
      <c r="K283" s="38">
        <v>7</v>
      </c>
      <c r="L283" s="38" t="s">
        <v>2555</v>
      </c>
      <c r="M283" s="39" t="s">
        <v>2556</v>
      </c>
      <c r="N283" s="39" t="s">
        <v>2557</v>
      </c>
      <c r="O283" s="36" t="s">
        <v>39</v>
      </c>
      <c r="P283" s="38">
        <v>124.49056243896401</v>
      </c>
      <c r="Q283" s="38">
        <v>9.7654800415038991</v>
      </c>
      <c r="R283" s="38" t="s">
        <v>47</v>
      </c>
      <c r="S283" s="26" t="s">
        <v>4771</v>
      </c>
      <c r="T283" s="30" t="s">
        <v>77</v>
      </c>
      <c r="U283" s="28" t="s">
        <v>48</v>
      </c>
      <c r="V283" s="26" t="s">
        <v>5054</v>
      </c>
      <c r="W283" s="28" t="s">
        <v>49</v>
      </c>
      <c r="X283" s="32" t="s">
        <v>36</v>
      </c>
      <c r="Y283" s="8" t="s">
        <v>4970</v>
      </c>
      <c r="Z283" s="8" t="s">
        <v>4887</v>
      </c>
      <c r="AA283" s="8" t="s">
        <v>3014</v>
      </c>
      <c r="AB283" s="42" t="s">
        <v>2572</v>
      </c>
      <c r="AC283" s="42"/>
      <c r="AD283" s="42" t="str">
        <f t="shared" si="4"/>
        <v/>
      </c>
    </row>
    <row r="284" spans="1:30" x14ac:dyDescent="0.2">
      <c r="A284" s="89">
        <v>4212</v>
      </c>
      <c r="B284" s="84" t="s">
        <v>39</v>
      </c>
      <c r="C284" s="74">
        <v>7</v>
      </c>
      <c r="D284" s="83"/>
      <c r="E284" s="84">
        <v>4212</v>
      </c>
      <c r="F284" s="49" t="s">
        <v>2644</v>
      </c>
      <c r="G284" s="36" t="s">
        <v>104</v>
      </c>
      <c r="H284" s="36" t="s">
        <v>2644</v>
      </c>
      <c r="I284" s="39" t="s">
        <v>2554</v>
      </c>
      <c r="J284" s="38" t="s">
        <v>2645</v>
      </c>
      <c r="K284" s="38">
        <v>7</v>
      </c>
      <c r="L284" s="38" t="s">
        <v>2555</v>
      </c>
      <c r="M284" s="39" t="s">
        <v>2556</v>
      </c>
      <c r="N284" s="39" t="s">
        <v>2557</v>
      </c>
      <c r="O284" s="36" t="s">
        <v>39</v>
      </c>
      <c r="P284" s="38">
        <v>124.49667358398401</v>
      </c>
      <c r="Q284" s="38">
        <v>9.8201999664306605</v>
      </c>
      <c r="R284" s="36" t="s">
        <v>47</v>
      </c>
      <c r="S284" s="26" t="s">
        <v>4771</v>
      </c>
      <c r="T284" s="30" t="s">
        <v>77</v>
      </c>
      <c r="U284" s="28" t="s">
        <v>48</v>
      </c>
      <c r="V284" s="26" t="s">
        <v>5054</v>
      </c>
      <c r="W284" s="28" t="s">
        <v>49</v>
      </c>
      <c r="X284" s="32" t="s">
        <v>36</v>
      </c>
      <c r="Y284" s="8" t="s">
        <v>4970</v>
      </c>
      <c r="Z284" s="8" t="s">
        <v>4887</v>
      </c>
      <c r="AA284" s="8" t="s">
        <v>3014</v>
      </c>
      <c r="AB284" s="42" t="s">
        <v>2572</v>
      </c>
      <c r="AC284" s="42"/>
      <c r="AD284" s="42" t="str">
        <f t="shared" si="4"/>
        <v/>
      </c>
    </row>
    <row r="285" spans="1:30" x14ac:dyDescent="0.2">
      <c r="A285" s="83">
        <v>4215</v>
      </c>
      <c r="B285" s="83" t="s">
        <v>39</v>
      </c>
      <c r="C285" s="74">
        <v>7</v>
      </c>
      <c r="D285" s="83"/>
      <c r="E285" s="84">
        <v>4215</v>
      </c>
      <c r="F285" s="37" t="s">
        <v>2651</v>
      </c>
      <c r="G285" s="36" t="s">
        <v>104</v>
      </c>
      <c r="H285" s="36" t="s">
        <v>2651</v>
      </c>
      <c r="I285" s="36" t="s">
        <v>1743</v>
      </c>
      <c r="J285" s="36" t="s">
        <v>2652</v>
      </c>
      <c r="K285" s="36">
        <v>7</v>
      </c>
      <c r="L285" s="36" t="s">
        <v>2555</v>
      </c>
      <c r="M285" s="39" t="s">
        <v>2563</v>
      </c>
      <c r="N285" s="39" t="s">
        <v>2557</v>
      </c>
      <c r="O285" s="36" t="s">
        <v>39</v>
      </c>
      <c r="P285" s="36">
        <v>123.17355999999999</v>
      </c>
      <c r="Q285" s="36">
        <v>9.9226103000000005</v>
      </c>
      <c r="R285" s="36" t="s">
        <v>47</v>
      </c>
      <c r="S285" s="26" t="s">
        <v>4771</v>
      </c>
      <c r="T285" s="26" t="s">
        <v>77</v>
      </c>
      <c r="U285" s="27" t="s">
        <v>48</v>
      </c>
      <c r="V285" s="26" t="s">
        <v>5054</v>
      </c>
      <c r="W285" s="28" t="s">
        <v>49</v>
      </c>
      <c r="X285" s="26" t="s">
        <v>36</v>
      </c>
      <c r="Y285" s="8" t="s">
        <v>4970</v>
      </c>
      <c r="Z285" s="8" t="s">
        <v>4887</v>
      </c>
      <c r="AA285" s="8" t="s">
        <v>3014</v>
      </c>
      <c r="AB285" s="42" t="s">
        <v>2567</v>
      </c>
      <c r="AC285" s="42"/>
      <c r="AD285" s="42" t="str">
        <f t="shared" si="4"/>
        <v/>
      </c>
    </row>
    <row r="286" spans="1:30" x14ac:dyDescent="0.2">
      <c r="A286" s="83">
        <v>4216</v>
      </c>
      <c r="B286" s="83" t="s">
        <v>39</v>
      </c>
      <c r="C286" s="74">
        <v>7</v>
      </c>
      <c r="D286" s="83"/>
      <c r="E286" s="84">
        <v>4216</v>
      </c>
      <c r="F286" s="37" t="s">
        <v>4527</v>
      </c>
      <c r="G286" s="36" t="s">
        <v>104</v>
      </c>
      <c r="H286" s="36" t="s">
        <v>2653</v>
      </c>
      <c r="I286" s="36" t="s">
        <v>1743</v>
      </c>
      <c r="J286" s="36" t="s">
        <v>2654</v>
      </c>
      <c r="K286" s="36">
        <v>7</v>
      </c>
      <c r="L286" s="36" t="s">
        <v>2555</v>
      </c>
      <c r="M286" s="39" t="s">
        <v>2563</v>
      </c>
      <c r="N286" s="39" t="s">
        <v>2557</v>
      </c>
      <c r="O286" s="36" t="s">
        <v>39</v>
      </c>
      <c r="P286" s="36">
        <v>123.14626</v>
      </c>
      <c r="Q286" s="36">
        <v>9.7619801000000006</v>
      </c>
      <c r="R286" s="36" t="s">
        <v>47</v>
      </c>
      <c r="S286" s="26" t="s">
        <v>4771</v>
      </c>
      <c r="T286" s="26" t="s">
        <v>77</v>
      </c>
      <c r="U286" s="27" t="s">
        <v>48</v>
      </c>
      <c r="V286" s="26" t="s">
        <v>5054</v>
      </c>
      <c r="W286" s="28" t="s">
        <v>49</v>
      </c>
      <c r="X286" s="26" t="s">
        <v>36</v>
      </c>
      <c r="Y286" s="8" t="s">
        <v>4970</v>
      </c>
      <c r="Z286" s="8" t="s">
        <v>4887</v>
      </c>
      <c r="AA286" s="8" t="s">
        <v>3014</v>
      </c>
      <c r="AB286" s="42" t="s">
        <v>2567</v>
      </c>
      <c r="AC286" s="42"/>
      <c r="AD286" s="42" t="str">
        <f t="shared" si="4"/>
        <v/>
      </c>
    </row>
    <row r="287" spans="1:30" x14ac:dyDescent="0.2">
      <c r="A287" s="84">
        <v>4260</v>
      </c>
      <c r="B287" s="83" t="s">
        <v>39</v>
      </c>
      <c r="C287" s="74">
        <v>7</v>
      </c>
      <c r="D287" s="84"/>
      <c r="E287" s="84">
        <v>4260</v>
      </c>
      <c r="F287" s="37" t="s">
        <v>2664</v>
      </c>
      <c r="G287" s="36"/>
      <c r="H287" s="36" t="s">
        <v>2664</v>
      </c>
      <c r="I287" s="36" t="s">
        <v>1743</v>
      </c>
      <c r="J287" s="36" t="s">
        <v>2665</v>
      </c>
      <c r="K287" s="36">
        <v>7</v>
      </c>
      <c r="L287" s="36" t="s">
        <v>2555</v>
      </c>
      <c r="M287" s="39" t="s">
        <v>2563</v>
      </c>
      <c r="N287" s="39" t="s">
        <v>2557</v>
      </c>
      <c r="O287" s="36" t="s">
        <v>39</v>
      </c>
      <c r="P287" s="36">
        <v>123.19840000000001</v>
      </c>
      <c r="Q287" s="36">
        <v>9.9776602000000008</v>
      </c>
      <c r="R287" s="36" t="s">
        <v>47</v>
      </c>
      <c r="S287" s="26" t="s">
        <v>4771</v>
      </c>
      <c r="T287" s="26" t="s">
        <v>77</v>
      </c>
      <c r="U287" s="27" t="s">
        <v>48</v>
      </c>
      <c r="V287" s="26" t="s">
        <v>5054</v>
      </c>
      <c r="W287" s="28" t="s">
        <v>49</v>
      </c>
      <c r="X287" s="26" t="s">
        <v>36</v>
      </c>
      <c r="Y287" s="8" t="s">
        <v>4970</v>
      </c>
      <c r="Z287" s="8" t="s">
        <v>4887</v>
      </c>
      <c r="AA287" s="8" t="s">
        <v>3014</v>
      </c>
      <c r="AB287" s="42" t="s">
        <v>2567</v>
      </c>
      <c r="AC287" s="45"/>
      <c r="AD287" s="42" t="str">
        <f t="shared" si="4"/>
        <v/>
      </c>
    </row>
    <row r="288" spans="1:30" x14ac:dyDescent="0.2">
      <c r="A288" s="75">
        <v>4298</v>
      </c>
      <c r="B288" s="84" t="s">
        <v>39</v>
      </c>
      <c r="C288" s="74">
        <v>7</v>
      </c>
      <c r="D288" s="83"/>
      <c r="E288" s="75">
        <v>4298</v>
      </c>
      <c r="F288" s="49" t="s">
        <v>4532</v>
      </c>
      <c r="G288" s="36" t="s">
        <v>104</v>
      </c>
      <c r="H288" s="36" t="s">
        <v>2675</v>
      </c>
      <c r="I288" s="36" t="s">
        <v>1743</v>
      </c>
      <c r="J288" s="36" t="s">
        <v>2676</v>
      </c>
      <c r="K288" s="36">
        <v>7</v>
      </c>
      <c r="L288" s="36" t="s">
        <v>2555</v>
      </c>
      <c r="M288" s="39" t="s">
        <v>2563</v>
      </c>
      <c r="N288" s="39" t="s">
        <v>2557</v>
      </c>
      <c r="O288" s="36" t="s">
        <v>39</v>
      </c>
      <c r="P288" s="36">
        <v>123.12232</v>
      </c>
      <c r="Q288" s="36">
        <v>9.4721699000000008</v>
      </c>
      <c r="R288" s="36" t="s">
        <v>47</v>
      </c>
      <c r="S288" s="26" t="s">
        <v>4771</v>
      </c>
      <c r="T288" s="26" t="s">
        <v>93</v>
      </c>
      <c r="U288" s="26" t="s">
        <v>48</v>
      </c>
      <c r="V288" s="26" t="s">
        <v>5054</v>
      </c>
      <c r="W288" s="32" t="s">
        <v>49</v>
      </c>
      <c r="X288" s="26" t="s">
        <v>36</v>
      </c>
      <c r="Y288" s="8" t="s">
        <v>4970</v>
      </c>
      <c r="Z288" s="8" t="s">
        <v>5009</v>
      </c>
      <c r="AA288" s="8" t="s">
        <v>4805</v>
      </c>
      <c r="AB288" s="42" t="s">
        <v>2567</v>
      </c>
      <c r="AC288" s="45"/>
      <c r="AD288" s="42" t="str">
        <f t="shared" si="4"/>
        <v/>
      </c>
    </row>
    <row r="289" spans="1:30" x14ac:dyDescent="0.2">
      <c r="A289" s="84">
        <v>4328</v>
      </c>
      <c r="B289" s="83" t="s">
        <v>39</v>
      </c>
      <c r="C289" s="74">
        <v>7</v>
      </c>
      <c r="D289" s="84"/>
      <c r="E289" s="84">
        <v>4328</v>
      </c>
      <c r="F289" s="37" t="s">
        <v>2685</v>
      </c>
      <c r="G289" s="36" t="s">
        <v>104</v>
      </c>
      <c r="H289" s="36" t="s">
        <v>2685</v>
      </c>
      <c r="I289" s="36" t="s">
        <v>2554</v>
      </c>
      <c r="J289" s="38" t="s">
        <v>2686</v>
      </c>
      <c r="K289" s="39">
        <v>7</v>
      </c>
      <c r="L289" s="39" t="s">
        <v>2555</v>
      </c>
      <c r="M289" s="39" t="s">
        <v>2556</v>
      </c>
      <c r="N289" s="39" t="s">
        <v>2557</v>
      </c>
      <c r="O289" s="36" t="s">
        <v>39</v>
      </c>
      <c r="P289" s="38">
        <v>124.039512634277</v>
      </c>
      <c r="Q289" s="38">
        <v>9.6344299316406197</v>
      </c>
      <c r="R289" s="36" t="s">
        <v>47</v>
      </c>
      <c r="S289" s="26" t="s">
        <v>4771</v>
      </c>
      <c r="T289" s="26" t="s">
        <v>77</v>
      </c>
      <c r="U289" s="26" t="s">
        <v>48</v>
      </c>
      <c r="V289" s="26" t="s">
        <v>5054</v>
      </c>
      <c r="W289" s="28" t="s">
        <v>49</v>
      </c>
      <c r="X289" s="26" t="s">
        <v>36</v>
      </c>
      <c r="Y289" s="8" t="s">
        <v>4970</v>
      </c>
      <c r="Z289" s="8" t="s">
        <v>4887</v>
      </c>
      <c r="AA289" s="8" t="s">
        <v>3014</v>
      </c>
      <c r="AB289" s="42" t="s">
        <v>2582</v>
      </c>
      <c r="AC289" s="42"/>
      <c r="AD289" s="42" t="str">
        <f t="shared" si="4"/>
        <v/>
      </c>
    </row>
    <row r="290" spans="1:30" x14ac:dyDescent="0.2">
      <c r="A290" s="84">
        <v>4390</v>
      </c>
      <c r="B290" s="83" t="s">
        <v>39</v>
      </c>
      <c r="C290" s="74">
        <v>7</v>
      </c>
      <c r="D290" s="84"/>
      <c r="E290" s="84">
        <v>4390</v>
      </c>
      <c r="F290" s="37" t="s">
        <v>4535</v>
      </c>
      <c r="G290" s="36" t="s">
        <v>2693</v>
      </c>
      <c r="H290" s="36" t="s">
        <v>1229</v>
      </c>
      <c r="I290" s="36" t="s">
        <v>1743</v>
      </c>
      <c r="J290" s="38" t="s">
        <v>2694</v>
      </c>
      <c r="K290" s="39">
        <v>7</v>
      </c>
      <c r="L290" s="39" t="s">
        <v>2555</v>
      </c>
      <c r="M290" s="39" t="s">
        <v>2563</v>
      </c>
      <c r="N290" s="39" t="s">
        <v>2557</v>
      </c>
      <c r="O290" s="36" t="s">
        <v>39</v>
      </c>
      <c r="P290" s="38">
        <v>123.24106999999999</v>
      </c>
      <c r="Q290" s="38">
        <v>9.4170102999999994</v>
      </c>
      <c r="R290" s="36" t="s">
        <v>47</v>
      </c>
      <c r="S290" s="26" t="s">
        <v>4771</v>
      </c>
      <c r="T290" s="26" t="s">
        <v>77</v>
      </c>
      <c r="U290" s="26" t="s">
        <v>48</v>
      </c>
      <c r="V290" s="26" t="s">
        <v>5054</v>
      </c>
      <c r="W290" s="28" t="s">
        <v>49</v>
      </c>
      <c r="X290" s="26" t="s">
        <v>36</v>
      </c>
      <c r="Y290" s="8" t="s">
        <v>4970</v>
      </c>
      <c r="Z290" s="8" t="s">
        <v>4887</v>
      </c>
      <c r="AA290" s="8" t="s">
        <v>3014</v>
      </c>
      <c r="AB290" s="42" t="s">
        <v>2567</v>
      </c>
      <c r="AC290" s="42"/>
      <c r="AD290" s="42" t="str">
        <f t="shared" si="4"/>
        <v/>
      </c>
    </row>
    <row r="291" spans="1:30" x14ac:dyDescent="0.2">
      <c r="A291" s="82">
        <v>5056</v>
      </c>
      <c r="B291" s="83" t="s">
        <v>39</v>
      </c>
      <c r="C291" s="74">
        <v>7</v>
      </c>
      <c r="D291" s="87"/>
      <c r="E291" s="87">
        <v>5056</v>
      </c>
      <c r="F291" s="37" t="s">
        <v>4537</v>
      </c>
      <c r="G291" s="36" t="s">
        <v>1241</v>
      </c>
      <c r="H291" s="36" t="s">
        <v>2675</v>
      </c>
      <c r="I291" s="36" t="s">
        <v>1743</v>
      </c>
      <c r="J291" s="38" t="s">
        <v>2698</v>
      </c>
      <c r="K291" s="39">
        <v>7</v>
      </c>
      <c r="L291" s="39" t="s">
        <v>2555</v>
      </c>
      <c r="M291" s="39" t="s">
        <v>2563</v>
      </c>
      <c r="N291" s="39" t="s">
        <v>2557</v>
      </c>
      <c r="O291" s="36" t="s">
        <v>39</v>
      </c>
      <c r="P291" s="38">
        <v>123.02061999999999</v>
      </c>
      <c r="Q291" s="38">
        <v>9.4021796999999996</v>
      </c>
      <c r="R291" s="36" t="s">
        <v>47</v>
      </c>
      <c r="S291" s="26" t="s">
        <v>4771</v>
      </c>
      <c r="T291" s="26" t="s">
        <v>77</v>
      </c>
      <c r="U291" s="26" t="s">
        <v>48</v>
      </c>
      <c r="V291" s="26" t="s">
        <v>5054</v>
      </c>
      <c r="W291" s="28" t="s">
        <v>49</v>
      </c>
      <c r="X291" s="26" t="s">
        <v>90</v>
      </c>
      <c r="Y291" s="8" t="s">
        <v>4970</v>
      </c>
      <c r="Z291" s="8" t="s">
        <v>5009</v>
      </c>
      <c r="AA291" s="8" t="s">
        <v>4805</v>
      </c>
      <c r="AB291" s="42" t="s">
        <v>2567</v>
      </c>
      <c r="AC291" s="42"/>
      <c r="AD291" s="42" t="str">
        <f t="shared" si="4"/>
        <v/>
      </c>
    </row>
    <row r="292" spans="1:30" x14ac:dyDescent="0.2">
      <c r="A292" s="83">
        <v>5855</v>
      </c>
      <c r="B292" s="84" t="s">
        <v>39</v>
      </c>
      <c r="C292" s="74">
        <v>7</v>
      </c>
      <c r="D292" s="83"/>
      <c r="E292" s="84">
        <v>5855</v>
      </c>
      <c r="F292" s="37" t="s">
        <v>4542</v>
      </c>
      <c r="G292" s="36" t="s">
        <v>2705</v>
      </c>
      <c r="H292" s="36" t="s">
        <v>2706</v>
      </c>
      <c r="I292" s="36" t="s">
        <v>1743</v>
      </c>
      <c r="J292" s="36" t="s">
        <v>2707</v>
      </c>
      <c r="K292" s="36">
        <v>7</v>
      </c>
      <c r="L292" s="36" t="s">
        <v>2555</v>
      </c>
      <c r="M292" s="39" t="s">
        <v>2563</v>
      </c>
      <c r="N292" s="39" t="s">
        <v>2557</v>
      </c>
      <c r="O292" s="36" t="s">
        <v>39</v>
      </c>
      <c r="P292" s="36">
        <v>123.13145</v>
      </c>
      <c r="Q292" s="36">
        <v>9.0588101999999999</v>
      </c>
      <c r="R292" s="36" t="s">
        <v>47</v>
      </c>
      <c r="S292" s="26" t="s">
        <v>4771</v>
      </c>
      <c r="T292" s="26" t="s">
        <v>77</v>
      </c>
      <c r="U292" s="27" t="s">
        <v>48</v>
      </c>
      <c r="V292" s="26" t="s">
        <v>5054</v>
      </c>
      <c r="W292" s="28" t="s">
        <v>49</v>
      </c>
      <c r="X292" s="26" t="s">
        <v>36</v>
      </c>
      <c r="Y292" s="8" t="s">
        <v>4970</v>
      </c>
      <c r="Z292" s="8" t="s">
        <v>4887</v>
      </c>
      <c r="AA292" s="8" t="s">
        <v>3014</v>
      </c>
      <c r="AB292" s="42" t="s">
        <v>2564</v>
      </c>
      <c r="AC292" s="45"/>
      <c r="AD292" s="42" t="str">
        <f t="shared" si="4"/>
        <v/>
      </c>
    </row>
    <row r="293" spans="1:30" x14ac:dyDescent="0.2">
      <c r="A293" s="83">
        <v>5861</v>
      </c>
      <c r="B293" s="84" t="s">
        <v>39</v>
      </c>
      <c r="C293" s="74">
        <v>7</v>
      </c>
      <c r="D293" s="83"/>
      <c r="E293" s="84">
        <v>5861</v>
      </c>
      <c r="F293" s="37" t="s">
        <v>4543</v>
      </c>
      <c r="G293" s="36"/>
      <c r="H293" s="36" t="s">
        <v>2666</v>
      </c>
      <c r="I293" s="36" t="s">
        <v>1743</v>
      </c>
      <c r="J293" s="36" t="s">
        <v>2708</v>
      </c>
      <c r="K293" s="36">
        <v>7</v>
      </c>
      <c r="L293" s="36" t="s">
        <v>2555</v>
      </c>
      <c r="M293" s="39" t="s">
        <v>2563</v>
      </c>
      <c r="N293" s="39" t="s">
        <v>2557</v>
      </c>
      <c r="O293" s="36" t="s">
        <v>39</v>
      </c>
      <c r="P293" s="36">
        <v>123.17856999999999</v>
      </c>
      <c r="Q293" s="36">
        <v>10.054539999999999</v>
      </c>
      <c r="R293" s="36" t="s">
        <v>47</v>
      </c>
      <c r="S293" s="26" t="s">
        <v>4771</v>
      </c>
      <c r="T293" s="26" t="s">
        <v>77</v>
      </c>
      <c r="U293" s="27" t="s">
        <v>48</v>
      </c>
      <c r="V293" s="26" t="s">
        <v>5054</v>
      </c>
      <c r="W293" s="28" t="s">
        <v>49</v>
      </c>
      <c r="X293" s="26" t="s">
        <v>233</v>
      </c>
      <c r="Y293" s="8" t="s">
        <v>4970</v>
      </c>
      <c r="Z293" s="8" t="s">
        <v>5009</v>
      </c>
      <c r="AA293" s="8" t="s">
        <v>4805</v>
      </c>
      <c r="AB293" s="42" t="s">
        <v>2567</v>
      </c>
      <c r="AC293" s="45"/>
      <c r="AD293" s="42" t="str">
        <f t="shared" si="4"/>
        <v/>
      </c>
    </row>
    <row r="294" spans="1:30" x14ac:dyDescent="0.2">
      <c r="A294" s="83" t="s">
        <v>2728</v>
      </c>
      <c r="B294" s="84" t="s">
        <v>39</v>
      </c>
      <c r="C294" s="74">
        <v>7</v>
      </c>
      <c r="D294" s="83"/>
      <c r="E294" s="84" t="s">
        <v>2728</v>
      </c>
      <c r="F294" s="37" t="s">
        <v>2706</v>
      </c>
      <c r="G294" s="36" t="s">
        <v>2729</v>
      </c>
      <c r="H294" s="36" t="s">
        <v>2706</v>
      </c>
      <c r="I294" s="36" t="s">
        <v>1743</v>
      </c>
      <c r="J294" s="38" t="s">
        <v>2730</v>
      </c>
      <c r="K294" s="39">
        <v>7</v>
      </c>
      <c r="L294" s="39" t="s">
        <v>2555</v>
      </c>
      <c r="M294" s="39" t="s">
        <v>2563</v>
      </c>
      <c r="N294" s="39" t="s">
        <v>2557</v>
      </c>
      <c r="O294" s="36" t="s">
        <v>39</v>
      </c>
      <c r="P294" s="38">
        <v>123.036323547363</v>
      </c>
      <c r="Q294" s="38">
        <v>9.0640602111816406</v>
      </c>
      <c r="R294" s="36" t="s">
        <v>47</v>
      </c>
      <c r="S294" s="26" t="s">
        <v>4771</v>
      </c>
      <c r="T294" s="26" t="s">
        <v>77</v>
      </c>
      <c r="U294" s="26" t="s">
        <v>48</v>
      </c>
      <c r="V294" s="26" t="s">
        <v>5054</v>
      </c>
      <c r="W294" s="28" t="s">
        <v>49</v>
      </c>
      <c r="X294" s="26" t="s">
        <v>36</v>
      </c>
      <c r="Y294" s="8" t="s">
        <v>4970</v>
      </c>
      <c r="Z294" s="8" t="s">
        <v>4887</v>
      </c>
      <c r="AA294" s="8" t="s">
        <v>3014</v>
      </c>
      <c r="AB294" s="42" t="s">
        <v>2564</v>
      </c>
      <c r="AC294" s="42"/>
      <c r="AD294" s="42" t="str">
        <f t="shared" si="4"/>
        <v/>
      </c>
    </row>
    <row r="295" spans="1:30" x14ac:dyDescent="0.2">
      <c r="A295" s="83" t="s">
        <v>2731</v>
      </c>
      <c r="B295" s="84" t="s">
        <v>39</v>
      </c>
      <c r="C295" s="74">
        <v>7</v>
      </c>
      <c r="D295" s="83"/>
      <c r="E295" s="84" t="s">
        <v>2731</v>
      </c>
      <c r="F295" s="37" t="s">
        <v>4546</v>
      </c>
      <c r="G295" s="36"/>
      <c r="H295" s="36" t="s">
        <v>2732</v>
      </c>
      <c r="I295" s="36" t="s">
        <v>1743</v>
      </c>
      <c r="J295" s="36" t="s">
        <v>2733</v>
      </c>
      <c r="K295" s="36">
        <v>7</v>
      </c>
      <c r="L295" s="36" t="s">
        <v>2555</v>
      </c>
      <c r="M295" s="39" t="s">
        <v>2563</v>
      </c>
      <c r="N295" s="39" t="s">
        <v>2557</v>
      </c>
      <c r="O295" s="36" t="s">
        <v>39</v>
      </c>
      <c r="P295" s="36">
        <v>122.864036560058</v>
      </c>
      <c r="Q295" s="36">
        <v>9.3331298828125</v>
      </c>
      <c r="R295" s="36" t="s">
        <v>47</v>
      </c>
      <c r="S295" s="26" t="s">
        <v>4771</v>
      </c>
      <c r="T295" s="26" t="s">
        <v>77</v>
      </c>
      <c r="U295" s="26" t="s">
        <v>48</v>
      </c>
      <c r="V295" s="26" t="s">
        <v>5054</v>
      </c>
      <c r="W295" s="28" t="s">
        <v>49</v>
      </c>
      <c r="X295" s="26" t="s">
        <v>36</v>
      </c>
      <c r="Y295" s="8" t="s">
        <v>4970</v>
      </c>
      <c r="Z295" s="8" t="s">
        <v>4887</v>
      </c>
      <c r="AA295" s="8" t="s">
        <v>3014</v>
      </c>
      <c r="AB295" s="42" t="s">
        <v>2564</v>
      </c>
      <c r="AC295" s="42"/>
      <c r="AD295" s="42" t="str">
        <f t="shared" si="4"/>
        <v/>
      </c>
    </row>
    <row r="296" spans="1:30" x14ac:dyDescent="0.2">
      <c r="A296" s="89" t="s">
        <v>2747</v>
      </c>
      <c r="B296" s="84" t="s">
        <v>39</v>
      </c>
      <c r="C296" s="74">
        <v>7</v>
      </c>
      <c r="D296" s="83"/>
      <c r="E296" s="84" t="s">
        <v>2747</v>
      </c>
      <c r="F296" s="49" t="s">
        <v>2749</v>
      </c>
      <c r="G296" s="36" t="s">
        <v>2748</v>
      </c>
      <c r="H296" s="36" t="s">
        <v>2749</v>
      </c>
      <c r="I296" s="36" t="s">
        <v>2554</v>
      </c>
      <c r="J296" s="36" t="s">
        <v>2750</v>
      </c>
      <c r="K296" s="36">
        <v>7</v>
      </c>
      <c r="L296" s="36" t="s">
        <v>2555</v>
      </c>
      <c r="M296" s="39" t="s">
        <v>2556</v>
      </c>
      <c r="N296" s="39" t="s">
        <v>2557</v>
      </c>
      <c r="O296" s="36" t="s">
        <v>39</v>
      </c>
      <c r="P296" s="36">
        <v>124.06584167480401</v>
      </c>
      <c r="Q296" s="36">
        <v>10.031959533691399</v>
      </c>
      <c r="R296" s="36" t="s">
        <v>47</v>
      </c>
      <c r="S296" s="26" t="s">
        <v>4771</v>
      </c>
      <c r="T296" s="26" t="s">
        <v>77</v>
      </c>
      <c r="U296" s="26" t="s">
        <v>48</v>
      </c>
      <c r="V296" s="26" t="s">
        <v>5054</v>
      </c>
      <c r="W296" s="32" t="s">
        <v>49</v>
      </c>
      <c r="X296" s="26" t="s">
        <v>36</v>
      </c>
      <c r="Y296" s="8" t="s">
        <v>4970</v>
      </c>
      <c r="Z296" s="8" t="s">
        <v>4887</v>
      </c>
      <c r="AA296" s="8" t="s">
        <v>3014</v>
      </c>
      <c r="AB296" s="42" t="s">
        <v>2582</v>
      </c>
      <c r="AC296" s="42"/>
      <c r="AD296" s="42" t="str">
        <f t="shared" si="4"/>
        <v/>
      </c>
    </row>
    <row r="297" spans="1:30" x14ac:dyDescent="0.2">
      <c r="A297" s="83" t="s">
        <v>2754</v>
      </c>
      <c r="B297" s="84" t="s">
        <v>39</v>
      </c>
      <c r="C297" s="74">
        <v>7</v>
      </c>
      <c r="D297" s="83"/>
      <c r="E297" s="84" t="s">
        <v>2754</v>
      </c>
      <c r="F297" s="49" t="s">
        <v>2659</v>
      </c>
      <c r="G297" s="36" t="s">
        <v>104</v>
      </c>
      <c r="H297" s="36" t="s">
        <v>2659</v>
      </c>
      <c r="I297" s="39" t="s">
        <v>2554</v>
      </c>
      <c r="J297" s="38" t="s">
        <v>2755</v>
      </c>
      <c r="K297" s="38">
        <v>7</v>
      </c>
      <c r="L297" s="38" t="s">
        <v>2555</v>
      </c>
      <c r="M297" s="39" t="s">
        <v>2556</v>
      </c>
      <c r="N297" s="39" t="s">
        <v>2557</v>
      </c>
      <c r="O297" s="36" t="s">
        <v>39</v>
      </c>
      <c r="P297" s="38">
        <v>124.47087097167901</v>
      </c>
      <c r="Q297" s="38">
        <v>10.057149887084901</v>
      </c>
      <c r="R297" s="36" t="s">
        <v>47</v>
      </c>
      <c r="S297" s="26" t="s">
        <v>4771</v>
      </c>
      <c r="T297" s="30" t="s">
        <v>77</v>
      </c>
      <c r="U297" s="28" t="s">
        <v>48</v>
      </c>
      <c r="V297" s="26" t="s">
        <v>5054</v>
      </c>
      <c r="W297" s="28" t="s">
        <v>49</v>
      </c>
      <c r="X297" s="32" t="s">
        <v>36</v>
      </c>
      <c r="Y297" s="8" t="s">
        <v>4970</v>
      </c>
      <c r="Z297" s="8" t="s">
        <v>4887</v>
      </c>
      <c r="AA297" s="8" t="s">
        <v>3014</v>
      </c>
      <c r="AB297" s="42" t="s">
        <v>2572</v>
      </c>
      <c r="AC297" s="42"/>
      <c r="AD297" s="42" t="str">
        <f t="shared" si="4"/>
        <v/>
      </c>
    </row>
    <row r="298" spans="1:30" x14ac:dyDescent="0.2">
      <c r="A298" s="82" t="s">
        <v>2782</v>
      </c>
      <c r="B298" s="84" t="s">
        <v>24</v>
      </c>
      <c r="C298" s="74">
        <v>7</v>
      </c>
      <c r="D298" s="82" t="s">
        <v>2783</v>
      </c>
      <c r="E298" s="84" t="s">
        <v>2784</v>
      </c>
      <c r="F298" s="37" t="s">
        <v>4558</v>
      </c>
      <c r="G298" s="36"/>
      <c r="H298" s="36" t="s">
        <v>2570</v>
      </c>
      <c r="I298" s="39" t="s">
        <v>2554</v>
      </c>
      <c r="J298" s="38" t="s">
        <v>2785</v>
      </c>
      <c r="K298" s="38">
        <v>7</v>
      </c>
      <c r="L298" s="38" t="s">
        <v>2555</v>
      </c>
      <c r="M298" s="39" t="s">
        <v>2556</v>
      </c>
      <c r="N298" s="39" t="s">
        <v>2557</v>
      </c>
      <c r="O298" s="36" t="s">
        <v>24</v>
      </c>
      <c r="P298" s="38" t="s">
        <v>2786</v>
      </c>
      <c r="Q298" s="38" t="s">
        <v>2787</v>
      </c>
      <c r="R298" s="36" t="s">
        <v>47</v>
      </c>
      <c r="S298" s="26" t="s">
        <v>4771</v>
      </c>
      <c r="T298" s="26" t="s">
        <v>33</v>
      </c>
      <c r="U298" s="26" t="s">
        <v>48</v>
      </c>
      <c r="V298" s="26" t="s">
        <v>5054</v>
      </c>
      <c r="W298" s="28" t="s">
        <v>49</v>
      </c>
      <c r="X298" s="26" t="s">
        <v>36</v>
      </c>
      <c r="Y298" s="8" t="s">
        <v>4970</v>
      </c>
      <c r="Z298" s="8" t="s">
        <v>2991</v>
      </c>
      <c r="AA298" s="8" t="s">
        <v>2991</v>
      </c>
      <c r="AB298" s="42" t="s">
        <v>2572</v>
      </c>
      <c r="AC298" s="45"/>
      <c r="AD298" s="42" t="str">
        <f t="shared" si="4"/>
        <v/>
      </c>
    </row>
    <row r="299" spans="1:30" x14ac:dyDescent="0.2">
      <c r="A299" s="88" t="s">
        <v>2801</v>
      </c>
      <c r="B299" s="84" t="s">
        <v>39</v>
      </c>
      <c r="C299" s="74">
        <v>7</v>
      </c>
      <c r="D299" s="88"/>
      <c r="E299" s="84" t="s">
        <v>2801</v>
      </c>
      <c r="F299" s="37" t="s">
        <v>4563</v>
      </c>
      <c r="G299" s="36" t="s">
        <v>2802</v>
      </c>
      <c r="H299" s="36" t="s">
        <v>2568</v>
      </c>
      <c r="I299" s="36" t="s">
        <v>1743</v>
      </c>
      <c r="J299" s="36" t="s">
        <v>2803</v>
      </c>
      <c r="K299" s="36">
        <v>7</v>
      </c>
      <c r="L299" s="36" t="s">
        <v>2555</v>
      </c>
      <c r="M299" s="39" t="s">
        <v>2563</v>
      </c>
      <c r="N299" s="39" t="s">
        <v>2557</v>
      </c>
      <c r="O299" s="36" t="s">
        <v>39</v>
      </c>
      <c r="P299" s="36">
        <v>123.2774</v>
      </c>
      <c r="Q299" s="36">
        <v>10.138249999999999</v>
      </c>
      <c r="R299" s="36" t="s">
        <v>47</v>
      </c>
      <c r="S299" s="26" t="s">
        <v>4771</v>
      </c>
      <c r="T299" s="26" t="s">
        <v>61</v>
      </c>
      <c r="U299" s="26" t="s">
        <v>48</v>
      </c>
      <c r="V299" s="26" t="s">
        <v>5054</v>
      </c>
      <c r="W299" s="28" t="s">
        <v>49</v>
      </c>
      <c r="X299" s="26" t="s">
        <v>36</v>
      </c>
      <c r="Y299" s="8" t="s">
        <v>4970</v>
      </c>
      <c r="Z299" s="8" t="s">
        <v>4887</v>
      </c>
      <c r="AA299" s="8" t="s">
        <v>3014</v>
      </c>
      <c r="AB299" s="42" t="s">
        <v>2567</v>
      </c>
      <c r="AC299" s="45"/>
      <c r="AD299" s="42" t="str">
        <f t="shared" si="4"/>
        <v/>
      </c>
    </row>
    <row r="300" spans="1:30" x14ac:dyDescent="0.2">
      <c r="A300" s="88" t="s">
        <v>2838</v>
      </c>
      <c r="B300" s="83" t="s">
        <v>39</v>
      </c>
      <c r="C300" s="74">
        <v>7</v>
      </c>
      <c r="D300" s="88" t="s">
        <v>2839</v>
      </c>
      <c r="E300" s="84" t="s">
        <v>2838</v>
      </c>
      <c r="F300" s="37" t="s">
        <v>4572</v>
      </c>
      <c r="G300" s="36" t="s">
        <v>375</v>
      </c>
      <c r="H300" s="36" t="s">
        <v>2553</v>
      </c>
      <c r="I300" s="36" t="s">
        <v>2554</v>
      </c>
      <c r="J300" s="36" t="s">
        <v>2674</v>
      </c>
      <c r="K300" s="36">
        <v>7</v>
      </c>
      <c r="L300" s="36" t="s">
        <v>2555</v>
      </c>
      <c r="M300" s="39" t="s">
        <v>2556</v>
      </c>
      <c r="N300" s="39" t="s">
        <v>2557</v>
      </c>
      <c r="O300" s="36" t="s">
        <v>24</v>
      </c>
      <c r="P300" s="36">
        <v>123.8551389</v>
      </c>
      <c r="Q300" s="36">
        <v>9.6399720000000002</v>
      </c>
      <c r="R300" s="36" t="s">
        <v>47</v>
      </c>
      <c r="S300" s="26" t="s">
        <v>4771</v>
      </c>
      <c r="T300" s="26" t="s">
        <v>33</v>
      </c>
      <c r="U300" s="26" t="s">
        <v>48</v>
      </c>
      <c r="V300" s="26" t="s">
        <v>5054</v>
      </c>
      <c r="W300" s="28" t="s">
        <v>49</v>
      </c>
      <c r="X300" s="26" t="s">
        <v>36</v>
      </c>
      <c r="Y300" s="8" t="s">
        <v>4970</v>
      </c>
      <c r="Z300" s="8" t="s">
        <v>4870</v>
      </c>
      <c r="AA300" s="8" t="s">
        <v>3014</v>
      </c>
      <c r="AB300" s="42" t="s">
        <v>2579</v>
      </c>
      <c r="AC300" s="45"/>
      <c r="AD300" s="42" t="str">
        <f t="shared" si="4"/>
        <v/>
      </c>
    </row>
    <row r="301" spans="1:30" x14ac:dyDescent="0.2">
      <c r="A301" s="88" t="s">
        <v>2844</v>
      </c>
      <c r="B301" s="83" t="s">
        <v>39</v>
      </c>
      <c r="C301" s="74">
        <v>7</v>
      </c>
      <c r="D301" s="88" t="s">
        <v>2845</v>
      </c>
      <c r="E301" s="84" t="s">
        <v>2844</v>
      </c>
      <c r="F301" s="49" t="s">
        <v>4574</v>
      </c>
      <c r="G301" s="36" t="s">
        <v>104</v>
      </c>
      <c r="H301" s="36" t="s">
        <v>2659</v>
      </c>
      <c r="I301" s="36" t="s">
        <v>2554</v>
      </c>
      <c r="J301" s="36" t="s">
        <v>2846</v>
      </c>
      <c r="K301" s="36">
        <v>7</v>
      </c>
      <c r="L301" s="36" t="s">
        <v>2555</v>
      </c>
      <c r="M301" s="39" t="s">
        <v>2556</v>
      </c>
      <c r="N301" s="39" t="s">
        <v>2557</v>
      </c>
      <c r="O301" s="36" t="s">
        <v>24</v>
      </c>
      <c r="P301" s="36">
        <v>124.47358</v>
      </c>
      <c r="Q301" s="36">
        <v>10.051769999999999</v>
      </c>
      <c r="R301" s="36" t="s">
        <v>47</v>
      </c>
      <c r="S301" s="26" t="s">
        <v>4771</v>
      </c>
      <c r="T301" s="26" t="s">
        <v>33</v>
      </c>
      <c r="U301" s="26" t="s">
        <v>48</v>
      </c>
      <c r="V301" s="26" t="s">
        <v>5054</v>
      </c>
      <c r="W301" s="32" t="s">
        <v>49</v>
      </c>
      <c r="X301" s="26" t="s">
        <v>36</v>
      </c>
      <c r="Y301" s="8" t="s">
        <v>4970</v>
      </c>
      <c r="Z301" s="8" t="s">
        <v>4887</v>
      </c>
      <c r="AA301" s="8" t="s">
        <v>3014</v>
      </c>
      <c r="AB301" s="42" t="s">
        <v>2579</v>
      </c>
      <c r="AC301" s="45"/>
      <c r="AD301" s="42" t="str">
        <f t="shared" si="4"/>
        <v/>
      </c>
    </row>
    <row r="302" spans="1:30" x14ac:dyDescent="0.2">
      <c r="A302" s="87" t="s">
        <v>2880</v>
      </c>
      <c r="B302" s="87" t="s">
        <v>39</v>
      </c>
      <c r="C302" s="74">
        <v>7</v>
      </c>
      <c r="D302" s="87" t="s">
        <v>2881</v>
      </c>
      <c r="E302" s="87" t="s">
        <v>2880</v>
      </c>
      <c r="F302" s="37" t="s">
        <v>4585</v>
      </c>
      <c r="G302" s="36" t="s">
        <v>1778</v>
      </c>
      <c r="H302" s="36" t="s">
        <v>2553</v>
      </c>
      <c r="I302" s="36" t="s">
        <v>2554</v>
      </c>
      <c r="J302" s="38" t="s">
        <v>2882</v>
      </c>
      <c r="K302" s="39">
        <v>7</v>
      </c>
      <c r="L302" s="39" t="s">
        <v>2555</v>
      </c>
      <c r="M302" s="39" t="s">
        <v>2556</v>
      </c>
      <c r="N302" s="39" t="s">
        <v>2557</v>
      </c>
      <c r="O302" s="36" t="s">
        <v>24</v>
      </c>
      <c r="P302" s="38">
        <v>123.85963099999999</v>
      </c>
      <c r="Q302" s="38">
        <v>9.6433780000000002</v>
      </c>
      <c r="R302" s="36" t="s">
        <v>32</v>
      </c>
      <c r="S302" s="26" t="s">
        <v>4771</v>
      </c>
      <c r="T302" s="26" t="s">
        <v>77</v>
      </c>
      <c r="U302" s="26" t="s">
        <v>48</v>
      </c>
      <c r="V302" s="26" t="s">
        <v>5054</v>
      </c>
      <c r="W302" s="28" t="s">
        <v>49</v>
      </c>
      <c r="X302" s="26" t="s">
        <v>36</v>
      </c>
      <c r="Y302" s="8" t="s">
        <v>4970</v>
      </c>
      <c r="Z302" s="8" t="s">
        <v>4870</v>
      </c>
      <c r="AA302" s="8" t="s">
        <v>4865</v>
      </c>
      <c r="AB302" s="42" t="s">
        <v>2558</v>
      </c>
      <c r="AC302" s="45"/>
      <c r="AD302" s="42" t="str">
        <f t="shared" si="4"/>
        <v/>
      </c>
    </row>
    <row r="303" spans="1:30" x14ac:dyDescent="0.2">
      <c r="A303" s="88" t="s">
        <v>2885</v>
      </c>
      <c r="B303" s="84" t="s">
        <v>39</v>
      </c>
      <c r="C303" s="74">
        <v>7</v>
      </c>
      <c r="D303" s="88" t="s">
        <v>2886</v>
      </c>
      <c r="E303" s="84" t="s">
        <v>2885</v>
      </c>
      <c r="F303" s="37" t="s">
        <v>4587</v>
      </c>
      <c r="G303" s="36"/>
      <c r="H303" s="36" t="s">
        <v>2739</v>
      </c>
      <c r="I303" s="36" t="s">
        <v>1743</v>
      </c>
      <c r="J303" s="36" t="s">
        <v>2887</v>
      </c>
      <c r="K303" s="36">
        <v>7</v>
      </c>
      <c r="L303" s="36" t="s">
        <v>2555</v>
      </c>
      <c r="M303" s="39" t="s">
        <v>2563</v>
      </c>
      <c r="N303" s="39" t="s">
        <v>2557</v>
      </c>
      <c r="O303" s="36" t="s">
        <v>24</v>
      </c>
      <c r="P303" s="36">
        <v>123.27995300000001</v>
      </c>
      <c r="Q303" s="36">
        <v>9.3577169999999992</v>
      </c>
      <c r="R303" s="36" t="s">
        <v>47</v>
      </c>
      <c r="S303" s="26" t="s">
        <v>4771</v>
      </c>
      <c r="T303" s="26" t="s">
        <v>77</v>
      </c>
      <c r="U303" s="26" t="s">
        <v>48</v>
      </c>
      <c r="V303" s="26" t="s">
        <v>5054</v>
      </c>
      <c r="W303" s="28" t="s">
        <v>49</v>
      </c>
      <c r="X303" s="26" t="s">
        <v>36</v>
      </c>
      <c r="Y303" s="8" t="s">
        <v>4970</v>
      </c>
      <c r="Z303" s="8" t="s">
        <v>4887</v>
      </c>
      <c r="AA303" s="8" t="s">
        <v>3014</v>
      </c>
      <c r="AB303" s="42" t="s">
        <v>2589</v>
      </c>
      <c r="AC303" s="45"/>
      <c r="AD303" s="42" t="str">
        <f t="shared" si="4"/>
        <v/>
      </c>
    </row>
    <row r="304" spans="1:30" x14ac:dyDescent="0.2">
      <c r="A304" s="82" t="s">
        <v>2904</v>
      </c>
      <c r="B304" s="84" t="s">
        <v>39</v>
      </c>
      <c r="C304" s="74">
        <v>7</v>
      </c>
      <c r="D304" s="82" t="s">
        <v>2905</v>
      </c>
      <c r="E304" s="84" t="s">
        <v>2904</v>
      </c>
      <c r="F304" s="37" t="s">
        <v>4593</v>
      </c>
      <c r="G304" s="36"/>
      <c r="H304" s="36" t="s">
        <v>2587</v>
      </c>
      <c r="I304" s="36" t="s">
        <v>1743</v>
      </c>
      <c r="J304" s="38" t="s">
        <v>2906</v>
      </c>
      <c r="K304" s="39">
        <v>7</v>
      </c>
      <c r="L304" s="39" t="s">
        <v>2555</v>
      </c>
      <c r="M304" s="39" t="s">
        <v>2563</v>
      </c>
      <c r="N304" s="39" t="s">
        <v>2557</v>
      </c>
      <c r="O304" s="36" t="s">
        <v>24</v>
      </c>
      <c r="P304" s="38">
        <v>123.27578</v>
      </c>
      <c r="Q304" s="38">
        <v>9.3137899999999991</v>
      </c>
      <c r="R304" s="36" t="s">
        <v>47</v>
      </c>
      <c r="S304" s="26" t="s">
        <v>4771</v>
      </c>
      <c r="T304" s="26" t="s">
        <v>61</v>
      </c>
      <c r="U304" s="26" t="s">
        <v>48</v>
      </c>
      <c r="V304" s="26" t="s">
        <v>5054</v>
      </c>
      <c r="W304" s="28" t="s">
        <v>49</v>
      </c>
      <c r="X304" s="26" t="s">
        <v>36</v>
      </c>
      <c r="Y304" s="8" t="s">
        <v>4970</v>
      </c>
      <c r="Z304" s="8" t="s">
        <v>4887</v>
      </c>
      <c r="AA304" s="8" t="s">
        <v>3014</v>
      </c>
      <c r="AB304" s="42" t="s">
        <v>2589</v>
      </c>
      <c r="AC304" s="45"/>
      <c r="AD304" s="42" t="str">
        <f t="shared" si="4"/>
        <v/>
      </c>
    </row>
    <row r="305" spans="1:30" x14ac:dyDescent="0.2">
      <c r="A305" s="82" t="s">
        <v>2910</v>
      </c>
      <c r="B305" s="84" t="s">
        <v>24</v>
      </c>
      <c r="C305" s="74">
        <v>7</v>
      </c>
      <c r="D305" s="82" t="s">
        <v>2911</v>
      </c>
      <c r="E305" s="84" t="s">
        <v>2911</v>
      </c>
      <c r="F305" s="37" t="s">
        <v>4595</v>
      </c>
      <c r="G305" s="36" t="s">
        <v>2912</v>
      </c>
      <c r="H305" s="36" t="s">
        <v>2587</v>
      </c>
      <c r="I305" s="36" t="s">
        <v>1743</v>
      </c>
      <c r="J305" s="36" t="s">
        <v>2913</v>
      </c>
      <c r="K305" s="36">
        <v>7</v>
      </c>
      <c r="L305" s="36" t="s">
        <v>2555</v>
      </c>
      <c r="M305" s="39" t="s">
        <v>2563</v>
      </c>
      <c r="N305" s="39" t="s">
        <v>2557</v>
      </c>
      <c r="O305" s="36" t="s">
        <v>24</v>
      </c>
      <c r="P305" s="36">
        <v>123.28609</v>
      </c>
      <c r="Q305" s="36">
        <v>9.3186610000000005</v>
      </c>
      <c r="R305" s="36" t="s">
        <v>47</v>
      </c>
      <c r="S305" s="26" t="s">
        <v>4771</v>
      </c>
      <c r="T305" s="26" t="s">
        <v>33</v>
      </c>
      <c r="U305" s="27" t="s">
        <v>48</v>
      </c>
      <c r="V305" s="26" t="s">
        <v>5054</v>
      </c>
      <c r="W305" s="28" t="s">
        <v>49</v>
      </c>
      <c r="X305" s="26" t="s">
        <v>36</v>
      </c>
      <c r="Y305" s="8" t="s">
        <v>4970</v>
      </c>
      <c r="Z305" s="8" t="s">
        <v>4887</v>
      </c>
      <c r="AA305" s="8" t="s">
        <v>3014</v>
      </c>
      <c r="AB305" s="42" t="s">
        <v>2589</v>
      </c>
      <c r="AC305" s="45"/>
      <c r="AD305" s="42" t="str">
        <f t="shared" si="4"/>
        <v/>
      </c>
    </row>
    <row r="306" spans="1:30" x14ac:dyDescent="0.2">
      <c r="A306" s="88" t="s">
        <v>2936</v>
      </c>
      <c r="B306" s="84" t="s">
        <v>39</v>
      </c>
      <c r="C306" s="74">
        <v>7</v>
      </c>
      <c r="D306" s="88" t="s">
        <v>2937</v>
      </c>
      <c r="E306" s="88" t="s">
        <v>2936</v>
      </c>
      <c r="F306" s="37" t="s">
        <v>4602</v>
      </c>
      <c r="G306" s="36" t="s">
        <v>2938</v>
      </c>
      <c r="H306" s="36" t="s">
        <v>2576</v>
      </c>
      <c r="I306" s="36" t="s">
        <v>1743</v>
      </c>
      <c r="J306" s="36" t="s">
        <v>2939</v>
      </c>
      <c r="K306" s="36">
        <v>7</v>
      </c>
      <c r="L306" s="36" t="s">
        <v>2555</v>
      </c>
      <c r="M306" s="39" t="s">
        <v>2563</v>
      </c>
      <c r="N306" s="39" t="s">
        <v>2557</v>
      </c>
      <c r="O306" s="36" t="s">
        <v>24</v>
      </c>
      <c r="P306" s="36">
        <v>123.10471</v>
      </c>
      <c r="Q306" s="36">
        <v>9.5351900000000001</v>
      </c>
      <c r="R306" s="36" t="s">
        <v>47</v>
      </c>
      <c r="S306" s="26" t="s">
        <v>4771</v>
      </c>
      <c r="T306" s="26" t="s">
        <v>33</v>
      </c>
      <c r="U306" s="27" t="s">
        <v>48</v>
      </c>
      <c r="V306" s="26" t="s">
        <v>5054</v>
      </c>
      <c r="W306" s="28" t="s">
        <v>49</v>
      </c>
      <c r="X306" s="26" t="s">
        <v>36</v>
      </c>
      <c r="Y306" s="8" t="s">
        <v>4970</v>
      </c>
      <c r="Z306" s="8" t="s">
        <v>4887</v>
      </c>
      <c r="AA306" s="8" t="s">
        <v>3014</v>
      </c>
      <c r="AB306" s="42" t="s">
        <v>2567</v>
      </c>
      <c r="AC306" s="45"/>
      <c r="AD306" s="42" t="str">
        <f t="shared" si="4"/>
        <v/>
      </c>
    </row>
    <row r="307" spans="1:30" x14ac:dyDescent="0.2">
      <c r="A307" s="82">
        <v>785</v>
      </c>
      <c r="B307" s="84" t="s">
        <v>39</v>
      </c>
      <c r="C307" s="74">
        <v>8</v>
      </c>
      <c r="D307" s="82"/>
      <c r="E307" s="84">
        <v>785</v>
      </c>
      <c r="F307" s="37" t="s">
        <v>3016</v>
      </c>
      <c r="G307" s="36"/>
      <c r="H307" s="36" t="s">
        <v>3016</v>
      </c>
      <c r="I307" s="39" t="s">
        <v>3010</v>
      </c>
      <c r="J307" s="38" t="s">
        <v>3026</v>
      </c>
      <c r="K307" s="38">
        <v>8</v>
      </c>
      <c r="L307" s="38" t="s">
        <v>28</v>
      </c>
      <c r="M307" s="39" t="s">
        <v>3017</v>
      </c>
      <c r="N307" s="39" t="s">
        <v>3005</v>
      </c>
      <c r="O307" s="36" t="s">
        <v>39</v>
      </c>
      <c r="P307" s="38">
        <v>124.443285</v>
      </c>
      <c r="Q307" s="38">
        <v>10.903929</v>
      </c>
      <c r="R307" s="36" t="s">
        <v>47</v>
      </c>
      <c r="S307" s="26" t="s">
        <v>4771</v>
      </c>
      <c r="T307" s="26" t="s">
        <v>77</v>
      </c>
      <c r="U307" s="26" t="s">
        <v>48</v>
      </c>
      <c r="V307" s="26" t="s">
        <v>5054</v>
      </c>
      <c r="W307" s="28" t="s">
        <v>49</v>
      </c>
      <c r="X307" s="26" t="s">
        <v>36</v>
      </c>
      <c r="Y307" s="8" t="s">
        <v>4832</v>
      </c>
      <c r="Z307" s="8" t="s">
        <v>4884</v>
      </c>
      <c r="AA307" s="8" t="s">
        <v>3014</v>
      </c>
      <c r="AB307" s="42" t="s">
        <v>3027</v>
      </c>
      <c r="AC307" s="42"/>
      <c r="AD307" s="42" t="str">
        <f t="shared" si="4"/>
        <v/>
      </c>
    </row>
    <row r="308" spans="1:30" x14ac:dyDescent="0.2">
      <c r="A308" s="82">
        <v>787</v>
      </c>
      <c r="B308" s="84" t="s">
        <v>39</v>
      </c>
      <c r="C308" s="74">
        <v>8</v>
      </c>
      <c r="D308" s="82"/>
      <c r="E308" s="84">
        <v>787</v>
      </c>
      <c r="F308" s="37" t="s">
        <v>4630</v>
      </c>
      <c r="G308" s="36" t="s">
        <v>375</v>
      </c>
      <c r="H308" s="36" t="s">
        <v>3017</v>
      </c>
      <c r="I308" s="39" t="s">
        <v>3010</v>
      </c>
      <c r="J308" s="38" t="s">
        <v>3030</v>
      </c>
      <c r="K308" s="38">
        <v>8</v>
      </c>
      <c r="L308" s="38" t="s">
        <v>28</v>
      </c>
      <c r="M308" s="39" t="s">
        <v>3017</v>
      </c>
      <c r="N308" s="39" t="s">
        <v>3005</v>
      </c>
      <c r="O308" s="36" t="s">
        <v>39</v>
      </c>
      <c r="P308" s="38">
        <v>124.61366700000001</v>
      </c>
      <c r="Q308" s="38">
        <v>11.001791000000001</v>
      </c>
      <c r="R308" s="36" t="s">
        <v>32</v>
      </c>
      <c r="S308" s="26" t="s">
        <v>4771</v>
      </c>
      <c r="T308" s="26" t="s">
        <v>33</v>
      </c>
      <c r="U308" s="26" t="s">
        <v>48</v>
      </c>
      <c r="V308" s="26" t="s">
        <v>5054</v>
      </c>
      <c r="W308" s="28" t="s">
        <v>49</v>
      </c>
      <c r="X308" s="26" t="s">
        <v>36</v>
      </c>
      <c r="Y308" s="8" t="s">
        <v>3014</v>
      </c>
      <c r="Z308" s="8" t="s">
        <v>4875</v>
      </c>
      <c r="AA308" s="8" t="s">
        <v>3014</v>
      </c>
      <c r="AB308" s="42" t="s">
        <v>3027</v>
      </c>
      <c r="AC308" s="42"/>
      <c r="AD308" s="42" t="str">
        <f t="shared" si="4"/>
        <v/>
      </c>
    </row>
    <row r="309" spans="1:30" x14ac:dyDescent="0.2">
      <c r="A309" s="82">
        <v>859</v>
      </c>
      <c r="B309" s="84" t="s">
        <v>39</v>
      </c>
      <c r="C309" s="74">
        <v>8</v>
      </c>
      <c r="D309" s="82"/>
      <c r="E309" s="84">
        <v>859</v>
      </c>
      <c r="F309" s="49" t="s">
        <v>3045</v>
      </c>
      <c r="G309" s="36" t="s">
        <v>104</v>
      </c>
      <c r="H309" s="36" t="s">
        <v>3045</v>
      </c>
      <c r="I309" s="36" t="s">
        <v>3046</v>
      </c>
      <c r="J309" s="36" t="s">
        <v>3047</v>
      </c>
      <c r="K309" s="36">
        <v>8</v>
      </c>
      <c r="L309" s="36" t="s">
        <v>28</v>
      </c>
      <c r="M309" s="39" t="s">
        <v>3017</v>
      </c>
      <c r="N309" s="39" t="s">
        <v>3005</v>
      </c>
      <c r="O309" s="36" t="s">
        <v>39</v>
      </c>
      <c r="P309" s="36">
        <v>124.397462</v>
      </c>
      <c r="Q309" s="36">
        <v>11.560460000000001</v>
      </c>
      <c r="R309" s="36" t="s">
        <v>47</v>
      </c>
      <c r="S309" s="26" t="s">
        <v>4771</v>
      </c>
      <c r="T309" s="26" t="s">
        <v>77</v>
      </c>
      <c r="U309" s="26" t="s">
        <v>48</v>
      </c>
      <c r="V309" s="26" t="s">
        <v>5054</v>
      </c>
      <c r="W309" s="32" t="s">
        <v>49</v>
      </c>
      <c r="X309" s="26" t="s">
        <v>36</v>
      </c>
      <c r="Y309" s="8" t="s">
        <v>4838</v>
      </c>
      <c r="Z309" s="8" t="s">
        <v>4884</v>
      </c>
      <c r="AA309" s="8" t="s">
        <v>3014</v>
      </c>
      <c r="AB309" s="42" t="s">
        <v>3018</v>
      </c>
      <c r="AC309" s="42"/>
      <c r="AD309" s="42" t="str">
        <f t="shared" si="4"/>
        <v/>
      </c>
    </row>
    <row r="310" spans="1:30" x14ac:dyDescent="0.2">
      <c r="A310" s="82">
        <v>881</v>
      </c>
      <c r="B310" s="84" t="s">
        <v>39</v>
      </c>
      <c r="C310" s="74">
        <v>8</v>
      </c>
      <c r="D310" s="82"/>
      <c r="E310" s="84">
        <v>881</v>
      </c>
      <c r="F310" s="37" t="s">
        <v>190</v>
      </c>
      <c r="G310" s="36"/>
      <c r="H310" s="36" t="s">
        <v>190</v>
      </c>
      <c r="I310" s="39" t="s">
        <v>3037</v>
      </c>
      <c r="J310" s="38" t="s">
        <v>3051</v>
      </c>
      <c r="K310" s="38">
        <v>8</v>
      </c>
      <c r="L310" s="38" t="s">
        <v>28</v>
      </c>
      <c r="M310" s="39" t="s">
        <v>1322</v>
      </c>
      <c r="N310" s="39" t="s">
        <v>3005</v>
      </c>
      <c r="O310" s="36" t="s">
        <v>39</v>
      </c>
      <c r="P310" s="38">
        <v>124.978340148925</v>
      </c>
      <c r="Q310" s="38">
        <v>10.384880065917899</v>
      </c>
      <c r="R310" s="36" t="s">
        <v>47</v>
      </c>
      <c r="S310" s="26" t="s">
        <v>4771</v>
      </c>
      <c r="T310" s="26" t="s">
        <v>77</v>
      </c>
      <c r="U310" s="26" t="s">
        <v>48</v>
      </c>
      <c r="V310" s="26" t="s">
        <v>5054</v>
      </c>
      <c r="W310" s="28" t="s">
        <v>49</v>
      </c>
      <c r="X310" s="26" t="s">
        <v>36</v>
      </c>
      <c r="Y310" s="8" t="s">
        <v>4970</v>
      </c>
      <c r="Z310" s="8" t="s">
        <v>4970</v>
      </c>
      <c r="AA310" s="8" t="s">
        <v>3014</v>
      </c>
      <c r="AB310" s="42" t="s">
        <v>3039</v>
      </c>
      <c r="AC310" s="45"/>
      <c r="AD310" s="42" t="str">
        <f t="shared" si="4"/>
        <v/>
      </c>
    </row>
    <row r="311" spans="1:30" x14ac:dyDescent="0.2">
      <c r="A311" s="82">
        <v>3341</v>
      </c>
      <c r="B311" s="84" t="s">
        <v>39</v>
      </c>
      <c r="C311" s="74">
        <v>8</v>
      </c>
      <c r="D311" s="82"/>
      <c r="E311" s="84">
        <v>3341</v>
      </c>
      <c r="F311" s="49" t="s">
        <v>4639</v>
      </c>
      <c r="G311" s="36" t="s">
        <v>2639</v>
      </c>
      <c r="H311" s="36" t="s">
        <v>3017</v>
      </c>
      <c r="I311" s="39" t="s">
        <v>3010</v>
      </c>
      <c r="J311" s="38" t="s">
        <v>3061</v>
      </c>
      <c r="K311" s="38">
        <v>8</v>
      </c>
      <c r="L311" s="38" t="s">
        <v>28</v>
      </c>
      <c r="M311" s="39" t="s">
        <v>3017</v>
      </c>
      <c r="N311" s="39" t="s">
        <v>3005</v>
      </c>
      <c r="O311" s="36" t="s">
        <v>39</v>
      </c>
      <c r="P311" s="38">
        <v>124.5720673</v>
      </c>
      <c r="Q311" s="38">
        <v>11.1046896</v>
      </c>
      <c r="R311" s="38" t="s">
        <v>47</v>
      </c>
      <c r="S311" s="26" t="s">
        <v>4771</v>
      </c>
      <c r="T311" s="30" t="s">
        <v>77</v>
      </c>
      <c r="U311" s="28" t="s">
        <v>48</v>
      </c>
      <c r="V311" s="26" t="s">
        <v>5054</v>
      </c>
      <c r="W311" s="28" t="s">
        <v>49</v>
      </c>
      <c r="X311" s="32" t="s">
        <v>36</v>
      </c>
      <c r="Y311" s="8" t="s">
        <v>3014</v>
      </c>
      <c r="Z311" s="8" t="s">
        <v>4875</v>
      </c>
      <c r="AA311" s="8" t="s">
        <v>3014</v>
      </c>
      <c r="AB311" s="42" t="s">
        <v>3027</v>
      </c>
      <c r="AC311" s="42"/>
      <c r="AD311" s="42" t="str">
        <f t="shared" si="4"/>
        <v/>
      </c>
    </row>
    <row r="312" spans="1:30" x14ac:dyDescent="0.2">
      <c r="A312" s="82">
        <v>3373</v>
      </c>
      <c r="B312" s="83" t="s">
        <v>39</v>
      </c>
      <c r="C312" s="74">
        <v>8</v>
      </c>
      <c r="D312" s="82"/>
      <c r="E312" s="84">
        <v>3373</v>
      </c>
      <c r="F312" s="37" t="s">
        <v>3078</v>
      </c>
      <c r="G312" s="36" t="s">
        <v>3077</v>
      </c>
      <c r="H312" s="36" t="s">
        <v>3078</v>
      </c>
      <c r="I312" s="36" t="s">
        <v>3037</v>
      </c>
      <c r="J312" s="36" t="s">
        <v>3079</v>
      </c>
      <c r="K312" s="36">
        <v>8</v>
      </c>
      <c r="L312" s="36" t="s">
        <v>28</v>
      </c>
      <c r="M312" s="39" t="s">
        <v>1322</v>
      </c>
      <c r="N312" s="39" t="s">
        <v>3005</v>
      </c>
      <c r="O312" s="36" t="s">
        <v>39</v>
      </c>
      <c r="P312" s="36">
        <v>125.25334167480401</v>
      </c>
      <c r="Q312" s="36">
        <v>10.2657203674316</v>
      </c>
      <c r="R312" s="38" t="s">
        <v>47</v>
      </c>
      <c r="S312" s="26" t="s">
        <v>4771</v>
      </c>
      <c r="T312" s="26" t="s">
        <v>77</v>
      </c>
      <c r="U312" s="27" t="s">
        <v>48</v>
      </c>
      <c r="V312" s="26" t="s">
        <v>5054</v>
      </c>
      <c r="W312" s="28" t="s">
        <v>49</v>
      </c>
      <c r="X312" s="26" t="s">
        <v>90</v>
      </c>
      <c r="Y312" s="8" t="s">
        <v>4970</v>
      </c>
      <c r="Z312" s="8" t="s">
        <v>4970</v>
      </c>
      <c r="AA312" s="8" t="s">
        <v>3014</v>
      </c>
      <c r="AB312" s="42" t="s">
        <v>3033</v>
      </c>
      <c r="AC312" s="42"/>
      <c r="AD312" s="42" t="str">
        <f t="shared" si="4"/>
        <v/>
      </c>
    </row>
    <row r="313" spans="1:30" x14ac:dyDescent="0.2">
      <c r="A313" s="82">
        <v>4266</v>
      </c>
      <c r="B313" s="83" t="s">
        <v>39</v>
      </c>
      <c r="C313" s="74">
        <v>8</v>
      </c>
      <c r="D313" s="82"/>
      <c r="E313" s="84">
        <v>4266</v>
      </c>
      <c r="F313" s="49" t="s">
        <v>3112</v>
      </c>
      <c r="G313" s="36" t="s">
        <v>3111</v>
      </c>
      <c r="H313" s="36" t="s">
        <v>3112</v>
      </c>
      <c r="I313" s="39" t="s">
        <v>3010</v>
      </c>
      <c r="J313" s="39" t="s">
        <v>3113</v>
      </c>
      <c r="K313" s="38">
        <v>8</v>
      </c>
      <c r="L313" s="38" t="s">
        <v>28</v>
      </c>
      <c r="M313" s="39" t="s">
        <v>3004</v>
      </c>
      <c r="N313" s="39" t="s">
        <v>3005</v>
      </c>
      <c r="O313" s="36" t="s">
        <v>39</v>
      </c>
      <c r="P313" s="39">
        <v>125.03140258789</v>
      </c>
      <c r="Q313" s="39">
        <v>10.9523401260375</v>
      </c>
      <c r="R313" s="38" t="s">
        <v>47</v>
      </c>
      <c r="S313" s="26" t="s">
        <v>4771</v>
      </c>
      <c r="T313" s="32" t="s">
        <v>77</v>
      </c>
      <c r="U313" s="32" t="s">
        <v>48</v>
      </c>
      <c r="V313" s="26" t="s">
        <v>5054</v>
      </c>
      <c r="W313" s="32" t="s">
        <v>49</v>
      </c>
      <c r="X313" s="32" t="s">
        <v>36</v>
      </c>
      <c r="Y313" s="8" t="s">
        <v>4970</v>
      </c>
      <c r="Z313" s="8" t="s">
        <v>4970</v>
      </c>
      <c r="AA313" s="8" t="s">
        <v>3014</v>
      </c>
      <c r="AB313" s="42" t="s">
        <v>3029</v>
      </c>
      <c r="AC313" s="42"/>
      <c r="AD313" s="42" t="str">
        <f t="shared" si="4"/>
        <v/>
      </c>
    </row>
    <row r="314" spans="1:30" x14ac:dyDescent="0.2">
      <c r="A314" s="82">
        <v>4321</v>
      </c>
      <c r="B314" s="84" t="s">
        <v>39</v>
      </c>
      <c r="C314" s="74">
        <v>8</v>
      </c>
      <c r="D314" s="82"/>
      <c r="E314" s="82">
        <v>4321</v>
      </c>
      <c r="F314" s="49" t="s">
        <v>3129</v>
      </c>
      <c r="G314" s="36" t="s">
        <v>104</v>
      </c>
      <c r="H314" s="36" t="s">
        <v>3129</v>
      </c>
      <c r="I314" s="39" t="s">
        <v>3046</v>
      </c>
      <c r="J314" s="38" t="s">
        <v>3130</v>
      </c>
      <c r="K314" s="38">
        <v>8</v>
      </c>
      <c r="L314" s="38" t="s">
        <v>28</v>
      </c>
      <c r="M314" s="39" t="s">
        <v>3017</v>
      </c>
      <c r="N314" s="39" t="s">
        <v>3005</v>
      </c>
      <c r="O314" s="36" t="s">
        <v>39</v>
      </c>
      <c r="P314" s="38">
        <v>124.3518524</v>
      </c>
      <c r="Q314" s="38">
        <v>11.67683983</v>
      </c>
      <c r="R314" s="36" t="s">
        <v>47</v>
      </c>
      <c r="S314" s="26" t="s">
        <v>4771</v>
      </c>
      <c r="T314" s="30" t="s">
        <v>77</v>
      </c>
      <c r="U314" s="28" t="s">
        <v>48</v>
      </c>
      <c r="V314" s="26" t="s">
        <v>5054</v>
      </c>
      <c r="W314" s="28" t="s">
        <v>49</v>
      </c>
      <c r="X314" s="32" t="s">
        <v>90</v>
      </c>
      <c r="Y314" s="8" t="s">
        <v>4838</v>
      </c>
      <c r="Z314" s="8" t="s">
        <v>4875</v>
      </c>
      <c r="AA314" s="8" t="s">
        <v>3014</v>
      </c>
      <c r="AB314" s="42" t="s">
        <v>3027</v>
      </c>
      <c r="AC314" s="42"/>
      <c r="AD314" s="42" t="str">
        <f t="shared" si="4"/>
        <v/>
      </c>
    </row>
    <row r="315" spans="1:30" x14ac:dyDescent="0.2">
      <c r="A315" s="82">
        <v>4361</v>
      </c>
      <c r="B315" s="83" t="s">
        <v>39</v>
      </c>
      <c r="C315" s="74">
        <v>8</v>
      </c>
      <c r="D315" s="82"/>
      <c r="E315" s="84">
        <v>4361</v>
      </c>
      <c r="F315" s="37" t="s">
        <v>3143</v>
      </c>
      <c r="G315" s="36" t="s">
        <v>1778</v>
      </c>
      <c r="H315" s="36" t="s">
        <v>3143</v>
      </c>
      <c r="I315" s="36" t="s">
        <v>3010</v>
      </c>
      <c r="J315" s="36" t="s">
        <v>3144</v>
      </c>
      <c r="K315" s="36">
        <v>8</v>
      </c>
      <c r="L315" s="36" t="s">
        <v>28</v>
      </c>
      <c r="M315" s="39" t="s">
        <v>1322</v>
      </c>
      <c r="N315" s="39" t="s">
        <v>3005</v>
      </c>
      <c r="O315" s="36" t="s">
        <v>39</v>
      </c>
      <c r="P315" s="36">
        <v>124.7274323</v>
      </c>
      <c r="Q315" s="36">
        <v>10.434709550000001</v>
      </c>
      <c r="R315" s="38" t="s">
        <v>47</v>
      </c>
      <c r="S315" s="26" t="s">
        <v>4771</v>
      </c>
      <c r="T315" s="26" t="s">
        <v>77</v>
      </c>
      <c r="U315" s="26" t="s">
        <v>48</v>
      </c>
      <c r="V315" s="26" t="s">
        <v>5054</v>
      </c>
      <c r="W315" s="28" t="s">
        <v>49</v>
      </c>
      <c r="X315" s="26" t="s">
        <v>36</v>
      </c>
      <c r="Y315" s="8" t="s">
        <v>4970</v>
      </c>
      <c r="Z315" s="8" t="s">
        <v>4970</v>
      </c>
      <c r="AA315" s="8" t="s">
        <v>3014</v>
      </c>
      <c r="AB315" s="42" t="s">
        <v>3039</v>
      </c>
      <c r="AC315" s="42"/>
      <c r="AD315" s="42" t="str">
        <f t="shared" si="4"/>
        <v/>
      </c>
    </row>
    <row r="316" spans="1:30" x14ac:dyDescent="0.2">
      <c r="A316" s="88">
        <v>4362</v>
      </c>
      <c r="B316" s="84" t="s">
        <v>39</v>
      </c>
      <c r="C316" s="74">
        <v>8</v>
      </c>
      <c r="D316" s="88"/>
      <c r="E316" s="84">
        <v>4362</v>
      </c>
      <c r="F316" s="37" t="s">
        <v>3145</v>
      </c>
      <c r="G316" s="36" t="s">
        <v>104</v>
      </c>
      <c r="H316" s="36" t="s">
        <v>3145</v>
      </c>
      <c r="I316" s="36" t="s">
        <v>3010</v>
      </c>
      <c r="J316" s="36" t="s">
        <v>3146</v>
      </c>
      <c r="K316" s="36">
        <v>8</v>
      </c>
      <c r="L316" s="36" t="s">
        <v>28</v>
      </c>
      <c r="M316" s="39" t="s">
        <v>3004</v>
      </c>
      <c r="N316" s="39" t="s">
        <v>3005</v>
      </c>
      <c r="O316" s="36" t="s">
        <v>39</v>
      </c>
      <c r="P316" s="36">
        <v>124.9377899</v>
      </c>
      <c r="Q316" s="36">
        <v>10.79300976</v>
      </c>
      <c r="R316" s="38" t="s">
        <v>47</v>
      </c>
      <c r="S316" s="26" t="s">
        <v>4771</v>
      </c>
      <c r="T316" s="26" t="s">
        <v>77</v>
      </c>
      <c r="U316" s="27" t="s">
        <v>48</v>
      </c>
      <c r="V316" s="26" t="s">
        <v>5054</v>
      </c>
      <c r="W316" s="28" t="s">
        <v>49</v>
      </c>
      <c r="X316" s="26" t="s">
        <v>36</v>
      </c>
      <c r="Y316" s="8" t="s">
        <v>4970</v>
      </c>
      <c r="Z316" s="8" t="s">
        <v>4970</v>
      </c>
      <c r="AA316" s="8" t="s">
        <v>3014</v>
      </c>
      <c r="AB316" s="42" t="s">
        <v>3025</v>
      </c>
      <c r="AC316" s="42"/>
      <c r="AD316" s="42" t="str">
        <f t="shared" si="4"/>
        <v/>
      </c>
    </row>
    <row r="317" spans="1:30" x14ac:dyDescent="0.2">
      <c r="A317" s="84">
        <v>5876</v>
      </c>
      <c r="B317" s="84" t="s">
        <v>39</v>
      </c>
      <c r="C317" s="74">
        <v>8</v>
      </c>
      <c r="D317" s="84"/>
      <c r="E317" s="84">
        <v>5876</v>
      </c>
      <c r="F317" s="49" t="s">
        <v>4652</v>
      </c>
      <c r="G317" s="39" t="s">
        <v>3173</v>
      </c>
      <c r="H317" s="39" t="s">
        <v>3078</v>
      </c>
      <c r="I317" s="39" t="s">
        <v>3037</v>
      </c>
      <c r="J317" s="38" t="s">
        <v>3174</v>
      </c>
      <c r="K317" s="38">
        <v>8</v>
      </c>
      <c r="L317" s="38" t="s">
        <v>28</v>
      </c>
      <c r="M317" s="39" t="s">
        <v>1322</v>
      </c>
      <c r="N317" s="39" t="s">
        <v>3005</v>
      </c>
      <c r="O317" s="36" t="s">
        <v>39</v>
      </c>
      <c r="P317" s="38">
        <v>125.23194885253901</v>
      </c>
      <c r="Q317" s="38">
        <v>10.30126953125</v>
      </c>
      <c r="R317" s="36" t="s">
        <v>47</v>
      </c>
      <c r="S317" s="26" t="s">
        <v>4771</v>
      </c>
      <c r="T317" s="30" t="s">
        <v>77</v>
      </c>
      <c r="U317" s="28" t="s">
        <v>48</v>
      </c>
      <c r="V317" s="26" t="s">
        <v>5054</v>
      </c>
      <c r="W317" s="28" t="s">
        <v>49</v>
      </c>
      <c r="X317" s="32" t="s">
        <v>233</v>
      </c>
      <c r="Y317" s="8" t="s">
        <v>4849</v>
      </c>
      <c r="Z317" s="8" t="s">
        <v>4893</v>
      </c>
      <c r="AA317" s="8" t="s">
        <v>4805</v>
      </c>
      <c r="AB317" s="42" t="s">
        <v>3039</v>
      </c>
      <c r="AC317" s="42"/>
      <c r="AD317" s="42" t="str">
        <f t="shared" si="4"/>
        <v/>
      </c>
    </row>
    <row r="318" spans="1:30" x14ac:dyDescent="0.2">
      <c r="A318" s="82" t="s">
        <v>3184</v>
      </c>
      <c r="B318" s="84" t="s">
        <v>39</v>
      </c>
      <c r="C318" s="74">
        <v>8</v>
      </c>
      <c r="D318" s="82"/>
      <c r="E318" s="84" t="s">
        <v>3184</v>
      </c>
      <c r="F318" s="49" t="s">
        <v>2619</v>
      </c>
      <c r="G318" s="39" t="s">
        <v>104</v>
      </c>
      <c r="H318" s="39" t="s">
        <v>2619</v>
      </c>
      <c r="I318" s="39" t="s">
        <v>3037</v>
      </c>
      <c r="J318" s="38" t="s">
        <v>3185</v>
      </c>
      <c r="K318" s="38">
        <v>8</v>
      </c>
      <c r="L318" s="38" t="s">
        <v>28</v>
      </c>
      <c r="M318" s="39" t="s">
        <v>1322</v>
      </c>
      <c r="N318" s="39" t="s">
        <v>3005</v>
      </c>
      <c r="O318" s="39" t="s">
        <v>39</v>
      </c>
      <c r="P318" s="38">
        <v>125.175537109375</v>
      </c>
      <c r="Q318" s="38">
        <v>10.264579772949199</v>
      </c>
      <c r="R318" s="36" t="s">
        <v>47</v>
      </c>
      <c r="S318" s="26" t="s">
        <v>4771</v>
      </c>
      <c r="T318" s="30" t="s">
        <v>77</v>
      </c>
      <c r="U318" s="28" t="s">
        <v>48</v>
      </c>
      <c r="V318" s="26" t="s">
        <v>5054</v>
      </c>
      <c r="W318" s="28" t="s">
        <v>49</v>
      </c>
      <c r="X318" s="32" t="s">
        <v>36</v>
      </c>
      <c r="Y318" s="8" t="s">
        <v>4970</v>
      </c>
      <c r="Z318" s="8" t="s">
        <v>4970</v>
      </c>
      <c r="AA318" s="8" t="s">
        <v>3014</v>
      </c>
      <c r="AB318" s="42" t="s">
        <v>3033</v>
      </c>
      <c r="AC318" s="42"/>
      <c r="AD318" s="42" t="str">
        <f t="shared" si="4"/>
        <v/>
      </c>
    </row>
    <row r="319" spans="1:30" x14ac:dyDescent="0.2">
      <c r="A319" s="84" t="s">
        <v>3201</v>
      </c>
      <c r="B319" s="84" t="s">
        <v>39</v>
      </c>
      <c r="C319" s="74">
        <v>8</v>
      </c>
      <c r="D319" s="84"/>
      <c r="E319" s="84" t="s">
        <v>3201</v>
      </c>
      <c r="F319" s="49" t="s">
        <v>755</v>
      </c>
      <c r="G319" s="39" t="s">
        <v>104</v>
      </c>
      <c r="H319" s="39" t="s">
        <v>755</v>
      </c>
      <c r="I319" s="39" t="s">
        <v>3010</v>
      </c>
      <c r="J319" s="39" t="s">
        <v>3202</v>
      </c>
      <c r="K319" s="38">
        <v>8</v>
      </c>
      <c r="L319" s="38" t="s">
        <v>28</v>
      </c>
      <c r="M319" s="39" t="s">
        <v>1322</v>
      </c>
      <c r="N319" s="39" t="s">
        <v>3005</v>
      </c>
      <c r="O319" s="36" t="s">
        <v>39</v>
      </c>
      <c r="P319" s="39">
        <v>124.791038513183</v>
      </c>
      <c r="Q319" s="39">
        <v>10.320960044860801</v>
      </c>
      <c r="R319" s="36" t="s">
        <v>47</v>
      </c>
      <c r="S319" s="26" t="s">
        <v>4771</v>
      </c>
      <c r="T319" s="32" t="s">
        <v>33</v>
      </c>
      <c r="U319" s="32" t="s">
        <v>48</v>
      </c>
      <c r="V319" s="26" t="s">
        <v>5054</v>
      </c>
      <c r="W319" s="28" t="s">
        <v>49</v>
      </c>
      <c r="X319" s="32" t="s">
        <v>36</v>
      </c>
      <c r="Y319" s="8" t="s">
        <v>4970</v>
      </c>
      <c r="Z319" s="8" t="s">
        <v>4970</v>
      </c>
      <c r="AA319" s="8" t="s">
        <v>3014</v>
      </c>
      <c r="AB319" s="42" t="s">
        <v>3033</v>
      </c>
      <c r="AC319" s="42"/>
      <c r="AD319" s="42" t="str">
        <f t="shared" si="4"/>
        <v/>
      </c>
    </row>
    <row r="320" spans="1:30" x14ac:dyDescent="0.2">
      <c r="A320" s="84" t="s">
        <v>3203</v>
      </c>
      <c r="B320" s="84" t="s">
        <v>39</v>
      </c>
      <c r="C320" s="74">
        <v>8</v>
      </c>
      <c r="D320" s="84"/>
      <c r="E320" s="84" t="s">
        <v>3201</v>
      </c>
      <c r="F320" s="49" t="s">
        <v>3204</v>
      </c>
      <c r="G320" s="39" t="s">
        <v>1176</v>
      </c>
      <c r="H320" s="39" t="s">
        <v>3204</v>
      </c>
      <c r="I320" s="39" t="s">
        <v>3010</v>
      </c>
      <c r="J320" s="38" t="s">
        <v>3205</v>
      </c>
      <c r="K320" s="38">
        <v>8</v>
      </c>
      <c r="L320" s="38" t="s">
        <v>28</v>
      </c>
      <c r="M320" s="39" t="s">
        <v>1322</v>
      </c>
      <c r="N320" s="39" t="s">
        <v>3005</v>
      </c>
      <c r="O320" s="36" t="s">
        <v>39</v>
      </c>
      <c r="P320" s="38">
        <v>124.7910385</v>
      </c>
      <c r="Q320" s="38">
        <v>10.129920009999999</v>
      </c>
      <c r="R320" s="38" t="s">
        <v>47</v>
      </c>
      <c r="S320" s="26" t="s">
        <v>4771</v>
      </c>
      <c r="T320" s="30" t="s">
        <v>33</v>
      </c>
      <c r="U320" s="28" t="s">
        <v>48</v>
      </c>
      <c r="V320" s="26" t="s">
        <v>5054</v>
      </c>
      <c r="W320" s="28" t="s">
        <v>49</v>
      </c>
      <c r="X320" s="32" t="s">
        <v>36</v>
      </c>
      <c r="Y320" s="8" t="s">
        <v>4970</v>
      </c>
      <c r="Z320" s="8" t="s">
        <v>4970</v>
      </c>
      <c r="AA320" s="8" t="s">
        <v>3014</v>
      </c>
      <c r="AB320" s="42" t="s">
        <v>3033</v>
      </c>
      <c r="AC320" s="42">
        <v>42656</v>
      </c>
      <c r="AD320" s="42" t="str">
        <f t="shared" si="4"/>
        <v/>
      </c>
    </row>
    <row r="321" spans="1:30" x14ac:dyDescent="0.2">
      <c r="A321" s="84" t="s">
        <v>3213</v>
      </c>
      <c r="B321" s="84" t="s">
        <v>39</v>
      </c>
      <c r="C321" s="74">
        <v>8</v>
      </c>
      <c r="D321" s="84"/>
      <c r="E321" s="84" t="s">
        <v>3213</v>
      </c>
      <c r="F321" s="37" t="s">
        <v>3214</v>
      </c>
      <c r="G321" s="36" t="s">
        <v>104</v>
      </c>
      <c r="H321" s="39" t="s">
        <v>3214</v>
      </c>
      <c r="I321" s="39" t="s">
        <v>3037</v>
      </c>
      <c r="J321" s="36" t="s">
        <v>3215</v>
      </c>
      <c r="K321" s="36">
        <v>8</v>
      </c>
      <c r="L321" s="36" t="s">
        <v>28</v>
      </c>
      <c r="M321" s="39" t="s">
        <v>1322</v>
      </c>
      <c r="N321" s="39" t="s">
        <v>3005</v>
      </c>
      <c r="O321" s="39" t="s">
        <v>39</v>
      </c>
      <c r="P321" s="36">
        <v>125.198677062988</v>
      </c>
      <c r="Q321" s="36">
        <v>10.3977298736572</v>
      </c>
      <c r="R321" s="36" t="s">
        <v>47</v>
      </c>
      <c r="S321" s="26" t="s">
        <v>4771</v>
      </c>
      <c r="T321" s="26" t="s">
        <v>77</v>
      </c>
      <c r="U321" s="26" t="s">
        <v>48</v>
      </c>
      <c r="V321" s="26" t="s">
        <v>5054</v>
      </c>
      <c r="W321" s="28" t="s">
        <v>49</v>
      </c>
      <c r="X321" s="26" t="s">
        <v>36</v>
      </c>
      <c r="Y321" s="8" t="s">
        <v>4970</v>
      </c>
      <c r="Z321" s="8" t="s">
        <v>4970</v>
      </c>
      <c r="AA321" s="8" t="s">
        <v>3014</v>
      </c>
      <c r="AB321" s="42" t="s">
        <v>3039</v>
      </c>
      <c r="AC321" s="42"/>
      <c r="AD321" s="42" t="str">
        <f t="shared" si="4"/>
        <v/>
      </c>
    </row>
    <row r="322" spans="1:30" x14ac:dyDescent="0.2">
      <c r="A322" s="101" t="s">
        <v>3297</v>
      </c>
      <c r="B322" s="84" t="s">
        <v>24</v>
      </c>
      <c r="C322" s="74">
        <v>8</v>
      </c>
      <c r="D322" s="101" t="s">
        <v>3298</v>
      </c>
      <c r="E322" s="84" t="s">
        <v>3299</v>
      </c>
      <c r="F322" s="49" t="s">
        <v>4681</v>
      </c>
      <c r="G322" s="36" t="s">
        <v>104</v>
      </c>
      <c r="H322" s="36" t="s">
        <v>3209</v>
      </c>
      <c r="I322" s="36"/>
      <c r="J322" s="36" t="s">
        <v>3300</v>
      </c>
      <c r="K322" s="36">
        <v>8</v>
      </c>
      <c r="L322" s="36" t="s">
        <v>28</v>
      </c>
      <c r="M322" s="39" t="s">
        <v>3004</v>
      </c>
      <c r="N322" s="39" t="s">
        <v>3005</v>
      </c>
      <c r="O322" s="36" t="s">
        <v>24</v>
      </c>
      <c r="P322" s="36">
        <v>124.5538</v>
      </c>
      <c r="Q322" s="36">
        <v>11.191050000000001</v>
      </c>
      <c r="R322" s="38" t="s">
        <v>47</v>
      </c>
      <c r="S322" s="26" t="s">
        <v>4771</v>
      </c>
      <c r="T322" s="26" t="s">
        <v>33</v>
      </c>
      <c r="U322" s="26" t="s">
        <v>48</v>
      </c>
      <c r="V322" s="26" t="s">
        <v>5054</v>
      </c>
      <c r="W322" s="32" t="s">
        <v>49</v>
      </c>
      <c r="X322" s="26" t="s">
        <v>36</v>
      </c>
      <c r="Y322" s="8" t="s">
        <v>4838</v>
      </c>
      <c r="Z322" s="8" t="s">
        <v>4884</v>
      </c>
      <c r="AA322" s="8" t="s">
        <v>3014</v>
      </c>
      <c r="AB322" s="42" t="s">
        <v>3027</v>
      </c>
      <c r="AC322" s="42"/>
      <c r="AD322" s="42" t="str">
        <f t="shared" si="4"/>
        <v/>
      </c>
    </row>
    <row r="323" spans="1:30" x14ac:dyDescent="0.2">
      <c r="A323" s="84" t="s">
        <v>3305</v>
      </c>
      <c r="B323" s="84" t="s">
        <v>39</v>
      </c>
      <c r="C323" s="74">
        <v>8</v>
      </c>
      <c r="D323" s="84" t="s">
        <v>3306</v>
      </c>
      <c r="E323" s="84" t="s">
        <v>3305</v>
      </c>
      <c r="F323" s="49" t="s">
        <v>4683</v>
      </c>
      <c r="G323" s="36" t="s">
        <v>104</v>
      </c>
      <c r="H323" s="36" t="s">
        <v>3154</v>
      </c>
      <c r="I323" s="36" t="s">
        <v>3010</v>
      </c>
      <c r="J323" s="36" t="s">
        <v>3307</v>
      </c>
      <c r="K323" s="36">
        <v>8</v>
      </c>
      <c r="L323" s="36" t="s">
        <v>28</v>
      </c>
      <c r="M323" s="39" t="s">
        <v>1322</v>
      </c>
      <c r="N323" s="39" t="s">
        <v>3005</v>
      </c>
      <c r="O323" s="36" t="s">
        <v>24</v>
      </c>
      <c r="P323" s="36">
        <v>124.786306</v>
      </c>
      <c r="Q323" s="36">
        <v>10.285444</v>
      </c>
      <c r="R323" s="36" t="s">
        <v>47</v>
      </c>
      <c r="S323" s="26" t="s">
        <v>4771</v>
      </c>
      <c r="T323" s="26" t="s">
        <v>77</v>
      </c>
      <c r="U323" s="26" t="s">
        <v>48</v>
      </c>
      <c r="V323" s="26" t="s">
        <v>5054</v>
      </c>
      <c r="W323" s="32" t="s">
        <v>49</v>
      </c>
      <c r="X323" s="26" t="s">
        <v>36</v>
      </c>
      <c r="Y323" s="8" t="s">
        <v>4970</v>
      </c>
      <c r="Z323" s="8" t="s">
        <v>4970</v>
      </c>
      <c r="AA323" s="8" t="s">
        <v>3014</v>
      </c>
      <c r="AB323" s="42" t="s">
        <v>3039</v>
      </c>
      <c r="AC323" s="42"/>
      <c r="AD323" s="42" t="str">
        <f t="shared" ref="AD323:AD386" si="5">IF(OR(ISBLANK(R323),ISBLANK(S323),ISBLANK(T323),ISBLANK(U323),ISBLANK(W323),ISBLANK(X323),ISBLANK(Y323),ISBLANK(Z323),ISBLANK(AA323),ISBLANK(AB323)), "Yes", "")</f>
        <v/>
      </c>
    </row>
    <row r="324" spans="1:30" x14ac:dyDescent="0.2">
      <c r="A324" s="84" t="s">
        <v>3348</v>
      </c>
      <c r="B324" s="84" t="s">
        <v>39</v>
      </c>
      <c r="C324" s="74">
        <v>8</v>
      </c>
      <c r="D324" s="84" t="s">
        <v>3349</v>
      </c>
      <c r="E324" s="84" t="s">
        <v>3348</v>
      </c>
      <c r="F324" s="49" t="s">
        <v>4696</v>
      </c>
      <c r="G324" s="36" t="s">
        <v>3350</v>
      </c>
      <c r="H324" s="36" t="s">
        <v>3068</v>
      </c>
      <c r="I324" s="39" t="s">
        <v>3037</v>
      </c>
      <c r="J324" s="38" t="s">
        <v>3351</v>
      </c>
      <c r="K324" s="38">
        <v>8</v>
      </c>
      <c r="L324" s="38" t="s">
        <v>28</v>
      </c>
      <c r="M324" s="39" t="s">
        <v>1322</v>
      </c>
      <c r="N324" s="39" t="s">
        <v>3005</v>
      </c>
      <c r="O324" s="36" t="s">
        <v>24</v>
      </c>
      <c r="P324" s="38">
        <v>125.128861</v>
      </c>
      <c r="Q324" s="38">
        <v>10.160111000000001</v>
      </c>
      <c r="R324" s="36" t="s">
        <v>47</v>
      </c>
      <c r="S324" s="26" t="s">
        <v>4771</v>
      </c>
      <c r="T324" s="30" t="s">
        <v>77</v>
      </c>
      <c r="U324" s="28" t="s">
        <v>48</v>
      </c>
      <c r="V324" s="26" t="s">
        <v>5054</v>
      </c>
      <c r="W324" s="28" t="s">
        <v>49</v>
      </c>
      <c r="X324" s="32" t="s">
        <v>90</v>
      </c>
      <c r="Y324" s="8" t="s">
        <v>4970</v>
      </c>
      <c r="Z324" s="8" t="s">
        <v>4970</v>
      </c>
      <c r="AA324" s="8" t="s">
        <v>3014</v>
      </c>
      <c r="AB324" s="42" t="s">
        <v>3039</v>
      </c>
      <c r="AC324" s="42"/>
      <c r="AD324" s="42" t="str">
        <f t="shared" si="5"/>
        <v/>
      </c>
    </row>
    <row r="325" spans="1:30" x14ac:dyDescent="0.2">
      <c r="A325" s="106" t="s">
        <v>3449</v>
      </c>
      <c r="B325" s="83" t="s">
        <v>39</v>
      </c>
      <c r="C325" s="74">
        <v>8</v>
      </c>
      <c r="D325" s="106"/>
      <c r="E325" s="84" t="s">
        <v>3449</v>
      </c>
      <c r="F325" s="37" t="s">
        <v>4721</v>
      </c>
      <c r="G325" s="36" t="s">
        <v>3450</v>
      </c>
      <c r="H325" s="36" t="s">
        <v>3017</v>
      </c>
      <c r="I325" s="36" t="s">
        <v>3010</v>
      </c>
      <c r="J325" s="36" t="s">
        <v>3451</v>
      </c>
      <c r="K325" s="36">
        <v>8</v>
      </c>
      <c r="L325" s="36" t="s">
        <v>28</v>
      </c>
      <c r="M325" s="39" t="s">
        <v>3017</v>
      </c>
      <c r="N325" s="39" t="s">
        <v>3005</v>
      </c>
      <c r="O325" s="36" t="s">
        <v>39</v>
      </c>
      <c r="P325" s="36">
        <v>124.59294891357401</v>
      </c>
      <c r="Q325" s="36">
        <v>11.0153303146362</v>
      </c>
      <c r="R325" s="36" t="s">
        <v>47</v>
      </c>
      <c r="S325" s="26" t="s">
        <v>4771</v>
      </c>
      <c r="T325" s="26" t="s">
        <v>77</v>
      </c>
      <c r="U325" s="27" t="s">
        <v>48</v>
      </c>
      <c r="V325" s="26" t="s">
        <v>5054</v>
      </c>
      <c r="W325" s="28" t="s">
        <v>49</v>
      </c>
      <c r="X325" s="26" t="s">
        <v>36</v>
      </c>
      <c r="Y325" s="8" t="s">
        <v>3014</v>
      </c>
      <c r="Z325" s="8" t="s">
        <v>4884</v>
      </c>
      <c r="AA325" s="8" t="s">
        <v>3014</v>
      </c>
      <c r="AB325" s="42" t="s">
        <v>3018</v>
      </c>
      <c r="AC325" s="45"/>
      <c r="AD325" s="42" t="str">
        <f t="shared" si="5"/>
        <v/>
      </c>
    </row>
    <row r="326" spans="1:30" x14ac:dyDescent="0.2">
      <c r="A326" s="84">
        <v>3357</v>
      </c>
      <c r="B326" s="84" t="s">
        <v>39</v>
      </c>
      <c r="C326" s="74">
        <v>9</v>
      </c>
      <c r="D326" s="84"/>
      <c r="E326" s="84">
        <v>3357</v>
      </c>
      <c r="F326" s="37" t="s">
        <v>3488</v>
      </c>
      <c r="G326" s="36" t="s">
        <v>104</v>
      </c>
      <c r="H326" s="36" t="s">
        <v>3488</v>
      </c>
      <c r="I326" s="36" t="s">
        <v>3459</v>
      </c>
      <c r="J326" s="36" t="s">
        <v>3489</v>
      </c>
      <c r="K326" s="36">
        <v>8</v>
      </c>
      <c r="L326" s="36" t="s">
        <v>28</v>
      </c>
      <c r="M326" s="39" t="s">
        <v>269</v>
      </c>
      <c r="N326" s="39" t="s">
        <v>3461</v>
      </c>
      <c r="O326" s="36" t="s">
        <v>39</v>
      </c>
      <c r="P326" s="36">
        <v>124.3301086</v>
      </c>
      <c r="Q326" s="36">
        <v>12.533060069999999</v>
      </c>
      <c r="R326" s="36" t="s">
        <v>47</v>
      </c>
      <c r="S326" s="26" t="s">
        <v>4771</v>
      </c>
      <c r="T326" s="26" t="s">
        <v>77</v>
      </c>
      <c r="U326" s="27" t="s">
        <v>48</v>
      </c>
      <c r="V326" s="26" t="s">
        <v>5054</v>
      </c>
      <c r="W326" s="28" t="s">
        <v>49</v>
      </c>
      <c r="X326" s="26" t="s">
        <v>90</v>
      </c>
      <c r="Y326" s="8" t="s">
        <v>4831</v>
      </c>
      <c r="Z326" s="8" t="s">
        <v>5015</v>
      </c>
      <c r="AA326" s="8" t="s">
        <v>4805</v>
      </c>
      <c r="AB326" s="46" t="s">
        <v>5218</v>
      </c>
      <c r="AC326" s="45">
        <v>42512</v>
      </c>
      <c r="AD326" s="42" t="str">
        <f t="shared" si="5"/>
        <v/>
      </c>
    </row>
    <row r="327" spans="1:30" x14ac:dyDescent="0.2">
      <c r="A327" s="84">
        <v>3380</v>
      </c>
      <c r="B327" s="84" t="s">
        <v>39</v>
      </c>
      <c r="C327" s="74">
        <v>9</v>
      </c>
      <c r="D327" s="84"/>
      <c r="E327" s="84">
        <v>3380</v>
      </c>
      <c r="F327" s="37" t="s">
        <v>3507</v>
      </c>
      <c r="G327" s="36" t="s">
        <v>375</v>
      </c>
      <c r="H327" s="36" t="s">
        <v>3507</v>
      </c>
      <c r="I327" s="36" t="s">
        <v>3085</v>
      </c>
      <c r="J327" s="36" t="s">
        <v>3508</v>
      </c>
      <c r="K327" s="36">
        <v>8</v>
      </c>
      <c r="L327" s="36" t="s">
        <v>28</v>
      </c>
      <c r="M327" s="39" t="s">
        <v>3465</v>
      </c>
      <c r="N327" s="39" t="s">
        <v>3461</v>
      </c>
      <c r="O327" s="36" t="s">
        <v>39</v>
      </c>
      <c r="P327" s="36">
        <v>124.7922363</v>
      </c>
      <c r="Q327" s="36">
        <v>11.63840008</v>
      </c>
      <c r="R327" s="36" t="s">
        <v>47</v>
      </c>
      <c r="S327" s="26" t="s">
        <v>4771</v>
      </c>
      <c r="T327" s="26" t="s">
        <v>77</v>
      </c>
      <c r="U327" s="27" t="s">
        <v>48</v>
      </c>
      <c r="V327" s="26" t="s">
        <v>5054</v>
      </c>
      <c r="W327" s="28" t="s">
        <v>49</v>
      </c>
      <c r="X327" s="26" t="s">
        <v>233</v>
      </c>
      <c r="Y327" s="8" t="s">
        <v>4831</v>
      </c>
      <c r="Z327" s="8" t="s">
        <v>5015</v>
      </c>
      <c r="AA327" s="8" t="s">
        <v>4805</v>
      </c>
      <c r="AB327" s="46" t="s">
        <v>3480</v>
      </c>
      <c r="AC327" s="42">
        <v>42615</v>
      </c>
      <c r="AD327" s="42" t="str">
        <f t="shared" si="5"/>
        <v/>
      </c>
    </row>
    <row r="328" spans="1:30" x14ac:dyDescent="0.2">
      <c r="A328" s="82">
        <v>4206</v>
      </c>
      <c r="B328" s="84" t="s">
        <v>39</v>
      </c>
      <c r="C328" s="74">
        <v>9</v>
      </c>
      <c r="D328" s="82"/>
      <c r="E328" s="84">
        <v>4206</v>
      </c>
      <c r="F328" s="37" t="s">
        <v>4726</v>
      </c>
      <c r="G328" s="36" t="s">
        <v>104</v>
      </c>
      <c r="H328" s="36" t="s">
        <v>3514</v>
      </c>
      <c r="I328" s="36" t="s">
        <v>3056</v>
      </c>
      <c r="J328" s="36" t="s">
        <v>3515</v>
      </c>
      <c r="K328" s="36">
        <v>8</v>
      </c>
      <c r="L328" s="36" t="s">
        <v>28</v>
      </c>
      <c r="M328" s="39" t="s">
        <v>3475</v>
      </c>
      <c r="N328" s="39" t="s">
        <v>3461</v>
      </c>
      <c r="O328" s="36" t="s">
        <v>39</v>
      </c>
      <c r="P328" s="36">
        <v>125.7238998</v>
      </c>
      <c r="Q328" s="36">
        <v>11.03705025</v>
      </c>
      <c r="R328" s="36" t="s">
        <v>47</v>
      </c>
      <c r="S328" s="26" t="s">
        <v>4771</v>
      </c>
      <c r="T328" s="26" t="s">
        <v>77</v>
      </c>
      <c r="U328" s="27" t="s">
        <v>48</v>
      </c>
      <c r="V328" s="26" t="s">
        <v>5054</v>
      </c>
      <c r="W328" s="28" t="s">
        <v>49</v>
      </c>
      <c r="X328" s="26" t="s">
        <v>36</v>
      </c>
      <c r="Y328" s="8" t="s">
        <v>4831</v>
      </c>
      <c r="Z328" s="8" t="s">
        <v>5015</v>
      </c>
      <c r="AA328" s="8" t="s">
        <v>4805</v>
      </c>
      <c r="AB328" s="42" t="s">
        <v>3484</v>
      </c>
      <c r="AC328" s="42">
        <v>42614</v>
      </c>
      <c r="AD328" s="42" t="str">
        <f t="shared" si="5"/>
        <v/>
      </c>
    </row>
    <row r="329" spans="1:30" x14ac:dyDescent="0.2">
      <c r="A329" s="82">
        <v>4247</v>
      </c>
      <c r="B329" s="84" t="s">
        <v>39</v>
      </c>
      <c r="C329" s="74">
        <v>9</v>
      </c>
      <c r="D329" s="82"/>
      <c r="E329" s="84">
        <v>4247</v>
      </c>
      <c r="F329" s="37" t="s">
        <v>4727</v>
      </c>
      <c r="G329" s="36" t="s">
        <v>375</v>
      </c>
      <c r="H329" s="36" t="s">
        <v>3516</v>
      </c>
      <c r="I329" s="36" t="s">
        <v>3056</v>
      </c>
      <c r="J329" s="36" t="s">
        <v>3517</v>
      </c>
      <c r="K329" s="36">
        <v>8</v>
      </c>
      <c r="L329" s="36" t="s">
        <v>28</v>
      </c>
      <c r="M329" s="39" t="s">
        <v>3475</v>
      </c>
      <c r="N329" s="39" t="s">
        <v>3461</v>
      </c>
      <c r="O329" s="36" t="s">
        <v>39</v>
      </c>
      <c r="P329" s="36">
        <v>125.7052612</v>
      </c>
      <c r="Q329" s="36">
        <v>11.095490460000001</v>
      </c>
      <c r="R329" s="36" t="s">
        <v>47</v>
      </c>
      <c r="S329" s="26" t="s">
        <v>4771</v>
      </c>
      <c r="T329" s="26" t="s">
        <v>33</v>
      </c>
      <c r="U329" s="27" t="s">
        <v>48</v>
      </c>
      <c r="V329" s="26" t="s">
        <v>5054</v>
      </c>
      <c r="W329" s="28" t="s">
        <v>49</v>
      </c>
      <c r="X329" s="26" t="s">
        <v>36</v>
      </c>
      <c r="Y329" s="8" t="s">
        <v>4831</v>
      </c>
      <c r="Z329" s="8" t="s">
        <v>5015</v>
      </c>
      <c r="AA329" s="8" t="s">
        <v>4805</v>
      </c>
      <c r="AB329" s="42" t="s">
        <v>3484</v>
      </c>
      <c r="AC329" s="42">
        <v>42614</v>
      </c>
      <c r="AD329" s="42" t="str">
        <f t="shared" si="5"/>
        <v/>
      </c>
    </row>
    <row r="330" spans="1:30" x14ac:dyDescent="0.2">
      <c r="A330" s="82">
        <v>4275</v>
      </c>
      <c r="B330" s="84" t="s">
        <v>39</v>
      </c>
      <c r="C330" s="74">
        <v>9</v>
      </c>
      <c r="D330" s="82"/>
      <c r="E330" s="84">
        <v>4275</v>
      </c>
      <c r="F330" s="37" t="s">
        <v>4728</v>
      </c>
      <c r="G330" s="36" t="s">
        <v>2119</v>
      </c>
      <c r="H330" s="36" t="s">
        <v>3518</v>
      </c>
      <c r="I330" s="36" t="s">
        <v>3056</v>
      </c>
      <c r="J330" s="36" t="s">
        <v>3519</v>
      </c>
      <c r="K330" s="36">
        <v>8</v>
      </c>
      <c r="L330" s="36" t="s">
        <v>28</v>
      </c>
      <c r="M330" s="39" t="s">
        <v>3475</v>
      </c>
      <c r="N330" s="39" t="s">
        <v>3461</v>
      </c>
      <c r="O330" s="36" t="s">
        <v>39</v>
      </c>
      <c r="P330" s="36">
        <v>125.4865112</v>
      </c>
      <c r="Q330" s="36">
        <v>12.03765011</v>
      </c>
      <c r="R330" s="36" t="s">
        <v>47</v>
      </c>
      <c r="S330" s="26" t="s">
        <v>4771</v>
      </c>
      <c r="T330" s="26" t="s">
        <v>77</v>
      </c>
      <c r="U330" s="27" t="s">
        <v>48</v>
      </c>
      <c r="V330" s="26" t="s">
        <v>5054</v>
      </c>
      <c r="W330" s="28" t="s">
        <v>49</v>
      </c>
      <c r="X330" s="26" t="s">
        <v>36</v>
      </c>
      <c r="Y330" s="8" t="s">
        <v>4831</v>
      </c>
      <c r="Z330" s="8" t="s">
        <v>5015</v>
      </c>
      <c r="AA330" s="8" t="s">
        <v>4805</v>
      </c>
      <c r="AB330" s="42" t="s">
        <v>3484</v>
      </c>
      <c r="AC330" s="42">
        <v>42614</v>
      </c>
      <c r="AD330" s="42" t="str">
        <f t="shared" si="5"/>
        <v/>
      </c>
    </row>
    <row r="331" spans="1:30" x14ac:dyDescent="0.2">
      <c r="A331" s="107">
        <v>4277</v>
      </c>
      <c r="B331" s="84" t="s">
        <v>39</v>
      </c>
      <c r="C331" s="74">
        <v>9</v>
      </c>
      <c r="D331" s="107"/>
      <c r="E331" s="84">
        <v>4277</v>
      </c>
      <c r="F331" s="37" t="s">
        <v>3524</v>
      </c>
      <c r="G331" s="36" t="s">
        <v>3523</v>
      </c>
      <c r="H331" s="36" t="s">
        <v>3524</v>
      </c>
      <c r="I331" s="36" t="s">
        <v>3459</v>
      </c>
      <c r="J331" s="36" t="s">
        <v>3525</v>
      </c>
      <c r="K331" s="36">
        <v>8</v>
      </c>
      <c r="L331" s="36" t="s">
        <v>28</v>
      </c>
      <c r="M331" s="39" t="s">
        <v>269</v>
      </c>
      <c r="N331" s="39" t="s">
        <v>3461</v>
      </c>
      <c r="O331" s="36" t="s">
        <v>39</v>
      </c>
      <c r="P331" s="36">
        <v>125.01751710000001</v>
      </c>
      <c r="Q331" s="36">
        <v>12.570610050000001</v>
      </c>
      <c r="R331" s="36" t="s">
        <v>47</v>
      </c>
      <c r="S331" s="26" t="s">
        <v>4771</v>
      </c>
      <c r="T331" s="26" t="s">
        <v>77</v>
      </c>
      <c r="U331" s="27" t="s">
        <v>48</v>
      </c>
      <c r="V331" s="26" t="s">
        <v>5054</v>
      </c>
      <c r="W331" s="28" t="s">
        <v>49</v>
      </c>
      <c r="X331" s="26" t="s">
        <v>90</v>
      </c>
      <c r="Y331" s="8" t="s">
        <v>4831</v>
      </c>
      <c r="Z331" s="8" t="s">
        <v>5015</v>
      </c>
      <c r="AA331" s="8" t="s">
        <v>4805</v>
      </c>
      <c r="AB331" s="46" t="s">
        <v>3487</v>
      </c>
      <c r="AC331" s="42">
        <v>42663</v>
      </c>
      <c r="AD331" s="42" t="str">
        <f t="shared" si="5"/>
        <v/>
      </c>
    </row>
    <row r="332" spans="1:30" x14ac:dyDescent="0.2">
      <c r="A332" s="84">
        <v>4299</v>
      </c>
      <c r="B332" s="84" t="s">
        <v>39</v>
      </c>
      <c r="C332" s="74">
        <v>9</v>
      </c>
      <c r="D332" s="84"/>
      <c r="E332" s="84">
        <v>4299</v>
      </c>
      <c r="F332" s="37" t="s">
        <v>4730</v>
      </c>
      <c r="G332" s="36"/>
      <c r="H332" s="36" t="s">
        <v>3473</v>
      </c>
      <c r="I332" s="36" t="s">
        <v>3085</v>
      </c>
      <c r="J332" s="36" t="s">
        <v>3529</v>
      </c>
      <c r="K332" s="36">
        <v>8</v>
      </c>
      <c r="L332" s="36" t="s">
        <v>28</v>
      </c>
      <c r="M332" s="39" t="s">
        <v>3465</v>
      </c>
      <c r="N332" s="39" t="s">
        <v>3461</v>
      </c>
      <c r="O332" s="36" t="s">
        <v>39</v>
      </c>
      <c r="P332" s="36">
        <v>124.8086395</v>
      </c>
      <c r="Q332" s="36">
        <v>11.98952961</v>
      </c>
      <c r="R332" s="36" t="s">
        <v>47</v>
      </c>
      <c r="S332" s="26" t="s">
        <v>4771</v>
      </c>
      <c r="T332" s="26" t="s">
        <v>77</v>
      </c>
      <c r="U332" s="26" t="s">
        <v>48</v>
      </c>
      <c r="V332" s="26" t="s">
        <v>5054</v>
      </c>
      <c r="W332" s="28" t="s">
        <v>49</v>
      </c>
      <c r="X332" s="26" t="s">
        <v>90</v>
      </c>
      <c r="Y332" s="8" t="s">
        <v>4833</v>
      </c>
      <c r="Z332" s="8" t="s">
        <v>5015</v>
      </c>
      <c r="AA332" s="8" t="s">
        <v>4805</v>
      </c>
      <c r="AB332" s="42" t="s">
        <v>3466</v>
      </c>
      <c r="AC332" s="42">
        <v>42520</v>
      </c>
      <c r="AD332" s="42" t="str">
        <f t="shared" si="5"/>
        <v/>
      </c>
    </row>
    <row r="333" spans="1:30" x14ac:dyDescent="0.2">
      <c r="A333" s="84">
        <v>4339</v>
      </c>
      <c r="B333" s="84" t="s">
        <v>39</v>
      </c>
      <c r="C333" s="74">
        <v>9</v>
      </c>
      <c r="D333" s="84"/>
      <c r="E333" s="84">
        <v>4339</v>
      </c>
      <c r="F333" s="37" t="s">
        <v>4731</v>
      </c>
      <c r="G333" s="36"/>
      <c r="H333" s="36" t="s">
        <v>3530</v>
      </c>
      <c r="I333" s="36" t="s">
        <v>3056</v>
      </c>
      <c r="J333" s="36" t="s">
        <v>3531</v>
      </c>
      <c r="K333" s="36">
        <v>8</v>
      </c>
      <c r="L333" s="36" t="s">
        <v>28</v>
      </c>
      <c r="M333" s="39" t="s">
        <v>3475</v>
      </c>
      <c r="N333" s="39" t="s">
        <v>3461</v>
      </c>
      <c r="O333" s="36" t="s">
        <v>39</v>
      </c>
      <c r="P333" s="36">
        <v>125.4471817</v>
      </c>
      <c r="Q333" s="36">
        <v>11.99545002</v>
      </c>
      <c r="R333" s="36" t="s">
        <v>47</v>
      </c>
      <c r="S333" s="26" t="s">
        <v>4771</v>
      </c>
      <c r="T333" s="26" t="s">
        <v>77</v>
      </c>
      <c r="U333" s="27" t="s">
        <v>48</v>
      </c>
      <c r="V333" s="26" t="s">
        <v>5054</v>
      </c>
      <c r="W333" s="28" t="s">
        <v>49</v>
      </c>
      <c r="X333" s="26" t="s">
        <v>36</v>
      </c>
      <c r="Y333" s="8" t="s">
        <v>4831</v>
      </c>
      <c r="Z333" s="8" t="s">
        <v>5015</v>
      </c>
      <c r="AA333" s="8" t="s">
        <v>4805</v>
      </c>
      <c r="AB333" s="42" t="s">
        <v>3484</v>
      </c>
      <c r="AC333" s="42">
        <v>42614</v>
      </c>
      <c r="AD333" s="42" t="str">
        <f t="shared" si="5"/>
        <v/>
      </c>
    </row>
    <row r="334" spans="1:30" x14ac:dyDescent="0.2">
      <c r="A334" s="107">
        <v>4342</v>
      </c>
      <c r="B334" s="84" t="s">
        <v>39</v>
      </c>
      <c r="C334" s="74">
        <v>9</v>
      </c>
      <c r="D334" s="107"/>
      <c r="E334" s="84">
        <v>4342</v>
      </c>
      <c r="F334" s="37" t="s">
        <v>4734</v>
      </c>
      <c r="G334" s="36"/>
      <c r="H334" s="36" t="s">
        <v>3537</v>
      </c>
      <c r="I334" s="36" t="s">
        <v>3056</v>
      </c>
      <c r="J334" s="36" t="s">
        <v>3538</v>
      </c>
      <c r="K334" s="36">
        <v>8</v>
      </c>
      <c r="L334" s="36" t="s">
        <v>28</v>
      </c>
      <c r="M334" s="39" t="s">
        <v>3475</v>
      </c>
      <c r="N334" s="39" t="s">
        <v>3461</v>
      </c>
      <c r="O334" s="36" t="s">
        <v>39</v>
      </c>
      <c r="P334" s="36">
        <v>125.41860200000001</v>
      </c>
      <c r="Q334" s="36">
        <v>11.900819780000001</v>
      </c>
      <c r="R334" s="36" t="s">
        <v>47</v>
      </c>
      <c r="S334" s="26" t="s">
        <v>4771</v>
      </c>
      <c r="T334" s="26" t="s">
        <v>77</v>
      </c>
      <c r="U334" s="26" t="s">
        <v>48</v>
      </c>
      <c r="V334" s="26" t="s">
        <v>5054</v>
      </c>
      <c r="W334" s="28" t="s">
        <v>49</v>
      </c>
      <c r="X334" s="26" t="s">
        <v>36</v>
      </c>
      <c r="Y334" s="8" t="s">
        <v>4831</v>
      </c>
      <c r="Z334" s="8" t="s">
        <v>5015</v>
      </c>
      <c r="AA334" s="8" t="s">
        <v>4805</v>
      </c>
      <c r="AB334" s="42" t="s">
        <v>3477</v>
      </c>
      <c r="AC334" s="45">
        <v>42614</v>
      </c>
      <c r="AD334" s="42" t="str">
        <f t="shared" si="5"/>
        <v/>
      </c>
    </row>
    <row r="335" spans="1:30" x14ac:dyDescent="0.2">
      <c r="A335" s="82">
        <v>4343</v>
      </c>
      <c r="B335" s="84" t="s">
        <v>39</v>
      </c>
      <c r="C335" s="74">
        <v>9</v>
      </c>
      <c r="D335" s="82"/>
      <c r="E335" s="84">
        <v>4343</v>
      </c>
      <c r="F335" s="49" t="s">
        <v>4735</v>
      </c>
      <c r="G335" s="36"/>
      <c r="H335" s="36" t="s">
        <v>3539</v>
      </c>
      <c r="I335" s="36" t="s">
        <v>3056</v>
      </c>
      <c r="J335" s="36" t="s">
        <v>3540</v>
      </c>
      <c r="K335" s="36">
        <v>8</v>
      </c>
      <c r="L335" s="36" t="s">
        <v>28</v>
      </c>
      <c r="M335" s="39" t="s">
        <v>3475</v>
      </c>
      <c r="N335" s="39" t="s">
        <v>3461</v>
      </c>
      <c r="O335" s="36" t="s">
        <v>39</v>
      </c>
      <c r="P335" s="36">
        <v>125.45459750000001</v>
      </c>
      <c r="Q335" s="36">
        <v>11.81319046</v>
      </c>
      <c r="R335" s="38" t="s">
        <v>47</v>
      </c>
      <c r="S335" s="26" t="s">
        <v>4771</v>
      </c>
      <c r="T335" s="26" t="s">
        <v>77</v>
      </c>
      <c r="U335" s="26" t="s">
        <v>48</v>
      </c>
      <c r="V335" s="26" t="s">
        <v>5054</v>
      </c>
      <c r="W335" s="32" t="s">
        <v>49</v>
      </c>
      <c r="X335" s="26" t="s">
        <v>90</v>
      </c>
      <c r="Y335" s="8" t="s">
        <v>4831</v>
      </c>
      <c r="Z335" s="8" t="s">
        <v>5015</v>
      </c>
      <c r="AA335" s="8" t="s">
        <v>4805</v>
      </c>
      <c r="AB335" s="42" t="s">
        <v>3477</v>
      </c>
      <c r="AC335" s="42">
        <v>42607</v>
      </c>
      <c r="AD335" s="42" t="str">
        <f t="shared" si="5"/>
        <v/>
      </c>
    </row>
    <row r="336" spans="1:30" x14ac:dyDescent="0.2">
      <c r="A336" s="84">
        <v>5406</v>
      </c>
      <c r="B336" s="84" t="s">
        <v>39</v>
      </c>
      <c r="C336" s="74">
        <v>9</v>
      </c>
      <c r="D336" s="84"/>
      <c r="E336" s="84">
        <v>5406</v>
      </c>
      <c r="F336" s="37" t="s">
        <v>4739</v>
      </c>
      <c r="G336" s="36" t="s">
        <v>3548</v>
      </c>
      <c r="H336" s="36" t="s">
        <v>3488</v>
      </c>
      <c r="I336" s="39" t="s">
        <v>3459</v>
      </c>
      <c r="J336" s="38" t="s">
        <v>3549</v>
      </c>
      <c r="K336" s="38">
        <v>8</v>
      </c>
      <c r="L336" s="38" t="s">
        <v>28</v>
      </c>
      <c r="M336" s="36" t="s">
        <v>269</v>
      </c>
      <c r="N336" s="39" t="s">
        <v>3461</v>
      </c>
      <c r="O336" s="36" t="s">
        <v>39</v>
      </c>
      <c r="P336" s="38">
        <v>124.3481293</v>
      </c>
      <c r="Q336" s="38">
        <v>12.53851032</v>
      </c>
      <c r="R336" s="36" t="s">
        <v>47</v>
      </c>
      <c r="S336" s="26" t="s">
        <v>4771</v>
      </c>
      <c r="T336" s="26" t="s">
        <v>77</v>
      </c>
      <c r="U336" s="26" t="s">
        <v>48</v>
      </c>
      <c r="V336" s="26" t="s">
        <v>5054</v>
      </c>
      <c r="W336" s="28" t="s">
        <v>49</v>
      </c>
      <c r="X336" s="26" t="s">
        <v>90</v>
      </c>
      <c r="Y336" s="8" t="s">
        <v>4831</v>
      </c>
      <c r="Z336" s="8" t="s">
        <v>5015</v>
      </c>
      <c r="AA336" s="8" t="s">
        <v>4805</v>
      </c>
      <c r="AB336" s="46" t="s">
        <v>5218</v>
      </c>
      <c r="AC336" s="42">
        <v>42614</v>
      </c>
      <c r="AD336" s="42" t="str">
        <f t="shared" si="5"/>
        <v/>
      </c>
    </row>
    <row r="337" spans="1:30" x14ac:dyDescent="0.2">
      <c r="A337" s="107" t="s">
        <v>3571</v>
      </c>
      <c r="B337" s="84" t="s">
        <v>39</v>
      </c>
      <c r="C337" s="74">
        <v>9</v>
      </c>
      <c r="D337" s="107"/>
      <c r="E337" s="84" t="s">
        <v>3572</v>
      </c>
      <c r="F337" s="37" t="s">
        <v>4746</v>
      </c>
      <c r="G337" s="36" t="s">
        <v>104</v>
      </c>
      <c r="H337" s="36" t="s">
        <v>3573</v>
      </c>
      <c r="I337" s="36" t="s">
        <v>3056</v>
      </c>
      <c r="J337" s="36" t="s">
        <v>3574</v>
      </c>
      <c r="K337" s="36">
        <v>8</v>
      </c>
      <c r="L337" s="36" t="s">
        <v>28</v>
      </c>
      <c r="M337" s="39"/>
      <c r="N337" s="39" t="s">
        <v>3461</v>
      </c>
      <c r="O337" s="36" t="s">
        <v>39</v>
      </c>
      <c r="P337" s="36">
        <v>125.508522</v>
      </c>
      <c r="Q337" s="36">
        <v>12.178250309999999</v>
      </c>
      <c r="R337" s="36" t="s">
        <v>47</v>
      </c>
      <c r="S337" s="26" t="s">
        <v>4771</v>
      </c>
      <c r="T337" s="26" t="s">
        <v>77</v>
      </c>
      <c r="U337" s="27" t="s">
        <v>48</v>
      </c>
      <c r="V337" s="26" t="s">
        <v>5054</v>
      </c>
      <c r="W337" s="28" t="s">
        <v>49</v>
      </c>
      <c r="X337" s="33" t="s">
        <v>36</v>
      </c>
      <c r="Y337" s="8" t="s">
        <v>4831</v>
      </c>
      <c r="Z337" s="8" t="s">
        <v>5015</v>
      </c>
      <c r="AA337" s="8" t="s">
        <v>4805</v>
      </c>
      <c r="AB337" s="44" t="s">
        <v>3484</v>
      </c>
      <c r="AC337" s="45">
        <v>42614</v>
      </c>
      <c r="AD337" s="42" t="str">
        <f t="shared" si="5"/>
        <v/>
      </c>
    </row>
    <row r="338" spans="1:30" x14ac:dyDescent="0.2">
      <c r="A338" s="88">
        <v>4237</v>
      </c>
      <c r="B338" s="84" t="s">
        <v>39</v>
      </c>
      <c r="C338" s="74">
        <v>6</v>
      </c>
      <c r="D338" s="88"/>
      <c r="E338" s="84">
        <v>4237</v>
      </c>
      <c r="F338" s="37" t="s">
        <v>4433</v>
      </c>
      <c r="G338" s="36" t="s">
        <v>104</v>
      </c>
      <c r="H338" s="36" t="s">
        <v>2322</v>
      </c>
      <c r="I338" s="36" t="s">
        <v>1379</v>
      </c>
      <c r="J338" s="36" t="s">
        <v>2323</v>
      </c>
      <c r="K338" s="36">
        <v>6</v>
      </c>
      <c r="L338" s="36" t="s">
        <v>28</v>
      </c>
      <c r="M338" s="39" t="s">
        <v>1381</v>
      </c>
      <c r="N338" s="39" t="s">
        <v>2257</v>
      </c>
      <c r="O338" s="36" t="s">
        <v>39</v>
      </c>
      <c r="P338" s="36">
        <v>122.99916</v>
      </c>
      <c r="Q338" s="36">
        <v>11.485720000000001</v>
      </c>
      <c r="R338" s="36" t="s">
        <v>47</v>
      </c>
      <c r="S338" s="26" t="s">
        <v>4771</v>
      </c>
      <c r="T338" s="26" t="s">
        <v>77</v>
      </c>
      <c r="U338" s="26" t="s">
        <v>48</v>
      </c>
      <c r="V338" s="26" t="s">
        <v>5054</v>
      </c>
      <c r="W338" s="28" t="s">
        <v>49</v>
      </c>
      <c r="X338" s="26" t="s">
        <v>36</v>
      </c>
      <c r="Y338" s="8" t="s">
        <v>4970</v>
      </c>
      <c r="Z338" s="8" t="s">
        <v>4879</v>
      </c>
      <c r="AA338" s="8" t="s">
        <v>4805</v>
      </c>
      <c r="AB338" s="46" t="s">
        <v>2264</v>
      </c>
      <c r="AC338" s="42">
        <v>42592</v>
      </c>
      <c r="AD338" s="42" t="str">
        <f t="shared" si="5"/>
        <v/>
      </c>
    </row>
    <row r="339" spans="1:30" x14ac:dyDescent="0.2">
      <c r="A339" s="79" t="s">
        <v>2411</v>
      </c>
      <c r="B339" s="79" t="s">
        <v>39</v>
      </c>
      <c r="C339" s="74">
        <v>6</v>
      </c>
      <c r="D339" s="79" t="s">
        <v>2412</v>
      </c>
      <c r="E339" s="79" t="s">
        <v>2411</v>
      </c>
      <c r="F339" s="37" t="s">
        <v>4458</v>
      </c>
      <c r="G339" s="36"/>
      <c r="H339" s="36" t="s">
        <v>2413</v>
      </c>
      <c r="I339" s="39" t="s">
        <v>1379</v>
      </c>
      <c r="J339" s="38" t="s">
        <v>2414</v>
      </c>
      <c r="K339" s="38">
        <v>6</v>
      </c>
      <c r="L339" s="38" t="s">
        <v>28</v>
      </c>
      <c r="M339" s="39" t="s">
        <v>1381</v>
      </c>
      <c r="N339" s="39" t="s">
        <v>2257</v>
      </c>
      <c r="O339" s="36" t="s">
        <v>24</v>
      </c>
      <c r="P339" s="38">
        <v>122.83470199999999</v>
      </c>
      <c r="Q339" s="38">
        <v>11.465036</v>
      </c>
      <c r="R339" s="36" t="s">
        <v>47</v>
      </c>
      <c r="S339" s="26" t="s">
        <v>4771</v>
      </c>
      <c r="T339" s="26" t="s">
        <v>77</v>
      </c>
      <c r="U339" s="26" t="s">
        <v>48</v>
      </c>
      <c r="V339" s="26" t="s">
        <v>5054</v>
      </c>
      <c r="W339" s="28" t="s">
        <v>49</v>
      </c>
      <c r="X339" s="26" t="s">
        <v>36</v>
      </c>
      <c r="Y339" s="8" t="s">
        <v>4970</v>
      </c>
      <c r="Z339" s="8" t="s">
        <v>4879</v>
      </c>
      <c r="AA339" s="8" t="s">
        <v>3014</v>
      </c>
      <c r="AB339" s="42" t="s">
        <v>2264</v>
      </c>
      <c r="AC339" s="42"/>
      <c r="AD339" s="42" t="str">
        <f t="shared" si="5"/>
        <v/>
      </c>
    </row>
    <row r="340" spans="1:30" x14ac:dyDescent="0.2">
      <c r="A340" s="82">
        <v>727</v>
      </c>
      <c r="B340" s="84" t="s">
        <v>39</v>
      </c>
      <c r="C340" s="74">
        <v>6</v>
      </c>
      <c r="D340" s="82"/>
      <c r="E340" s="84">
        <v>727</v>
      </c>
      <c r="F340" s="37" t="s">
        <v>2265</v>
      </c>
      <c r="G340" s="36" t="s">
        <v>104</v>
      </c>
      <c r="H340" s="36" t="s">
        <v>2265</v>
      </c>
      <c r="I340" s="36" t="s">
        <v>1379</v>
      </c>
      <c r="J340" s="38" t="s">
        <v>2266</v>
      </c>
      <c r="K340" s="39">
        <v>6</v>
      </c>
      <c r="L340" s="39" t="s">
        <v>28</v>
      </c>
      <c r="M340" s="39" t="s">
        <v>1381</v>
      </c>
      <c r="N340" s="39" t="s">
        <v>2257</v>
      </c>
      <c r="O340" s="36" t="s">
        <v>39</v>
      </c>
      <c r="P340" s="38">
        <v>122.5958023</v>
      </c>
      <c r="Q340" s="38">
        <v>11.430589680000001</v>
      </c>
      <c r="R340" s="36" t="s">
        <v>47</v>
      </c>
      <c r="S340" s="26" t="s">
        <v>4771</v>
      </c>
      <c r="T340" s="26" t="s">
        <v>33</v>
      </c>
      <c r="U340" s="26" t="s">
        <v>48</v>
      </c>
      <c r="V340" s="26" t="s">
        <v>5054</v>
      </c>
      <c r="W340" s="28" t="s">
        <v>49</v>
      </c>
      <c r="X340" s="26" t="s">
        <v>36</v>
      </c>
      <c r="Y340" s="8" t="s">
        <v>4824</v>
      </c>
      <c r="Z340" s="8" t="s">
        <v>4879</v>
      </c>
      <c r="AA340" s="8" t="s">
        <v>3014</v>
      </c>
      <c r="AB340" s="42" t="s">
        <v>2264</v>
      </c>
      <c r="AC340" s="42">
        <v>42592</v>
      </c>
      <c r="AD340" s="42" t="str">
        <f t="shared" si="5"/>
        <v/>
      </c>
    </row>
    <row r="341" spans="1:30" x14ac:dyDescent="0.2">
      <c r="A341" s="84" t="s">
        <v>3555</v>
      </c>
      <c r="B341" s="84" t="s">
        <v>39</v>
      </c>
      <c r="C341" s="74">
        <v>9</v>
      </c>
      <c r="D341" s="84"/>
      <c r="E341" s="84" t="s">
        <v>3555</v>
      </c>
      <c r="F341" s="49" t="s">
        <v>3556</v>
      </c>
      <c r="G341" s="36" t="s">
        <v>104</v>
      </c>
      <c r="H341" s="36" t="s">
        <v>3556</v>
      </c>
      <c r="I341" s="39" t="s">
        <v>3085</v>
      </c>
      <c r="J341" s="38" t="s">
        <v>3557</v>
      </c>
      <c r="K341" s="38">
        <v>8</v>
      </c>
      <c r="L341" s="38" t="s">
        <v>28</v>
      </c>
      <c r="M341" s="39" t="s">
        <v>3465</v>
      </c>
      <c r="N341" s="39" t="s">
        <v>3461</v>
      </c>
      <c r="O341" s="36" t="s">
        <v>39</v>
      </c>
      <c r="P341" s="38">
        <v>124.65345764160099</v>
      </c>
      <c r="Q341" s="38">
        <v>12.040789604186999</v>
      </c>
      <c r="R341" s="36" t="s">
        <v>47</v>
      </c>
      <c r="S341" s="26" t="s">
        <v>4771</v>
      </c>
      <c r="T341" s="30" t="s">
        <v>77</v>
      </c>
      <c r="U341" s="26" t="s">
        <v>48</v>
      </c>
      <c r="V341" s="26" t="s">
        <v>5054</v>
      </c>
      <c r="W341" s="28" t="s">
        <v>49</v>
      </c>
      <c r="X341" s="32" t="s">
        <v>36</v>
      </c>
      <c r="Y341" s="8" t="s">
        <v>4833</v>
      </c>
      <c r="Z341" s="8" t="s">
        <v>5015</v>
      </c>
      <c r="AA341" s="8" t="s">
        <v>4805</v>
      </c>
      <c r="AB341" s="42" t="s">
        <v>3466</v>
      </c>
      <c r="AC341" s="42"/>
      <c r="AD341" s="42" t="str">
        <f t="shared" si="5"/>
        <v/>
      </c>
    </row>
    <row r="342" spans="1:30" x14ac:dyDescent="0.2">
      <c r="A342" s="82">
        <v>-3298</v>
      </c>
      <c r="B342" s="84" t="s">
        <v>24</v>
      </c>
      <c r="C342" s="82">
        <v>1</v>
      </c>
      <c r="D342" s="85"/>
      <c r="E342" s="84"/>
      <c r="F342" s="37" t="s">
        <v>3692</v>
      </c>
      <c r="G342" s="36" t="s">
        <v>144</v>
      </c>
      <c r="H342" s="36" t="s">
        <v>100</v>
      </c>
      <c r="I342" s="39" t="s">
        <v>27</v>
      </c>
      <c r="J342" s="38" t="s">
        <v>4927</v>
      </c>
      <c r="K342" s="38">
        <v>7</v>
      </c>
      <c r="L342" s="38" t="s">
        <v>28</v>
      </c>
      <c r="M342" s="39" t="s">
        <v>29</v>
      </c>
      <c r="N342" s="39" t="s">
        <v>30</v>
      </c>
      <c r="O342" s="36" t="s">
        <v>24</v>
      </c>
      <c r="P342" s="38">
        <v>123.90339659999999</v>
      </c>
      <c r="Q342" s="38">
        <v>10.32077026</v>
      </c>
      <c r="R342" s="36" t="s">
        <v>32</v>
      </c>
      <c r="S342" s="26" t="s">
        <v>4773</v>
      </c>
      <c r="T342" s="26" t="s">
        <v>33</v>
      </c>
      <c r="U342" s="26" t="s">
        <v>34</v>
      </c>
      <c r="V342" s="26" t="s">
        <v>5053</v>
      </c>
      <c r="W342" s="28" t="s">
        <v>35</v>
      </c>
      <c r="X342" s="26" t="s">
        <v>36</v>
      </c>
      <c r="Y342" s="8" t="s">
        <v>4851</v>
      </c>
      <c r="Z342" s="8" t="s">
        <v>4866</v>
      </c>
      <c r="AA342" s="8" t="s">
        <v>4865</v>
      </c>
      <c r="AB342" s="42" t="s">
        <v>44</v>
      </c>
      <c r="AC342" s="42"/>
      <c r="AD342" s="42" t="str">
        <f t="shared" si="5"/>
        <v/>
      </c>
    </row>
    <row r="343" spans="1:30" x14ac:dyDescent="0.2">
      <c r="A343" s="82">
        <v>-3297</v>
      </c>
      <c r="B343" s="84" t="s">
        <v>24</v>
      </c>
      <c r="C343" s="82">
        <v>1</v>
      </c>
      <c r="D343" s="85"/>
      <c r="E343" s="84">
        <v>-3297</v>
      </c>
      <c r="F343" s="37" t="s">
        <v>3693</v>
      </c>
      <c r="G343" s="36" t="s">
        <v>91</v>
      </c>
      <c r="H343" s="36" t="s">
        <v>40</v>
      </c>
      <c r="I343" s="39" t="s">
        <v>27</v>
      </c>
      <c r="J343" s="38" t="s">
        <v>4928</v>
      </c>
      <c r="K343" s="38">
        <v>7</v>
      </c>
      <c r="L343" s="38" t="s">
        <v>28</v>
      </c>
      <c r="M343" s="39" t="s">
        <v>29</v>
      </c>
      <c r="N343" s="39" t="s">
        <v>30</v>
      </c>
      <c r="O343" s="36" t="s">
        <v>24</v>
      </c>
      <c r="P343" s="38">
        <v>124.0238495</v>
      </c>
      <c r="Q343" s="38">
        <v>10.31060982</v>
      </c>
      <c r="R343" s="36" t="s">
        <v>32</v>
      </c>
      <c r="S343" s="26" t="s">
        <v>4773</v>
      </c>
      <c r="T343" s="26" t="s">
        <v>33</v>
      </c>
      <c r="U343" s="26" t="s">
        <v>34</v>
      </c>
      <c r="V343" s="26" t="s">
        <v>5053</v>
      </c>
      <c r="W343" s="28" t="s">
        <v>35</v>
      </c>
      <c r="X343" s="26" t="s">
        <v>36</v>
      </c>
      <c r="Y343" s="8" t="s">
        <v>4851</v>
      </c>
      <c r="Z343" s="8" t="s">
        <v>4866</v>
      </c>
      <c r="AA343" s="8" t="s">
        <v>4865</v>
      </c>
      <c r="AB343" s="42" t="s">
        <v>41</v>
      </c>
      <c r="AC343" s="42"/>
      <c r="AD343" s="42" t="str">
        <f t="shared" si="5"/>
        <v/>
      </c>
    </row>
    <row r="344" spans="1:30" x14ac:dyDescent="0.2">
      <c r="A344" s="82">
        <v>-1918</v>
      </c>
      <c r="B344" s="84" t="s">
        <v>24</v>
      </c>
      <c r="C344" s="82">
        <v>1</v>
      </c>
      <c r="D344" s="85" t="s">
        <v>50</v>
      </c>
      <c r="E344" s="84" t="s">
        <v>50</v>
      </c>
      <c r="F344" s="37" t="s">
        <v>3696</v>
      </c>
      <c r="G344" s="36" t="s">
        <v>118</v>
      </c>
      <c r="H344" s="36" t="s">
        <v>40</v>
      </c>
      <c r="I344" s="36" t="s">
        <v>27</v>
      </c>
      <c r="J344" s="36" t="s">
        <v>51</v>
      </c>
      <c r="K344" s="36">
        <v>7</v>
      </c>
      <c r="L344" s="36" t="s">
        <v>28</v>
      </c>
      <c r="M344" s="39" t="s">
        <v>29</v>
      </c>
      <c r="N344" s="36" t="s">
        <v>30</v>
      </c>
      <c r="O344" s="36" t="s">
        <v>24</v>
      </c>
      <c r="P344" s="36">
        <v>123.98096</v>
      </c>
      <c r="Q344" s="36">
        <v>10.325229999999999</v>
      </c>
      <c r="R344" s="36" t="s">
        <v>47</v>
      </c>
      <c r="S344" s="26" t="s">
        <v>4773</v>
      </c>
      <c r="T344" s="26" t="s">
        <v>33</v>
      </c>
      <c r="U344" s="26" t="s">
        <v>34</v>
      </c>
      <c r="V344" s="26" t="s">
        <v>5053</v>
      </c>
      <c r="W344" s="28" t="s">
        <v>49</v>
      </c>
      <c r="X344" s="26" t="s">
        <v>36</v>
      </c>
      <c r="Y344" s="8" t="s">
        <v>4970</v>
      </c>
      <c r="Z344" s="8" t="s">
        <v>4970</v>
      </c>
      <c r="AA344" s="8" t="s">
        <v>4970</v>
      </c>
      <c r="AB344" s="42" t="s">
        <v>41</v>
      </c>
      <c r="AC344" s="45"/>
      <c r="AD344" s="42" t="str">
        <f t="shared" si="5"/>
        <v/>
      </c>
    </row>
    <row r="345" spans="1:30" x14ac:dyDescent="0.2">
      <c r="A345" s="82">
        <v>-1908</v>
      </c>
      <c r="B345" s="84" t="s">
        <v>24</v>
      </c>
      <c r="C345" s="82">
        <v>1</v>
      </c>
      <c r="D345" s="85" t="s">
        <v>52</v>
      </c>
      <c r="E345" s="84" t="s">
        <v>52</v>
      </c>
      <c r="F345" s="37" t="s">
        <v>3697</v>
      </c>
      <c r="G345" s="36" t="s">
        <v>53</v>
      </c>
      <c r="H345" s="36" t="s">
        <v>54</v>
      </c>
      <c r="I345" s="36" t="s">
        <v>27</v>
      </c>
      <c r="J345" s="36" t="s">
        <v>55</v>
      </c>
      <c r="K345" s="36">
        <v>7</v>
      </c>
      <c r="L345" s="36" t="s">
        <v>28</v>
      </c>
      <c r="M345" s="39" t="s">
        <v>29</v>
      </c>
      <c r="N345" s="36" t="s">
        <v>30</v>
      </c>
      <c r="O345" s="36" t="s">
        <v>24</v>
      </c>
      <c r="P345" s="36">
        <v>123.939528</v>
      </c>
      <c r="Q345" s="36">
        <v>10.330056000000001</v>
      </c>
      <c r="R345" s="36" t="s">
        <v>32</v>
      </c>
      <c r="S345" s="26" t="s">
        <v>4773</v>
      </c>
      <c r="T345" s="26" t="s">
        <v>33</v>
      </c>
      <c r="U345" s="27" t="s">
        <v>34</v>
      </c>
      <c r="V345" s="26" t="s">
        <v>5053</v>
      </c>
      <c r="W345" s="28" t="s">
        <v>49</v>
      </c>
      <c r="X345" s="26" t="s">
        <v>36</v>
      </c>
      <c r="Y345" s="8" t="s">
        <v>4836</v>
      </c>
      <c r="Z345" s="8" t="s">
        <v>4866</v>
      </c>
      <c r="AA345" s="8" t="s">
        <v>4865</v>
      </c>
      <c r="AB345" s="42" t="s">
        <v>56</v>
      </c>
      <c r="AC345" s="45"/>
      <c r="AD345" s="42" t="str">
        <f t="shared" si="5"/>
        <v/>
      </c>
    </row>
    <row r="346" spans="1:30" x14ac:dyDescent="0.2">
      <c r="A346" s="82">
        <v>-1794</v>
      </c>
      <c r="B346" s="84" t="s">
        <v>24</v>
      </c>
      <c r="C346" s="82">
        <v>1</v>
      </c>
      <c r="D346" s="85" t="s">
        <v>57</v>
      </c>
      <c r="E346" s="84" t="s">
        <v>57</v>
      </c>
      <c r="F346" s="37" t="s">
        <v>3698</v>
      </c>
      <c r="G346" s="36" t="s">
        <v>219</v>
      </c>
      <c r="H346" s="36" t="s">
        <v>54</v>
      </c>
      <c r="I346" s="36" t="s">
        <v>27</v>
      </c>
      <c r="J346" s="36" t="s">
        <v>220</v>
      </c>
      <c r="K346" s="36">
        <v>7</v>
      </c>
      <c r="L346" s="36" t="s">
        <v>28</v>
      </c>
      <c r="M346" s="39" t="s">
        <v>29</v>
      </c>
      <c r="N346" s="36" t="s">
        <v>30</v>
      </c>
      <c r="O346" s="36" t="s">
        <v>24</v>
      </c>
      <c r="P346" s="36">
        <v>123.941222</v>
      </c>
      <c r="Q346" s="36">
        <v>10.358972</v>
      </c>
      <c r="R346" s="36" t="s">
        <v>47</v>
      </c>
      <c r="S346" s="26" t="s">
        <v>4773</v>
      </c>
      <c r="T346" s="26" t="s">
        <v>33</v>
      </c>
      <c r="U346" s="26" t="s">
        <v>34</v>
      </c>
      <c r="V346" s="26" t="s">
        <v>5053</v>
      </c>
      <c r="W346" s="28" t="s">
        <v>49</v>
      </c>
      <c r="X346" s="26" t="s">
        <v>36</v>
      </c>
      <c r="Y346" s="8" t="s">
        <v>4970</v>
      </c>
      <c r="Z346" s="8" t="s">
        <v>4970</v>
      </c>
      <c r="AA346" s="8" t="s">
        <v>4970</v>
      </c>
      <c r="AB346" s="42" t="s">
        <v>37</v>
      </c>
      <c r="AC346" s="45"/>
      <c r="AD346" s="42" t="str">
        <f t="shared" si="5"/>
        <v/>
      </c>
    </row>
    <row r="347" spans="1:30" x14ac:dyDescent="0.2">
      <c r="A347" s="82">
        <v>-1792</v>
      </c>
      <c r="B347" s="84" t="s">
        <v>24</v>
      </c>
      <c r="C347" s="82">
        <v>1</v>
      </c>
      <c r="D347" s="85" t="s">
        <v>57</v>
      </c>
      <c r="E347" s="84" t="s">
        <v>57</v>
      </c>
      <c r="F347" s="37" t="s">
        <v>3699</v>
      </c>
      <c r="G347" s="36" t="s">
        <v>161</v>
      </c>
      <c r="H347" s="36" t="s">
        <v>54</v>
      </c>
      <c r="I347" s="36" t="s">
        <v>27</v>
      </c>
      <c r="J347" s="36" t="s">
        <v>4931</v>
      </c>
      <c r="K347" s="36">
        <v>7</v>
      </c>
      <c r="L347" s="36" t="s">
        <v>28</v>
      </c>
      <c r="M347" s="39" t="s">
        <v>29</v>
      </c>
      <c r="N347" s="39" t="s">
        <v>30</v>
      </c>
      <c r="O347" s="36" t="s">
        <v>24</v>
      </c>
      <c r="P347" s="36">
        <v>123.94119999999999</v>
      </c>
      <c r="Q347" s="36">
        <v>10.358969999999999</v>
      </c>
      <c r="R347" s="36" t="s">
        <v>47</v>
      </c>
      <c r="S347" s="26" t="s">
        <v>4773</v>
      </c>
      <c r="T347" s="26" t="s">
        <v>33</v>
      </c>
      <c r="U347" s="26" t="s">
        <v>34</v>
      </c>
      <c r="V347" s="26" t="s">
        <v>5053</v>
      </c>
      <c r="W347" s="28" t="s">
        <v>49</v>
      </c>
      <c r="X347" s="26" t="s">
        <v>36</v>
      </c>
      <c r="Y347" s="8" t="s">
        <v>4970</v>
      </c>
      <c r="Z347" s="8" t="s">
        <v>4970</v>
      </c>
      <c r="AA347" s="8" t="s">
        <v>4970</v>
      </c>
      <c r="AB347" s="42" t="s">
        <v>58</v>
      </c>
      <c r="AC347" s="42"/>
      <c r="AD347" s="42" t="str">
        <f t="shared" si="5"/>
        <v/>
      </c>
    </row>
    <row r="348" spans="1:30" x14ac:dyDescent="0.2">
      <c r="A348" s="82">
        <v>-1518</v>
      </c>
      <c r="B348" s="84" t="s">
        <v>24</v>
      </c>
      <c r="C348" s="82">
        <v>1</v>
      </c>
      <c r="D348" s="85" t="s">
        <v>59</v>
      </c>
      <c r="E348" s="84" t="s">
        <v>59</v>
      </c>
      <c r="F348" s="37" t="s">
        <v>3700</v>
      </c>
      <c r="G348" s="36" t="s">
        <v>118</v>
      </c>
      <c r="H348" s="36" t="s">
        <v>40</v>
      </c>
      <c r="I348" s="36" t="s">
        <v>27</v>
      </c>
      <c r="J348" s="38" t="s">
        <v>60</v>
      </c>
      <c r="K348" s="39">
        <v>7</v>
      </c>
      <c r="L348" s="39" t="s">
        <v>28</v>
      </c>
      <c r="M348" s="39" t="s">
        <v>29</v>
      </c>
      <c r="N348" s="39" t="s">
        <v>30</v>
      </c>
      <c r="O348" s="36" t="s">
        <v>24</v>
      </c>
      <c r="P348" s="38">
        <v>123.97762</v>
      </c>
      <c r="Q348" s="38">
        <v>10.323448000000001</v>
      </c>
      <c r="R348" s="36" t="s">
        <v>47</v>
      </c>
      <c r="S348" s="26" t="s">
        <v>4773</v>
      </c>
      <c r="T348" s="26" t="s">
        <v>61</v>
      </c>
      <c r="U348" s="26" t="s">
        <v>34</v>
      </c>
      <c r="V348" s="26" t="s">
        <v>5053</v>
      </c>
      <c r="W348" s="28" t="s">
        <v>35</v>
      </c>
      <c r="X348" s="26" t="s">
        <v>36</v>
      </c>
      <c r="Y348" s="8" t="s">
        <v>4970</v>
      </c>
      <c r="Z348" s="8" t="s">
        <v>4970</v>
      </c>
      <c r="AA348" s="8" t="s">
        <v>4970</v>
      </c>
      <c r="AB348" s="42" t="s">
        <v>41</v>
      </c>
      <c r="AC348" s="42"/>
      <c r="AD348" s="42" t="str">
        <f t="shared" si="5"/>
        <v/>
      </c>
    </row>
    <row r="349" spans="1:30" x14ac:dyDescent="0.2">
      <c r="A349" s="82">
        <v>-915</v>
      </c>
      <c r="B349" s="84" t="s">
        <v>24</v>
      </c>
      <c r="C349" s="82">
        <v>1</v>
      </c>
      <c r="D349" s="85" t="s">
        <v>64</v>
      </c>
      <c r="E349" s="84" t="s">
        <v>64</v>
      </c>
      <c r="F349" s="49" t="s">
        <v>3702</v>
      </c>
      <c r="G349" s="36" t="s">
        <v>104</v>
      </c>
      <c r="H349" s="36" t="s">
        <v>215</v>
      </c>
      <c r="I349" s="36" t="s">
        <v>27</v>
      </c>
      <c r="J349" s="36" t="s">
        <v>65</v>
      </c>
      <c r="K349" s="36">
        <v>7</v>
      </c>
      <c r="L349" s="36" t="s">
        <v>28</v>
      </c>
      <c r="M349" s="39" t="s">
        <v>29</v>
      </c>
      <c r="N349" s="39" t="s">
        <v>30</v>
      </c>
      <c r="O349" s="36" t="s">
        <v>24</v>
      </c>
      <c r="P349" s="36">
        <v>123.948222</v>
      </c>
      <c r="Q349" s="36">
        <v>10.253556</v>
      </c>
      <c r="R349" s="36" t="s">
        <v>47</v>
      </c>
      <c r="S349" s="26" t="s">
        <v>4773</v>
      </c>
      <c r="T349" s="26" t="s">
        <v>33</v>
      </c>
      <c r="U349" s="26" t="s">
        <v>34</v>
      </c>
      <c r="V349" s="26" t="s">
        <v>5053</v>
      </c>
      <c r="W349" s="32" t="s">
        <v>49</v>
      </c>
      <c r="X349" s="26" t="s">
        <v>36</v>
      </c>
      <c r="Y349" s="8" t="s">
        <v>4970</v>
      </c>
      <c r="Z349" s="8" t="s">
        <v>4970</v>
      </c>
      <c r="AA349" s="8" t="s">
        <v>4970</v>
      </c>
      <c r="AB349" s="42" t="s">
        <v>66</v>
      </c>
      <c r="AC349" s="42"/>
      <c r="AD349" s="42" t="str">
        <f t="shared" si="5"/>
        <v/>
      </c>
    </row>
    <row r="350" spans="1:30" x14ac:dyDescent="0.2">
      <c r="A350" s="82">
        <v>-909</v>
      </c>
      <c r="B350" s="84" t="s">
        <v>24</v>
      </c>
      <c r="C350" s="82">
        <v>1</v>
      </c>
      <c r="D350" s="85" t="s">
        <v>67</v>
      </c>
      <c r="E350" s="84" t="s">
        <v>67</v>
      </c>
      <c r="F350" s="37" t="s">
        <v>3703</v>
      </c>
      <c r="G350" s="36" t="s">
        <v>223</v>
      </c>
      <c r="H350" s="36" t="s">
        <v>26</v>
      </c>
      <c r="I350" s="36" t="s">
        <v>27</v>
      </c>
      <c r="J350" s="36" t="s">
        <v>68</v>
      </c>
      <c r="K350" s="36">
        <v>7</v>
      </c>
      <c r="L350" s="36" t="s">
        <v>28</v>
      </c>
      <c r="M350" s="39" t="s">
        <v>29</v>
      </c>
      <c r="N350" s="39" t="s">
        <v>30</v>
      </c>
      <c r="O350" s="36" t="s">
        <v>24</v>
      </c>
      <c r="P350" s="36">
        <v>123.96133</v>
      </c>
      <c r="Q350" s="36">
        <v>10.370620000000001</v>
      </c>
      <c r="R350" s="36" t="s">
        <v>47</v>
      </c>
      <c r="S350" s="26" t="s">
        <v>4773</v>
      </c>
      <c r="T350" s="26" t="s">
        <v>33</v>
      </c>
      <c r="U350" s="27" t="s">
        <v>34</v>
      </c>
      <c r="V350" s="26" t="s">
        <v>5053</v>
      </c>
      <c r="W350" s="28" t="s">
        <v>49</v>
      </c>
      <c r="X350" s="26" t="s">
        <v>36</v>
      </c>
      <c r="Y350" s="8" t="s">
        <v>4970</v>
      </c>
      <c r="Z350" s="8" t="s">
        <v>4970</v>
      </c>
      <c r="AA350" s="8" t="s">
        <v>4970</v>
      </c>
      <c r="AB350" s="42" t="s">
        <v>37</v>
      </c>
      <c r="AC350" s="45"/>
      <c r="AD350" s="42" t="str">
        <f t="shared" si="5"/>
        <v/>
      </c>
    </row>
    <row r="351" spans="1:30" x14ac:dyDescent="0.2">
      <c r="A351" s="82">
        <v>-863</v>
      </c>
      <c r="B351" s="84" t="s">
        <v>24</v>
      </c>
      <c r="C351" s="82">
        <v>1</v>
      </c>
      <c r="D351" s="85" t="s">
        <v>71</v>
      </c>
      <c r="E351" s="84" t="s">
        <v>71</v>
      </c>
      <c r="F351" s="37" t="s">
        <v>3705</v>
      </c>
      <c r="G351" s="36" t="s">
        <v>4932</v>
      </c>
      <c r="H351" s="36" t="s">
        <v>100</v>
      </c>
      <c r="I351" s="36" t="s">
        <v>27</v>
      </c>
      <c r="J351" s="36" t="s">
        <v>72</v>
      </c>
      <c r="K351" s="36">
        <v>7</v>
      </c>
      <c r="L351" s="36" t="s">
        <v>28</v>
      </c>
      <c r="M351" s="39" t="s">
        <v>29</v>
      </c>
      <c r="N351" s="39" t="s">
        <v>30</v>
      </c>
      <c r="O351" s="36" t="s">
        <v>24</v>
      </c>
      <c r="P351" s="36">
        <v>123.88432</v>
      </c>
      <c r="Q351" s="36">
        <v>10.338710000000001</v>
      </c>
      <c r="R351" s="36" t="s">
        <v>47</v>
      </c>
      <c r="S351" s="26" t="s">
        <v>4773</v>
      </c>
      <c r="T351" s="26" t="s">
        <v>33</v>
      </c>
      <c r="U351" s="27" t="s">
        <v>34</v>
      </c>
      <c r="V351" s="26" t="s">
        <v>5053</v>
      </c>
      <c r="W351" s="28" t="s">
        <v>49</v>
      </c>
      <c r="X351" s="26" t="s">
        <v>36</v>
      </c>
      <c r="Y351" s="8" t="s">
        <v>4970</v>
      </c>
      <c r="Z351" s="8" t="s">
        <v>4970</v>
      </c>
      <c r="AA351" s="8" t="s">
        <v>4970</v>
      </c>
      <c r="AB351" s="46" t="s">
        <v>43</v>
      </c>
      <c r="AC351" s="42"/>
      <c r="AD351" s="42" t="str">
        <f t="shared" si="5"/>
        <v/>
      </c>
    </row>
    <row r="352" spans="1:30" x14ac:dyDescent="0.2">
      <c r="A352" s="82">
        <v>-848</v>
      </c>
      <c r="B352" s="84" t="s">
        <v>24</v>
      </c>
      <c r="C352" s="82">
        <v>1</v>
      </c>
      <c r="D352" s="85" t="s">
        <v>78</v>
      </c>
      <c r="E352" s="84" t="s">
        <v>78</v>
      </c>
      <c r="F352" s="37" t="s">
        <v>3708</v>
      </c>
      <c r="G352" s="36" t="s">
        <v>144</v>
      </c>
      <c r="H352" s="36" t="s">
        <v>100</v>
      </c>
      <c r="I352" s="36" t="s">
        <v>27</v>
      </c>
      <c r="J352" s="36" t="s">
        <v>79</v>
      </c>
      <c r="K352" s="36">
        <v>7</v>
      </c>
      <c r="L352" s="36" t="s">
        <v>28</v>
      </c>
      <c r="M352" s="39" t="s">
        <v>29</v>
      </c>
      <c r="N352" s="39" t="s">
        <v>30</v>
      </c>
      <c r="O352" s="36" t="s">
        <v>24</v>
      </c>
      <c r="P352" s="36">
        <v>123.904695</v>
      </c>
      <c r="Q352" s="36">
        <v>10.325112000000001</v>
      </c>
      <c r="R352" s="36" t="s">
        <v>32</v>
      </c>
      <c r="S352" s="26" t="s">
        <v>4773</v>
      </c>
      <c r="T352" s="26" t="s">
        <v>33</v>
      </c>
      <c r="U352" s="26" t="s">
        <v>34</v>
      </c>
      <c r="V352" s="26" t="s">
        <v>5053</v>
      </c>
      <c r="W352" s="28" t="s">
        <v>35</v>
      </c>
      <c r="X352" s="26" t="s">
        <v>36</v>
      </c>
      <c r="Y352" s="8" t="s">
        <v>4851</v>
      </c>
      <c r="Z352" s="8" t="s">
        <v>4866</v>
      </c>
      <c r="AA352" s="8" t="s">
        <v>4865</v>
      </c>
      <c r="AB352" s="42" t="s">
        <v>43</v>
      </c>
      <c r="AC352" s="45"/>
      <c r="AD352" s="42" t="str">
        <f t="shared" si="5"/>
        <v/>
      </c>
    </row>
    <row r="353" spans="1:30" x14ac:dyDescent="0.2">
      <c r="A353" s="82">
        <v>-845</v>
      </c>
      <c r="B353" s="84" t="s">
        <v>24</v>
      </c>
      <c r="C353" s="82">
        <v>1</v>
      </c>
      <c r="D353" s="85" t="s">
        <v>80</v>
      </c>
      <c r="E353" s="84" t="s">
        <v>80</v>
      </c>
      <c r="F353" s="37" t="s">
        <v>3709</v>
      </c>
      <c r="G353" s="36" t="s">
        <v>110</v>
      </c>
      <c r="H353" s="36" t="s">
        <v>100</v>
      </c>
      <c r="I353" s="36" t="s">
        <v>27</v>
      </c>
      <c r="J353" s="36" t="s">
        <v>81</v>
      </c>
      <c r="K353" s="36">
        <v>7</v>
      </c>
      <c r="L353" s="36" t="s">
        <v>28</v>
      </c>
      <c r="M353" s="39" t="s">
        <v>29</v>
      </c>
      <c r="N353" s="39" t="s">
        <v>30</v>
      </c>
      <c r="O353" s="36" t="s">
        <v>24</v>
      </c>
      <c r="P353" s="36">
        <v>123.91494400000001</v>
      </c>
      <c r="Q353" s="36">
        <v>10.347250000000001</v>
      </c>
      <c r="R353" s="36" t="s">
        <v>32</v>
      </c>
      <c r="S353" s="26" t="s">
        <v>4773</v>
      </c>
      <c r="T353" s="26" t="s">
        <v>33</v>
      </c>
      <c r="U353" s="27" t="s">
        <v>34</v>
      </c>
      <c r="V353" s="26" t="s">
        <v>5053</v>
      </c>
      <c r="W353" s="28" t="s">
        <v>49</v>
      </c>
      <c r="X353" s="26" t="s">
        <v>36</v>
      </c>
      <c r="Y353" s="8" t="s">
        <v>4836</v>
      </c>
      <c r="Z353" s="8" t="s">
        <v>4866</v>
      </c>
      <c r="AA353" s="8" t="s">
        <v>4865</v>
      </c>
      <c r="AB353" s="46" t="s">
        <v>42</v>
      </c>
      <c r="AC353" s="42"/>
      <c r="AD353" s="42" t="str">
        <f t="shared" si="5"/>
        <v/>
      </c>
    </row>
    <row r="354" spans="1:30" x14ac:dyDescent="0.2">
      <c r="A354" s="82">
        <v>853</v>
      </c>
      <c r="B354" s="84" t="s">
        <v>39</v>
      </c>
      <c r="C354" s="82">
        <v>1</v>
      </c>
      <c r="D354" s="85"/>
      <c r="E354" s="84">
        <v>853</v>
      </c>
      <c r="F354" s="37" t="s">
        <v>3723</v>
      </c>
      <c r="G354" s="36" t="s">
        <v>4938</v>
      </c>
      <c r="H354" s="36" t="s">
        <v>137</v>
      </c>
      <c r="I354" s="36" t="s">
        <v>27</v>
      </c>
      <c r="J354" s="36" t="s">
        <v>138</v>
      </c>
      <c r="K354" s="36">
        <v>7</v>
      </c>
      <c r="L354" s="36" t="s">
        <v>28</v>
      </c>
      <c r="M354" s="39" t="s">
        <v>29</v>
      </c>
      <c r="N354" s="39" t="s">
        <v>30</v>
      </c>
      <c r="O354" s="36" t="s">
        <v>39</v>
      </c>
      <c r="P354" s="36">
        <v>123.9424362</v>
      </c>
      <c r="Q354" s="36">
        <v>11.07911015</v>
      </c>
      <c r="R354" s="36" t="s">
        <v>47</v>
      </c>
      <c r="S354" s="26" t="s">
        <v>4771</v>
      </c>
      <c r="T354" s="26" t="s">
        <v>77</v>
      </c>
      <c r="U354" s="26" t="s">
        <v>34</v>
      </c>
      <c r="V354" s="26" t="s">
        <v>5053</v>
      </c>
      <c r="W354" s="28" t="s">
        <v>49</v>
      </c>
      <c r="X354" s="26" t="s">
        <v>36</v>
      </c>
      <c r="Y354" s="8" t="s">
        <v>4970</v>
      </c>
      <c r="Z354" s="8" t="s">
        <v>4970</v>
      </c>
      <c r="AA354" s="8" t="s">
        <v>4970</v>
      </c>
      <c r="AB354" s="42" t="s">
        <v>56</v>
      </c>
      <c r="AC354" s="42"/>
      <c r="AD354" s="42" t="str">
        <f t="shared" si="5"/>
        <v/>
      </c>
    </row>
    <row r="355" spans="1:30" x14ac:dyDescent="0.2">
      <c r="A355" s="82">
        <v>868</v>
      </c>
      <c r="B355" s="84" t="s">
        <v>39</v>
      </c>
      <c r="C355" s="82">
        <v>1</v>
      </c>
      <c r="D355" s="85"/>
      <c r="E355" s="84">
        <v>868</v>
      </c>
      <c r="F355" s="37" t="s">
        <v>3726</v>
      </c>
      <c r="G355" s="36" t="s">
        <v>115</v>
      </c>
      <c r="H355" s="36" t="s">
        <v>100</v>
      </c>
      <c r="I355" s="39" t="s">
        <v>27</v>
      </c>
      <c r="J355" s="38" t="s">
        <v>146</v>
      </c>
      <c r="K355" s="38">
        <v>7</v>
      </c>
      <c r="L355" s="38" t="s">
        <v>28</v>
      </c>
      <c r="M355" s="39" t="s">
        <v>29</v>
      </c>
      <c r="N355" s="39" t="s">
        <v>30</v>
      </c>
      <c r="O355" s="36" t="s">
        <v>39</v>
      </c>
      <c r="P355" s="38">
        <v>123.9128</v>
      </c>
      <c r="Q355" s="38">
        <v>10.36905</v>
      </c>
      <c r="R355" s="36" t="s">
        <v>32</v>
      </c>
      <c r="S355" s="26" t="s">
        <v>4771</v>
      </c>
      <c r="T355" s="26" t="s">
        <v>61</v>
      </c>
      <c r="U355" s="26" t="s">
        <v>34</v>
      </c>
      <c r="V355" s="26" t="s">
        <v>5053</v>
      </c>
      <c r="W355" s="28" t="s">
        <v>49</v>
      </c>
      <c r="X355" s="26" t="s">
        <v>36</v>
      </c>
      <c r="Y355" s="8" t="s">
        <v>4836</v>
      </c>
      <c r="Z355" s="8" t="s">
        <v>4866</v>
      </c>
      <c r="AA355" s="8" t="s">
        <v>4970</v>
      </c>
      <c r="AB355" s="42" t="s">
        <v>58</v>
      </c>
      <c r="AC355" s="45"/>
      <c r="AD355" s="42" t="str">
        <f t="shared" si="5"/>
        <v/>
      </c>
    </row>
    <row r="356" spans="1:30" x14ac:dyDescent="0.2">
      <c r="A356" s="82">
        <v>878</v>
      </c>
      <c r="B356" s="84" t="s">
        <v>39</v>
      </c>
      <c r="C356" s="82">
        <v>1</v>
      </c>
      <c r="D356" s="85"/>
      <c r="E356" s="84">
        <v>878</v>
      </c>
      <c r="F356" s="37" t="s">
        <v>153</v>
      </c>
      <c r="G356" s="36" t="s">
        <v>104</v>
      </c>
      <c r="H356" s="36" t="s">
        <v>153</v>
      </c>
      <c r="I356" s="39" t="s">
        <v>27</v>
      </c>
      <c r="J356" s="38" t="s">
        <v>154</v>
      </c>
      <c r="K356" s="38">
        <v>7</v>
      </c>
      <c r="L356" s="38" t="s">
        <v>28</v>
      </c>
      <c r="M356" s="39" t="s">
        <v>29</v>
      </c>
      <c r="N356" s="39" t="s">
        <v>30</v>
      </c>
      <c r="O356" s="36" t="s">
        <v>39</v>
      </c>
      <c r="P356" s="38">
        <v>124.0291672</v>
      </c>
      <c r="Q356" s="38">
        <v>10.839369769999999</v>
      </c>
      <c r="R356" s="36" t="s">
        <v>47</v>
      </c>
      <c r="S356" s="26" t="s">
        <v>4771</v>
      </c>
      <c r="T356" s="26" t="s">
        <v>77</v>
      </c>
      <c r="U356" s="26" t="s">
        <v>34</v>
      </c>
      <c r="V356" s="26" t="s">
        <v>5053</v>
      </c>
      <c r="W356" s="28" t="s">
        <v>49</v>
      </c>
      <c r="X356" s="26" t="s">
        <v>36</v>
      </c>
      <c r="Y356" s="8" t="s">
        <v>4970</v>
      </c>
      <c r="Z356" s="8" t="s">
        <v>4970</v>
      </c>
      <c r="AA356" s="8" t="s">
        <v>4970</v>
      </c>
      <c r="AB356" s="42" t="s">
        <v>43</v>
      </c>
      <c r="AC356" s="45"/>
      <c r="AD356" s="42" t="str">
        <f t="shared" si="5"/>
        <v/>
      </c>
    </row>
    <row r="357" spans="1:30" x14ac:dyDescent="0.2">
      <c r="A357" s="82">
        <v>4221</v>
      </c>
      <c r="B357" s="83" t="s">
        <v>39</v>
      </c>
      <c r="C357" s="82">
        <v>1</v>
      </c>
      <c r="D357" s="85"/>
      <c r="E357" s="84">
        <v>4221</v>
      </c>
      <c r="F357" s="49" t="s">
        <v>3729</v>
      </c>
      <c r="G357" s="36" t="s">
        <v>104</v>
      </c>
      <c r="H357" s="36" t="s">
        <v>122</v>
      </c>
      <c r="I357" s="39" t="s">
        <v>27</v>
      </c>
      <c r="J357" s="38" t="s">
        <v>167</v>
      </c>
      <c r="K357" s="38">
        <v>7</v>
      </c>
      <c r="L357" s="38" t="s">
        <v>28</v>
      </c>
      <c r="M357" s="39" t="s">
        <v>29</v>
      </c>
      <c r="N357" s="39" t="s">
        <v>30</v>
      </c>
      <c r="O357" s="36" t="s">
        <v>39</v>
      </c>
      <c r="P357" s="38">
        <v>124.0249329</v>
      </c>
      <c r="Q357" s="38">
        <v>10.589980130000001</v>
      </c>
      <c r="R357" s="36" t="s">
        <v>47</v>
      </c>
      <c r="S357" s="26" t="s">
        <v>4771</v>
      </c>
      <c r="T357" s="30" t="s">
        <v>77</v>
      </c>
      <c r="U357" s="28" t="s">
        <v>34</v>
      </c>
      <c r="V357" s="26" t="s">
        <v>5053</v>
      </c>
      <c r="W357" s="28" t="s">
        <v>49</v>
      </c>
      <c r="X357" s="32" t="s">
        <v>36</v>
      </c>
      <c r="Y357" s="8" t="s">
        <v>4970</v>
      </c>
      <c r="Z357" s="8" t="s">
        <v>4970</v>
      </c>
      <c r="AA357" s="8" t="s">
        <v>4970</v>
      </c>
      <c r="AB357" s="42" t="s">
        <v>98</v>
      </c>
      <c r="AC357" s="42"/>
      <c r="AD357" s="42" t="str">
        <f t="shared" si="5"/>
        <v/>
      </c>
    </row>
    <row r="358" spans="1:30" x14ac:dyDescent="0.2">
      <c r="A358" s="84">
        <v>4296</v>
      </c>
      <c r="B358" s="84" t="s">
        <v>39</v>
      </c>
      <c r="C358" s="74">
        <v>1</v>
      </c>
      <c r="D358" s="84"/>
      <c r="E358" s="84">
        <v>4296</v>
      </c>
      <c r="F358" s="37" t="s">
        <v>3733</v>
      </c>
      <c r="G358" s="36" t="s">
        <v>110</v>
      </c>
      <c r="H358" s="36" t="s">
        <v>100</v>
      </c>
      <c r="I358" s="36" t="s">
        <v>27</v>
      </c>
      <c r="J358" s="36" t="s">
        <v>177</v>
      </c>
      <c r="K358" s="36">
        <v>7</v>
      </c>
      <c r="L358" s="36" t="s">
        <v>28</v>
      </c>
      <c r="M358" s="39" t="s">
        <v>29</v>
      </c>
      <c r="N358" s="39" t="s">
        <v>30</v>
      </c>
      <c r="O358" s="36" t="s">
        <v>39</v>
      </c>
      <c r="P358" s="36">
        <v>123.90670009999999</v>
      </c>
      <c r="Q358" s="36">
        <v>10.34897041</v>
      </c>
      <c r="R358" s="36" t="s">
        <v>47</v>
      </c>
      <c r="S358" s="26" t="s">
        <v>4771</v>
      </c>
      <c r="T358" s="26" t="s">
        <v>61</v>
      </c>
      <c r="U358" s="26" t="s">
        <v>34</v>
      </c>
      <c r="V358" s="26" t="s">
        <v>5053</v>
      </c>
      <c r="W358" s="28" t="s">
        <v>49</v>
      </c>
      <c r="X358" s="26" t="s">
        <v>36</v>
      </c>
      <c r="Y358" s="8" t="s">
        <v>4845</v>
      </c>
      <c r="Z358" s="8" t="s">
        <v>4880</v>
      </c>
      <c r="AA358" s="8" t="s">
        <v>4970</v>
      </c>
      <c r="AB358" s="42" t="s">
        <v>42</v>
      </c>
      <c r="AC358" s="42"/>
      <c r="AD358" s="42" t="str">
        <f t="shared" si="5"/>
        <v/>
      </c>
    </row>
    <row r="359" spans="1:30" x14ac:dyDescent="0.2">
      <c r="A359" s="88">
        <v>4300</v>
      </c>
      <c r="B359" s="84" t="s">
        <v>39</v>
      </c>
      <c r="C359" s="74">
        <v>1</v>
      </c>
      <c r="D359" s="88"/>
      <c r="E359" s="84">
        <v>4300</v>
      </c>
      <c r="F359" s="37" t="s">
        <v>3734</v>
      </c>
      <c r="G359" s="36" t="s">
        <v>4939</v>
      </c>
      <c r="H359" s="36" t="s">
        <v>100</v>
      </c>
      <c r="I359" s="36" t="s">
        <v>27</v>
      </c>
      <c r="J359" s="36" t="s">
        <v>178</v>
      </c>
      <c r="K359" s="36">
        <v>7</v>
      </c>
      <c r="L359" s="36" t="s">
        <v>28</v>
      </c>
      <c r="M359" s="39" t="s">
        <v>29</v>
      </c>
      <c r="N359" s="39" t="s">
        <v>30</v>
      </c>
      <c r="O359" s="36" t="s">
        <v>39</v>
      </c>
      <c r="P359" s="36">
        <v>123.8629608</v>
      </c>
      <c r="Q359" s="36">
        <v>10.44863033</v>
      </c>
      <c r="R359" s="36" t="s">
        <v>47</v>
      </c>
      <c r="S359" s="26" t="s">
        <v>4771</v>
      </c>
      <c r="T359" s="26" t="s">
        <v>77</v>
      </c>
      <c r="U359" s="26" t="s">
        <v>34</v>
      </c>
      <c r="V359" s="26" t="s">
        <v>5053</v>
      </c>
      <c r="W359" s="28" t="s">
        <v>49</v>
      </c>
      <c r="X359" s="26" t="s">
        <v>36</v>
      </c>
      <c r="Y359" s="8" t="s">
        <v>4970</v>
      </c>
      <c r="Z359" s="8" t="s">
        <v>4970</v>
      </c>
      <c r="AA359" s="8" t="s">
        <v>4970</v>
      </c>
      <c r="AB359" s="42" t="s">
        <v>43</v>
      </c>
      <c r="AC359" s="45"/>
      <c r="AD359" s="42" t="str">
        <f t="shared" si="5"/>
        <v/>
      </c>
    </row>
    <row r="360" spans="1:30" x14ac:dyDescent="0.2">
      <c r="A360" s="82">
        <v>4372</v>
      </c>
      <c r="B360" s="84" t="s">
        <v>39</v>
      </c>
      <c r="C360" s="74">
        <v>1</v>
      </c>
      <c r="D360" s="82"/>
      <c r="E360" s="84">
        <v>4372</v>
      </c>
      <c r="F360" s="37" t="s">
        <v>3736</v>
      </c>
      <c r="G360" s="36" t="s">
        <v>180</v>
      </c>
      <c r="H360" s="36" t="s">
        <v>100</v>
      </c>
      <c r="I360" s="36" t="s">
        <v>27</v>
      </c>
      <c r="J360" s="36" t="s">
        <v>181</v>
      </c>
      <c r="K360" s="36">
        <v>7</v>
      </c>
      <c r="L360" s="36" t="s">
        <v>28</v>
      </c>
      <c r="M360" s="39" t="s">
        <v>29</v>
      </c>
      <c r="N360" s="39" t="s">
        <v>30</v>
      </c>
      <c r="O360" s="36" t="s">
        <v>39</v>
      </c>
      <c r="P360" s="36">
        <v>123.8959503</v>
      </c>
      <c r="Q360" s="36">
        <v>10.47817993</v>
      </c>
      <c r="R360" s="36" t="s">
        <v>47</v>
      </c>
      <c r="S360" s="26" t="s">
        <v>4771</v>
      </c>
      <c r="T360" s="26" t="s">
        <v>77</v>
      </c>
      <c r="U360" s="27" t="s">
        <v>34</v>
      </c>
      <c r="V360" s="26" t="s">
        <v>5053</v>
      </c>
      <c r="W360" s="28" t="s">
        <v>49</v>
      </c>
      <c r="X360" s="26" t="s">
        <v>90</v>
      </c>
      <c r="Y360" s="8" t="s">
        <v>4972</v>
      </c>
      <c r="Z360" s="8" t="s">
        <v>4880</v>
      </c>
      <c r="AA360" s="8" t="s">
        <v>4805</v>
      </c>
      <c r="AB360" s="46" t="s">
        <v>43</v>
      </c>
      <c r="AC360" s="42"/>
      <c r="AD360" s="42" t="str">
        <f t="shared" si="5"/>
        <v/>
      </c>
    </row>
    <row r="361" spans="1:30" x14ac:dyDescent="0.2">
      <c r="A361" s="82">
        <v>4397</v>
      </c>
      <c r="B361" s="84" t="s">
        <v>39</v>
      </c>
      <c r="C361" s="74">
        <v>1</v>
      </c>
      <c r="D361" s="82"/>
      <c r="E361" s="84">
        <v>4397</v>
      </c>
      <c r="F361" s="37" t="s">
        <v>3739</v>
      </c>
      <c r="G361" s="36" t="s">
        <v>118</v>
      </c>
      <c r="H361" s="36" t="s">
        <v>40</v>
      </c>
      <c r="I361" s="36" t="s">
        <v>27</v>
      </c>
      <c r="J361" s="36" t="s">
        <v>186</v>
      </c>
      <c r="K361" s="36">
        <v>7</v>
      </c>
      <c r="L361" s="36" t="s">
        <v>28</v>
      </c>
      <c r="M361" s="39" t="s">
        <v>29</v>
      </c>
      <c r="N361" s="39" t="s">
        <v>30</v>
      </c>
      <c r="O361" s="36" t="s">
        <v>39</v>
      </c>
      <c r="P361" s="36">
        <v>123.9809265</v>
      </c>
      <c r="Q361" s="36">
        <v>10.32551956</v>
      </c>
      <c r="R361" s="36" t="s">
        <v>47</v>
      </c>
      <c r="S361" s="26" t="s">
        <v>4771</v>
      </c>
      <c r="T361" s="26" t="s">
        <v>33</v>
      </c>
      <c r="U361" s="27" t="s">
        <v>34</v>
      </c>
      <c r="V361" s="26" t="s">
        <v>5053</v>
      </c>
      <c r="W361" s="28" t="s">
        <v>49</v>
      </c>
      <c r="X361" s="26" t="s">
        <v>36</v>
      </c>
      <c r="Y361" s="8" t="s">
        <v>4970</v>
      </c>
      <c r="Z361" s="8" t="s">
        <v>4970</v>
      </c>
      <c r="AA361" s="8" t="s">
        <v>4970</v>
      </c>
      <c r="AB361" s="42" t="s">
        <v>41</v>
      </c>
      <c r="AC361" s="42"/>
      <c r="AD361" s="42" t="str">
        <f t="shared" si="5"/>
        <v/>
      </c>
    </row>
    <row r="362" spans="1:30" x14ac:dyDescent="0.2">
      <c r="A362" s="82">
        <v>4399</v>
      </c>
      <c r="B362" s="84" t="s">
        <v>39</v>
      </c>
      <c r="C362" s="74">
        <v>1</v>
      </c>
      <c r="D362" s="82"/>
      <c r="E362" s="84">
        <v>4399</v>
      </c>
      <c r="F362" s="37" t="s">
        <v>3740</v>
      </c>
      <c r="G362" s="36" t="s">
        <v>104</v>
      </c>
      <c r="H362" s="36" t="s">
        <v>190</v>
      </c>
      <c r="I362" s="36" t="s">
        <v>27</v>
      </c>
      <c r="J362" s="38" t="s">
        <v>191</v>
      </c>
      <c r="K362" s="39">
        <v>7</v>
      </c>
      <c r="L362" s="39" t="s">
        <v>28</v>
      </c>
      <c r="M362" s="39" t="s">
        <v>29</v>
      </c>
      <c r="N362" s="39" t="s">
        <v>30</v>
      </c>
      <c r="O362" s="36" t="s">
        <v>39</v>
      </c>
      <c r="P362" s="38">
        <v>124.0040894</v>
      </c>
      <c r="Q362" s="38">
        <v>10.74701977</v>
      </c>
      <c r="R362" s="36" t="s">
        <v>47</v>
      </c>
      <c r="S362" s="26" t="s">
        <v>4771</v>
      </c>
      <c r="T362" s="26" t="s">
        <v>77</v>
      </c>
      <c r="U362" s="26" t="s">
        <v>34</v>
      </c>
      <c r="V362" s="26" t="s">
        <v>5053</v>
      </c>
      <c r="W362" s="28" t="s">
        <v>49</v>
      </c>
      <c r="X362" s="26" t="s">
        <v>36</v>
      </c>
      <c r="Y362" s="8" t="s">
        <v>4970</v>
      </c>
      <c r="Z362" s="8" t="s">
        <v>4970</v>
      </c>
      <c r="AA362" s="8" t="s">
        <v>4970</v>
      </c>
      <c r="AB362" s="42" t="s">
        <v>44</v>
      </c>
      <c r="AC362" s="42"/>
      <c r="AD362" s="42" t="str">
        <f t="shared" si="5"/>
        <v/>
      </c>
    </row>
    <row r="363" spans="1:30" x14ac:dyDescent="0.2">
      <c r="A363" s="88">
        <v>5132</v>
      </c>
      <c r="B363" s="84" t="s">
        <v>39</v>
      </c>
      <c r="C363" s="74">
        <v>1</v>
      </c>
      <c r="D363" s="88"/>
      <c r="E363" s="84">
        <v>5132</v>
      </c>
      <c r="F363" s="49" t="s">
        <v>3741</v>
      </c>
      <c r="G363" s="36" t="s">
        <v>192</v>
      </c>
      <c r="H363" s="36" t="s">
        <v>100</v>
      </c>
      <c r="I363" s="39" t="s">
        <v>27</v>
      </c>
      <c r="J363" s="38" t="s">
        <v>193</v>
      </c>
      <c r="K363" s="38">
        <v>7</v>
      </c>
      <c r="L363" s="38" t="s">
        <v>28</v>
      </c>
      <c r="M363" s="39" t="s">
        <v>29</v>
      </c>
      <c r="N363" s="39" t="s">
        <v>30</v>
      </c>
      <c r="O363" s="36" t="s">
        <v>39</v>
      </c>
      <c r="P363" s="38">
        <v>123.91146089999999</v>
      </c>
      <c r="Q363" s="38">
        <v>10.319720269999999</v>
      </c>
      <c r="R363" s="36" t="s">
        <v>32</v>
      </c>
      <c r="S363" s="26" t="s">
        <v>4771</v>
      </c>
      <c r="T363" s="30" t="s">
        <v>61</v>
      </c>
      <c r="U363" s="28" t="s">
        <v>34</v>
      </c>
      <c r="V363" s="26" t="s">
        <v>5053</v>
      </c>
      <c r="W363" s="28" t="s">
        <v>35</v>
      </c>
      <c r="X363" s="32" t="s">
        <v>36</v>
      </c>
      <c r="Y363" s="8" t="s">
        <v>4971</v>
      </c>
      <c r="Z363" s="8" t="s">
        <v>4866</v>
      </c>
      <c r="AA363" s="8" t="s">
        <v>4970</v>
      </c>
      <c r="AB363" s="42" t="s">
        <v>42</v>
      </c>
      <c r="AC363" s="42"/>
      <c r="AD363" s="42" t="str">
        <f t="shared" si="5"/>
        <v/>
      </c>
    </row>
    <row r="364" spans="1:30" x14ac:dyDescent="0.2">
      <c r="A364" s="84">
        <v>5164</v>
      </c>
      <c r="B364" s="84" t="s">
        <v>39</v>
      </c>
      <c r="C364" s="74">
        <v>1</v>
      </c>
      <c r="D364" s="84"/>
      <c r="E364" s="84">
        <v>5164</v>
      </c>
      <c r="F364" s="49" t="s">
        <v>3742</v>
      </c>
      <c r="G364" s="36" t="s">
        <v>163</v>
      </c>
      <c r="H364" s="36" t="s">
        <v>100</v>
      </c>
      <c r="I364" s="39" t="s">
        <v>27</v>
      </c>
      <c r="J364" s="38" t="s">
        <v>194</v>
      </c>
      <c r="K364" s="38">
        <v>7</v>
      </c>
      <c r="L364" s="38" t="s">
        <v>28</v>
      </c>
      <c r="M364" s="39" t="s">
        <v>29</v>
      </c>
      <c r="N364" s="39" t="s">
        <v>30</v>
      </c>
      <c r="O364" s="36" t="s">
        <v>39</v>
      </c>
      <c r="P364" s="38">
        <v>123.9113388</v>
      </c>
      <c r="Q364" s="38">
        <v>10.33183002</v>
      </c>
      <c r="R364" s="36" t="s">
        <v>32</v>
      </c>
      <c r="S364" s="26" t="s">
        <v>4771</v>
      </c>
      <c r="T364" s="30" t="s">
        <v>61</v>
      </c>
      <c r="U364" s="28" t="s">
        <v>34</v>
      </c>
      <c r="V364" s="26" t="s">
        <v>5053</v>
      </c>
      <c r="W364" s="28" t="s">
        <v>35</v>
      </c>
      <c r="X364" s="32" t="s">
        <v>36</v>
      </c>
      <c r="Y364" s="8" t="s">
        <v>4861</v>
      </c>
      <c r="Z364" s="8" t="s">
        <v>4866</v>
      </c>
      <c r="AA364" s="8" t="s">
        <v>4970</v>
      </c>
      <c r="AB364" s="42" t="s">
        <v>42</v>
      </c>
      <c r="AC364" s="42"/>
      <c r="AD364" s="42" t="str">
        <f t="shared" si="5"/>
        <v/>
      </c>
    </row>
    <row r="365" spans="1:30" x14ac:dyDescent="0.2">
      <c r="A365" s="82">
        <v>5811</v>
      </c>
      <c r="B365" s="84" t="s">
        <v>39</v>
      </c>
      <c r="C365" s="74">
        <v>1</v>
      </c>
      <c r="D365" s="82"/>
      <c r="E365" s="84">
        <v>5811</v>
      </c>
      <c r="F365" s="49" t="s">
        <v>3743</v>
      </c>
      <c r="G365" s="36" t="s">
        <v>195</v>
      </c>
      <c r="H365" s="36" t="s">
        <v>100</v>
      </c>
      <c r="I365" s="39" t="s">
        <v>27</v>
      </c>
      <c r="J365" s="38" t="s">
        <v>196</v>
      </c>
      <c r="K365" s="38">
        <v>7</v>
      </c>
      <c r="L365" s="38" t="s">
        <v>28</v>
      </c>
      <c r="M365" s="39" t="s">
        <v>29</v>
      </c>
      <c r="N365" s="39" t="s">
        <v>30</v>
      </c>
      <c r="O365" s="36" t="s">
        <v>39</v>
      </c>
      <c r="P365" s="38">
        <v>123.89878849999999</v>
      </c>
      <c r="Q365" s="38">
        <v>10.344989780000001</v>
      </c>
      <c r="R365" s="36" t="s">
        <v>32</v>
      </c>
      <c r="S365" s="26" t="s">
        <v>4771</v>
      </c>
      <c r="T365" s="30" t="s">
        <v>61</v>
      </c>
      <c r="U365" s="28" t="s">
        <v>34</v>
      </c>
      <c r="V365" s="26" t="s">
        <v>5053</v>
      </c>
      <c r="W365" s="28" t="s">
        <v>49</v>
      </c>
      <c r="X365" s="32" t="s">
        <v>36</v>
      </c>
      <c r="Y365" s="8" t="s">
        <v>4836</v>
      </c>
      <c r="Z365" s="8" t="s">
        <v>4866</v>
      </c>
      <c r="AA365" s="8" t="s">
        <v>4970</v>
      </c>
      <c r="AB365" s="42" t="s">
        <v>43</v>
      </c>
      <c r="AC365" s="45"/>
      <c r="AD365" s="42" t="str">
        <f t="shared" si="5"/>
        <v/>
      </c>
    </row>
    <row r="366" spans="1:30" x14ac:dyDescent="0.2">
      <c r="A366" s="84">
        <v>5835</v>
      </c>
      <c r="B366" s="84" t="s">
        <v>39</v>
      </c>
      <c r="C366" s="74">
        <v>1</v>
      </c>
      <c r="D366" s="84"/>
      <c r="E366" s="84">
        <v>5835</v>
      </c>
      <c r="F366" s="49" t="s">
        <v>3745</v>
      </c>
      <c r="G366" s="36" t="s">
        <v>115</v>
      </c>
      <c r="H366" s="36" t="s">
        <v>100</v>
      </c>
      <c r="I366" s="39" t="s">
        <v>27</v>
      </c>
      <c r="J366" s="38" t="s">
        <v>198</v>
      </c>
      <c r="K366" s="38">
        <v>7</v>
      </c>
      <c r="L366" s="38" t="s">
        <v>28</v>
      </c>
      <c r="M366" s="39" t="s">
        <v>29</v>
      </c>
      <c r="N366" s="39" t="s">
        <v>30</v>
      </c>
      <c r="O366" s="36" t="s">
        <v>39</v>
      </c>
      <c r="P366" s="38">
        <v>123.9054031</v>
      </c>
      <c r="Q366" s="38">
        <v>10.35968971</v>
      </c>
      <c r="R366" s="36" t="s">
        <v>47</v>
      </c>
      <c r="S366" s="26" t="s">
        <v>4771</v>
      </c>
      <c r="T366" s="30" t="s">
        <v>33</v>
      </c>
      <c r="U366" s="28" t="s">
        <v>34</v>
      </c>
      <c r="V366" s="26" t="s">
        <v>5053</v>
      </c>
      <c r="W366" s="28" t="s">
        <v>49</v>
      </c>
      <c r="X366" s="32" t="s">
        <v>36</v>
      </c>
      <c r="Y366" s="8" t="s">
        <v>4970</v>
      </c>
      <c r="Z366" s="8" t="s">
        <v>4970</v>
      </c>
      <c r="AA366" s="8" t="s">
        <v>4970</v>
      </c>
      <c r="AB366" s="42" t="s">
        <v>58</v>
      </c>
      <c r="AC366" s="42"/>
      <c r="AD366" s="42" t="str">
        <f t="shared" si="5"/>
        <v/>
      </c>
    </row>
    <row r="367" spans="1:30" x14ac:dyDescent="0.2">
      <c r="A367" s="84">
        <v>5859</v>
      </c>
      <c r="B367" s="84" t="s">
        <v>39</v>
      </c>
      <c r="C367" s="74">
        <v>1</v>
      </c>
      <c r="D367" s="84"/>
      <c r="E367" s="84">
        <v>5859</v>
      </c>
      <c r="F367" s="37" t="s">
        <v>3747</v>
      </c>
      <c r="G367" s="36" t="s">
        <v>91</v>
      </c>
      <c r="H367" s="36" t="s">
        <v>40</v>
      </c>
      <c r="I367" s="36" t="s">
        <v>27</v>
      </c>
      <c r="J367" s="36" t="s">
        <v>200</v>
      </c>
      <c r="K367" s="36">
        <v>7</v>
      </c>
      <c r="L367" s="36" t="s">
        <v>28</v>
      </c>
      <c r="M367" s="39" t="s">
        <v>29</v>
      </c>
      <c r="N367" s="39" t="s">
        <v>30</v>
      </c>
      <c r="O367" s="36" t="s">
        <v>39</v>
      </c>
      <c r="P367" s="36">
        <v>124.0238495</v>
      </c>
      <c r="Q367" s="36">
        <v>10.31060982</v>
      </c>
      <c r="R367" s="36" t="s">
        <v>32</v>
      </c>
      <c r="S367" s="26" t="s">
        <v>4771</v>
      </c>
      <c r="T367" s="26" t="s">
        <v>33</v>
      </c>
      <c r="U367" s="26" t="s">
        <v>34</v>
      </c>
      <c r="V367" s="26" t="s">
        <v>5053</v>
      </c>
      <c r="W367" s="28" t="s">
        <v>35</v>
      </c>
      <c r="X367" s="26" t="s">
        <v>36</v>
      </c>
      <c r="Y367" s="8" t="s">
        <v>4851</v>
      </c>
      <c r="Z367" s="8" t="s">
        <v>4866</v>
      </c>
      <c r="AA367" s="8" t="s">
        <v>4865</v>
      </c>
      <c r="AB367" s="46" t="s">
        <v>41</v>
      </c>
      <c r="AC367" s="42"/>
      <c r="AD367" s="42" t="str">
        <f t="shared" si="5"/>
        <v/>
      </c>
    </row>
    <row r="368" spans="1:30" x14ac:dyDescent="0.2">
      <c r="A368" s="79">
        <v>5866</v>
      </c>
      <c r="B368" s="79" t="s">
        <v>39</v>
      </c>
      <c r="C368" s="74">
        <v>1</v>
      </c>
      <c r="D368" s="79"/>
      <c r="E368" s="79">
        <v>5866</v>
      </c>
      <c r="F368" s="49" t="s">
        <v>3748</v>
      </c>
      <c r="G368" s="36" t="s">
        <v>201</v>
      </c>
      <c r="H368" s="36" t="s">
        <v>40</v>
      </c>
      <c r="I368" s="36" t="s">
        <v>27</v>
      </c>
      <c r="J368" s="36" t="s">
        <v>202</v>
      </c>
      <c r="K368" s="36">
        <v>7</v>
      </c>
      <c r="L368" s="36" t="s">
        <v>28</v>
      </c>
      <c r="M368" s="39" t="s">
        <v>29</v>
      </c>
      <c r="N368" s="39" t="s">
        <v>30</v>
      </c>
      <c r="O368" s="36" t="s">
        <v>39</v>
      </c>
      <c r="P368" s="36">
        <v>123.9986191</v>
      </c>
      <c r="Q368" s="36">
        <v>10.312580110000001</v>
      </c>
      <c r="R368" s="38" t="s">
        <v>47</v>
      </c>
      <c r="S368" s="26" t="s">
        <v>4771</v>
      </c>
      <c r="T368" s="26" t="s">
        <v>77</v>
      </c>
      <c r="U368" s="26" t="s">
        <v>34</v>
      </c>
      <c r="V368" s="26" t="s">
        <v>5053</v>
      </c>
      <c r="W368" s="32" t="s">
        <v>49</v>
      </c>
      <c r="X368" s="26" t="s">
        <v>36</v>
      </c>
      <c r="Y368" s="8" t="s">
        <v>4970</v>
      </c>
      <c r="Z368" s="8" t="s">
        <v>4970</v>
      </c>
      <c r="AA368" s="8" t="s">
        <v>4970</v>
      </c>
      <c r="AB368" s="42" t="s">
        <v>41</v>
      </c>
      <c r="AC368" s="42"/>
      <c r="AD368" s="42" t="str">
        <f t="shared" si="5"/>
        <v/>
      </c>
    </row>
    <row r="369" spans="1:30" x14ac:dyDescent="0.2">
      <c r="A369" s="84">
        <v>5868</v>
      </c>
      <c r="B369" s="84" t="s">
        <v>39</v>
      </c>
      <c r="C369" s="74">
        <v>1</v>
      </c>
      <c r="D369" s="84"/>
      <c r="E369" s="84">
        <v>5868</v>
      </c>
      <c r="F369" s="49" t="s">
        <v>3749</v>
      </c>
      <c r="G369" s="36" t="s">
        <v>195</v>
      </c>
      <c r="H369" s="36" t="s">
        <v>100</v>
      </c>
      <c r="I369" s="36" t="s">
        <v>27</v>
      </c>
      <c r="J369" s="36" t="s">
        <v>203</v>
      </c>
      <c r="K369" s="36">
        <v>7</v>
      </c>
      <c r="L369" s="36" t="s">
        <v>28</v>
      </c>
      <c r="M369" s="39" t="s">
        <v>29</v>
      </c>
      <c r="N369" s="39" t="s">
        <v>30</v>
      </c>
      <c r="O369" s="36" t="s">
        <v>39</v>
      </c>
      <c r="P369" s="36">
        <v>123.9095993</v>
      </c>
      <c r="Q369" s="36">
        <v>10.328080180000001</v>
      </c>
      <c r="R369" s="38" t="s">
        <v>47</v>
      </c>
      <c r="S369" s="26" t="s">
        <v>4771</v>
      </c>
      <c r="T369" s="26" t="s">
        <v>33</v>
      </c>
      <c r="U369" s="26" t="s">
        <v>34</v>
      </c>
      <c r="V369" s="26" t="s">
        <v>5053</v>
      </c>
      <c r="W369" s="32" t="s">
        <v>49</v>
      </c>
      <c r="X369" s="26" t="s">
        <v>36</v>
      </c>
      <c r="Y369" s="8" t="s">
        <v>4970</v>
      </c>
      <c r="Z369" s="8" t="s">
        <v>4970</v>
      </c>
      <c r="AA369" s="8" t="s">
        <v>4970</v>
      </c>
      <c r="AB369" s="42" t="s">
        <v>44</v>
      </c>
      <c r="AC369" s="42"/>
      <c r="AD369" s="42" t="str">
        <f t="shared" si="5"/>
        <v/>
      </c>
    </row>
    <row r="370" spans="1:30" x14ac:dyDescent="0.2">
      <c r="A370" s="84">
        <v>5871</v>
      </c>
      <c r="B370" s="84" t="s">
        <v>39</v>
      </c>
      <c r="C370" s="74">
        <v>1</v>
      </c>
      <c r="D370" s="84"/>
      <c r="E370" s="84">
        <v>5871</v>
      </c>
      <c r="F370" s="37" t="s">
        <v>3750</v>
      </c>
      <c r="G370" s="36" t="s">
        <v>4923</v>
      </c>
      <c r="H370" s="36" t="s">
        <v>100</v>
      </c>
      <c r="I370" s="36" t="s">
        <v>27</v>
      </c>
      <c r="J370" s="38" t="s">
        <v>204</v>
      </c>
      <c r="K370" s="39">
        <v>7</v>
      </c>
      <c r="L370" s="39" t="s">
        <v>28</v>
      </c>
      <c r="M370" s="39" t="s">
        <v>29</v>
      </c>
      <c r="N370" s="39" t="s">
        <v>30</v>
      </c>
      <c r="O370" s="36" t="s">
        <v>39</v>
      </c>
      <c r="P370" s="38">
        <v>123.920433</v>
      </c>
      <c r="Q370" s="38">
        <v>10.310330390000001</v>
      </c>
      <c r="R370" s="36" t="s">
        <v>32</v>
      </c>
      <c r="S370" s="26" t="s">
        <v>4771</v>
      </c>
      <c r="T370" s="26" t="s">
        <v>33</v>
      </c>
      <c r="U370" s="26" t="s">
        <v>34</v>
      </c>
      <c r="V370" s="26" t="s">
        <v>5053</v>
      </c>
      <c r="W370" s="28" t="s">
        <v>35</v>
      </c>
      <c r="X370" s="26" t="s">
        <v>36</v>
      </c>
      <c r="Y370" s="8" t="s">
        <v>4851</v>
      </c>
      <c r="Z370" s="8" t="s">
        <v>4866</v>
      </c>
      <c r="AA370" s="8" t="s">
        <v>4865</v>
      </c>
      <c r="AB370" s="42" t="s">
        <v>42</v>
      </c>
      <c r="AC370" s="42"/>
      <c r="AD370" s="42" t="str">
        <f t="shared" si="5"/>
        <v/>
      </c>
    </row>
    <row r="371" spans="1:30" x14ac:dyDescent="0.2">
      <c r="A371" s="88">
        <v>5888</v>
      </c>
      <c r="B371" s="84" t="s">
        <v>39</v>
      </c>
      <c r="C371" s="74">
        <v>1</v>
      </c>
      <c r="D371" s="88"/>
      <c r="E371" s="84">
        <v>5888</v>
      </c>
      <c r="F371" s="49" t="s">
        <v>3752</v>
      </c>
      <c r="G371" s="36" t="s">
        <v>207</v>
      </c>
      <c r="H371" s="36" t="s">
        <v>100</v>
      </c>
      <c r="I371" s="36" t="s">
        <v>27</v>
      </c>
      <c r="J371" s="36" t="s">
        <v>208</v>
      </c>
      <c r="K371" s="36">
        <v>7</v>
      </c>
      <c r="L371" s="36" t="s">
        <v>28</v>
      </c>
      <c r="M371" s="39" t="s">
        <v>29</v>
      </c>
      <c r="N371" s="39" t="s">
        <v>30</v>
      </c>
      <c r="O371" s="36" t="s">
        <v>39</v>
      </c>
      <c r="P371" s="36">
        <v>123.90339659999999</v>
      </c>
      <c r="Q371" s="36">
        <v>10.32077026</v>
      </c>
      <c r="R371" s="36" t="s">
        <v>32</v>
      </c>
      <c r="S371" s="26" t="s">
        <v>4771</v>
      </c>
      <c r="T371" s="26" t="s">
        <v>33</v>
      </c>
      <c r="U371" s="26" t="s">
        <v>34</v>
      </c>
      <c r="V371" s="26" t="s">
        <v>5053</v>
      </c>
      <c r="W371" s="32" t="s">
        <v>35</v>
      </c>
      <c r="X371" s="26" t="s">
        <v>36</v>
      </c>
      <c r="Y371" s="8" t="s">
        <v>4851</v>
      </c>
      <c r="Z371" s="8" t="s">
        <v>4866</v>
      </c>
      <c r="AA371" s="8" t="s">
        <v>4865</v>
      </c>
      <c r="AB371" s="42" t="s">
        <v>44</v>
      </c>
      <c r="AC371" s="42"/>
      <c r="AD371" s="42" t="str">
        <f t="shared" si="5"/>
        <v/>
      </c>
    </row>
    <row r="372" spans="1:30" x14ac:dyDescent="0.2">
      <c r="A372" s="82" t="s">
        <v>229</v>
      </c>
      <c r="B372" s="84" t="s">
        <v>39</v>
      </c>
      <c r="C372" s="74">
        <v>1</v>
      </c>
      <c r="D372" s="82"/>
      <c r="E372" s="84" t="s">
        <v>230</v>
      </c>
      <c r="F372" s="37" t="s">
        <v>3756</v>
      </c>
      <c r="G372" s="36" t="s">
        <v>231</v>
      </c>
      <c r="H372" s="36" t="s">
        <v>184</v>
      </c>
      <c r="I372" s="36" t="s">
        <v>27</v>
      </c>
      <c r="J372" s="36" t="s">
        <v>232</v>
      </c>
      <c r="K372" s="36">
        <v>7</v>
      </c>
      <c r="L372" s="36" t="s">
        <v>28</v>
      </c>
      <c r="M372" s="39" t="s">
        <v>29</v>
      </c>
      <c r="N372" s="36" t="s">
        <v>30</v>
      </c>
      <c r="O372" s="36" t="s">
        <v>39</v>
      </c>
      <c r="P372" s="36">
        <v>124.1150665</v>
      </c>
      <c r="Q372" s="36">
        <v>11.338120460000001</v>
      </c>
      <c r="R372" s="36" t="s">
        <v>47</v>
      </c>
      <c r="S372" s="26" t="s">
        <v>4771</v>
      </c>
      <c r="T372" s="26" t="s">
        <v>77</v>
      </c>
      <c r="U372" s="26" t="s">
        <v>34</v>
      </c>
      <c r="V372" s="26" t="s">
        <v>5053</v>
      </c>
      <c r="W372" s="28" t="s">
        <v>49</v>
      </c>
      <c r="X372" s="26" t="s">
        <v>233</v>
      </c>
      <c r="Y372" s="8" t="s">
        <v>4841</v>
      </c>
      <c r="Z372" s="8" t="s">
        <v>4888</v>
      </c>
      <c r="AA372" s="8" t="s">
        <v>4889</v>
      </c>
      <c r="AB372" s="42" t="s">
        <v>37</v>
      </c>
      <c r="AC372" s="45"/>
      <c r="AD372" s="42" t="str">
        <f t="shared" si="5"/>
        <v/>
      </c>
    </row>
    <row r="373" spans="1:30" x14ac:dyDescent="0.2">
      <c r="A373" s="88" t="s">
        <v>238</v>
      </c>
      <c r="B373" s="84" t="s">
        <v>39</v>
      </c>
      <c r="C373" s="74">
        <v>1</v>
      </c>
      <c r="D373" s="88"/>
      <c r="E373" s="84" t="s">
        <v>239</v>
      </c>
      <c r="F373" s="49" t="s">
        <v>3758</v>
      </c>
      <c r="G373" s="36" t="s">
        <v>476</v>
      </c>
      <c r="H373" s="36" t="s">
        <v>100</v>
      </c>
      <c r="I373" s="39" t="s">
        <v>27</v>
      </c>
      <c r="J373" s="38" t="s">
        <v>240</v>
      </c>
      <c r="K373" s="38">
        <v>7</v>
      </c>
      <c r="L373" s="38" t="s">
        <v>28</v>
      </c>
      <c r="M373" s="39" t="s">
        <v>29</v>
      </c>
      <c r="N373" s="39" t="s">
        <v>30</v>
      </c>
      <c r="O373" s="36" t="s">
        <v>39</v>
      </c>
      <c r="P373" s="38">
        <v>123.88825989999999</v>
      </c>
      <c r="Q373" s="38">
        <v>10.349220280000001</v>
      </c>
      <c r="R373" s="38" t="s">
        <v>47</v>
      </c>
      <c r="S373" s="26" t="s">
        <v>4771</v>
      </c>
      <c r="T373" s="30" t="s">
        <v>77</v>
      </c>
      <c r="U373" s="28" t="s">
        <v>34</v>
      </c>
      <c r="V373" s="26" t="s">
        <v>5053</v>
      </c>
      <c r="W373" s="28" t="s">
        <v>49</v>
      </c>
      <c r="X373" s="32" t="s">
        <v>36</v>
      </c>
      <c r="Y373" s="8" t="s">
        <v>4970</v>
      </c>
      <c r="Z373" s="8" t="s">
        <v>4880</v>
      </c>
      <c r="AA373" s="8" t="s">
        <v>4970</v>
      </c>
      <c r="AB373" s="42" t="s">
        <v>43</v>
      </c>
      <c r="AC373" s="42"/>
      <c r="AD373" s="42" t="str">
        <f t="shared" si="5"/>
        <v/>
      </c>
    </row>
    <row r="374" spans="1:30" x14ac:dyDescent="0.2">
      <c r="A374" s="82" t="s">
        <v>276</v>
      </c>
      <c r="B374" s="84" t="s">
        <v>39</v>
      </c>
      <c r="C374" s="74">
        <v>1</v>
      </c>
      <c r="D374" s="82"/>
      <c r="E374" s="84" t="s">
        <v>277</v>
      </c>
      <c r="F374" s="37" t="s">
        <v>278</v>
      </c>
      <c r="G374" s="36" t="s">
        <v>104</v>
      </c>
      <c r="H374" s="36" t="s">
        <v>278</v>
      </c>
      <c r="I374" s="36" t="s">
        <v>27</v>
      </c>
      <c r="J374" s="38" t="s">
        <v>279</v>
      </c>
      <c r="K374" s="39">
        <v>7</v>
      </c>
      <c r="L374" s="39" t="s">
        <v>28</v>
      </c>
      <c r="M374" s="39" t="s">
        <v>29</v>
      </c>
      <c r="N374" s="39" t="s">
        <v>30</v>
      </c>
      <c r="O374" s="36" t="s">
        <v>39</v>
      </c>
      <c r="P374" s="38">
        <v>123.821907</v>
      </c>
      <c r="Q374" s="38">
        <v>10.726690290000001</v>
      </c>
      <c r="R374" s="36" t="s">
        <v>47</v>
      </c>
      <c r="S374" s="26" t="s">
        <v>4771</v>
      </c>
      <c r="T374" s="26" t="s">
        <v>77</v>
      </c>
      <c r="U374" s="26" t="s">
        <v>34</v>
      </c>
      <c r="V374" s="26" t="s">
        <v>5053</v>
      </c>
      <c r="W374" s="28" t="s">
        <v>49</v>
      </c>
      <c r="X374" s="26" t="s">
        <v>36</v>
      </c>
      <c r="Y374" s="8" t="s">
        <v>4970</v>
      </c>
      <c r="Z374" s="8" t="s">
        <v>4970</v>
      </c>
      <c r="AA374" s="8" t="s">
        <v>4970</v>
      </c>
      <c r="AB374" s="42" t="s">
        <v>56</v>
      </c>
      <c r="AC374" s="42"/>
      <c r="AD374" s="42" t="str">
        <f t="shared" si="5"/>
        <v/>
      </c>
    </row>
    <row r="375" spans="1:30" x14ac:dyDescent="0.2">
      <c r="A375" s="82" t="s">
        <v>301</v>
      </c>
      <c r="B375" s="84" t="s">
        <v>39</v>
      </c>
      <c r="C375" s="74">
        <v>1</v>
      </c>
      <c r="D375" s="82"/>
      <c r="E375" s="84" t="s">
        <v>302</v>
      </c>
      <c r="F375" s="37" t="s">
        <v>3766</v>
      </c>
      <c r="G375" s="36" t="s">
        <v>118</v>
      </c>
      <c r="H375" s="36" t="s">
        <v>100</v>
      </c>
      <c r="I375" s="36" t="s">
        <v>27</v>
      </c>
      <c r="J375" s="36" t="s">
        <v>303</v>
      </c>
      <c r="K375" s="36">
        <v>7</v>
      </c>
      <c r="L375" s="36" t="s">
        <v>28</v>
      </c>
      <c r="M375" s="39" t="s">
        <v>29</v>
      </c>
      <c r="N375" s="39" t="s">
        <v>30</v>
      </c>
      <c r="O375" s="36" t="s">
        <v>39</v>
      </c>
      <c r="P375" s="36">
        <v>123.977478</v>
      </c>
      <c r="Q375" s="36">
        <v>10.316189769999999</v>
      </c>
      <c r="R375" s="36" t="s">
        <v>32</v>
      </c>
      <c r="S375" s="26" t="s">
        <v>4771</v>
      </c>
      <c r="T375" s="26" t="s">
        <v>61</v>
      </c>
      <c r="U375" s="26" t="s">
        <v>34</v>
      </c>
      <c r="V375" s="26" t="s">
        <v>5053</v>
      </c>
      <c r="W375" s="28" t="s">
        <v>35</v>
      </c>
      <c r="X375" s="26" t="s">
        <v>36</v>
      </c>
      <c r="Y375" s="8" t="s">
        <v>4851</v>
      </c>
      <c r="Z375" s="8" t="s">
        <v>4866</v>
      </c>
      <c r="AA375" s="8" t="s">
        <v>4865</v>
      </c>
      <c r="AB375" s="42" t="s">
        <v>41</v>
      </c>
      <c r="AC375" s="45"/>
      <c r="AD375" s="42" t="str">
        <f t="shared" si="5"/>
        <v/>
      </c>
    </row>
    <row r="376" spans="1:30" x14ac:dyDescent="0.2">
      <c r="A376" s="84" t="s">
        <v>304</v>
      </c>
      <c r="B376" s="84" t="s">
        <v>39</v>
      </c>
      <c r="C376" s="74">
        <v>1</v>
      </c>
      <c r="D376" s="84"/>
      <c r="E376" s="84" t="s">
        <v>305</v>
      </c>
      <c r="F376" s="37" t="s">
        <v>3767</v>
      </c>
      <c r="G376" s="36" t="s">
        <v>306</v>
      </c>
      <c r="H376" s="36" t="s">
        <v>282</v>
      </c>
      <c r="I376" s="36" t="s">
        <v>27</v>
      </c>
      <c r="J376" s="36" t="s">
        <v>307</v>
      </c>
      <c r="K376" s="36">
        <v>7</v>
      </c>
      <c r="L376" s="36" t="s">
        <v>28</v>
      </c>
      <c r="M376" s="39" t="s">
        <v>29</v>
      </c>
      <c r="N376" s="39" t="s">
        <v>30</v>
      </c>
      <c r="O376" s="36" t="s">
        <v>39</v>
      </c>
      <c r="P376" s="36">
        <v>123.9192276</v>
      </c>
      <c r="Q376" s="36">
        <v>10.942009929999999</v>
      </c>
      <c r="R376" s="36" t="s">
        <v>47</v>
      </c>
      <c r="S376" s="26" t="s">
        <v>4771</v>
      </c>
      <c r="T376" s="26" t="s">
        <v>33</v>
      </c>
      <c r="U376" s="27" t="s">
        <v>34</v>
      </c>
      <c r="V376" s="26" t="s">
        <v>5053</v>
      </c>
      <c r="W376" s="28" t="s">
        <v>49</v>
      </c>
      <c r="X376" s="26" t="s">
        <v>36</v>
      </c>
      <c r="Y376" s="8" t="s">
        <v>4970</v>
      </c>
      <c r="Z376" s="8" t="s">
        <v>4970</v>
      </c>
      <c r="AA376" s="8" t="s">
        <v>4970</v>
      </c>
      <c r="AB376" s="42" t="s">
        <v>56</v>
      </c>
      <c r="AC376" s="45"/>
      <c r="AD376" s="42" t="str">
        <f t="shared" si="5"/>
        <v/>
      </c>
    </row>
    <row r="377" spans="1:30" x14ac:dyDescent="0.2">
      <c r="A377" s="84" t="s">
        <v>312</v>
      </c>
      <c r="B377" s="84" t="s">
        <v>39</v>
      </c>
      <c r="C377" s="74">
        <v>1</v>
      </c>
      <c r="D377" s="84"/>
      <c r="E377" s="84" t="s">
        <v>313</v>
      </c>
      <c r="F377" s="37" t="s">
        <v>3768</v>
      </c>
      <c r="G377" s="36" t="s">
        <v>314</v>
      </c>
      <c r="H377" s="36" t="s">
        <v>274</v>
      </c>
      <c r="I377" s="36" t="s">
        <v>27</v>
      </c>
      <c r="J377" s="36" t="s">
        <v>315</v>
      </c>
      <c r="K377" s="36">
        <v>7</v>
      </c>
      <c r="L377" s="36" t="s">
        <v>28</v>
      </c>
      <c r="M377" s="39" t="s">
        <v>29</v>
      </c>
      <c r="N377" s="39" t="s">
        <v>30</v>
      </c>
      <c r="O377" s="36" t="s">
        <v>39</v>
      </c>
      <c r="P377" s="36">
        <v>124.37983699999999</v>
      </c>
      <c r="Q377" s="36">
        <v>10.638030049999999</v>
      </c>
      <c r="R377" s="36" t="s">
        <v>47</v>
      </c>
      <c r="S377" s="26" t="s">
        <v>4771</v>
      </c>
      <c r="T377" s="26" t="s">
        <v>77</v>
      </c>
      <c r="U377" s="26" t="s">
        <v>34</v>
      </c>
      <c r="V377" s="26" t="s">
        <v>5053</v>
      </c>
      <c r="W377" s="28" t="s">
        <v>49</v>
      </c>
      <c r="X377" s="26" t="s">
        <v>90</v>
      </c>
      <c r="Y377" s="8" t="s">
        <v>4841</v>
      </c>
      <c r="Z377" s="8" t="s">
        <v>4888</v>
      </c>
      <c r="AA377" s="8" t="s">
        <v>4889</v>
      </c>
      <c r="AB377" s="42" t="s">
        <v>58</v>
      </c>
      <c r="AC377" s="45"/>
      <c r="AD377" s="42" t="str">
        <f t="shared" si="5"/>
        <v/>
      </c>
    </row>
    <row r="378" spans="1:30" x14ac:dyDescent="0.2">
      <c r="A378" s="82" t="s">
        <v>316</v>
      </c>
      <c r="B378" s="84" t="s">
        <v>39</v>
      </c>
      <c r="C378" s="74">
        <v>1</v>
      </c>
      <c r="D378" s="82" t="s">
        <v>317</v>
      </c>
      <c r="E378" s="84" t="s">
        <v>318</v>
      </c>
      <c r="F378" s="37" t="s">
        <v>3769</v>
      </c>
      <c r="G378" s="36" t="s">
        <v>4923</v>
      </c>
      <c r="H378" s="36" t="s">
        <v>100</v>
      </c>
      <c r="I378" s="36" t="s">
        <v>27</v>
      </c>
      <c r="J378" s="36" t="s">
        <v>319</v>
      </c>
      <c r="K378" s="36">
        <v>7</v>
      </c>
      <c r="L378" s="36" t="s">
        <v>28</v>
      </c>
      <c r="M378" s="39" t="s">
        <v>29</v>
      </c>
      <c r="N378" s="39" t="s">
        <v>30</v>
      </c>
      <c r="O378" s="36" t="s">
        <v>39</v>
      </c>
      <c r="P378" s="36">
        <v>123.9185715</v>
      </c>
      <c r="Q378" s="36">
        <v>10.31099987</v>
      </c>
      <c r="R378" s="36" t="s">
        <v>32</v>
      </c>
      <c r="S378" s="26" t="s">
        <v>4771</v>
      </c>
      <c r="T378" s="26" t="s">
        <v>61</v>
      </c>
      <c r="U378" s="27" t="s">
        <v>34</v>
      </c>
      <c r="V378" s="26" t="s">
        <v>5053</v>
      </c>
      <c r="W378" s="28" t="s">
        <v>35</v>
      </c>
      <c r="X378" s="26" t="s">
        <v>36</v>
      </c>
      <c r="Y378" s="8" t="s">
        <v>4836</v>
      </c>
      <c r="Z378" s="8" t="s">
        <v>4867</v>
      </c>
      <c r="AA378" s="8" t="s">
        <v>4970</v>
      </c>
      <c r="AB378" s="42" t="s">
        <v>42</v>
      </c>
      <c r="AC378" s="45"/>
      <c r="AD378" s="42" t="str">
        <f t="shared" si="5"/>
        <v/>
      </c>
    </row>
    <row r="379" spans="1:30" x14ac:dyDescent="0.2">
      <c r="A379" s="79" t="s">
        <v>320</v>
      </c>
      <c r="B379" s="79" t="s">
        <v>39</v>
      </c>
      <c r="C379" s="74">
        <v>1</v>
      </c>
      <c r="D379" s="79"/>
      <c r="E379" s="79" t="s">
        <v>321</v>
      </c>
      <c r="F379" s="37" t="s">
        <v>3770</v>
      </c>
      <c r="G379" s="36" t="s">
        <v>118</v>
      </c>
      <c r="H379" s="36" t="s">
        <v>40</v>
      </c>
      <c r="I379" s="36" t="s">
        <v>27</v>
      </c>
      <c r="J379" s="36" t="s">
        <v>322</v>
      </c>
      <c r="K379" s="36">
        <v>7</v>
      </c>
      <c r="L379" s="36" t="s">
        <v>28</v>
      </c>
      <c r="M379" s="39" t="s">
        <v>29</v>
      </c>
      <c r="N379" s="39" t="s">
        <v>30</v>
      </c>
      <c r="O379" s="36" t="s">
        <v>39</v>
      </c>
      <c r="P379" s="36">
        <v>123.961647</v>
      </c>
      <c r="Q379" s="36">
        <v>10.316550250000001</v>
      </c>
      <c r="R379" s="36" t="s">
        <v>32</v>
      </c>
      <c r="S379" s="26" t="s">
        <v>4771</v>
      </c>
      <c r="T379" s="26" t="s">
        <v>61</v>
      </c>
      <c r="U379" s="26" t="s">
        <v>34</v>
      </c>
      <c r="V379" s="26" t="s">
        <v>5053</v>
      </c>
      <c r="W379" s="28" t="s">
        <v>35</v>
      </c>
      <c r="X379" s="26" t="s">
        <v>36</v>
      </c>
      <c r="Y379" s="8" t="s">
        <v>4836</v>
      </c>
      <c r="Z379" s="8" t="s">
        <v>4866</v>
      </c>
      <c r="AA379" s="8" t="s">
        <v>4970</v>
      </c>
      <c r="AB379" s="42" t="s">
        <v>66</v>
      </c>
      <c r="AC379" s="45"/>
      <c r="AD379" s="42" t="str">
        <f t="shared" si="5"/>
        <v/>
      </c>
    </row>
    <row r="380" spans="1:30" x14ac:dyDescent="0.2">
      <c r="A380" s="79" t="s">
        <v>335</v>
      </c>
      <c r="B380" s="79" t="s">
        <v>39</v>
      </c>
      <c r="C380" s="79">
        <v>1</v>
      </c>
      <c r="D380" s="79"/>
      <c r="E380" s="79" t="s">
        <v>336</v>
      </c>
      <c r="F380" s="37" t="s">
        <v>3775</v>
      </c>
      <c r="G380" s="36" t="s">
        <v>118</v>
      </c>
      <c r="H380" s="36" t="s">
        <v>40</v>
      </c>
      <c r="I380" s="36" t="s">
        <v>27</v>
      </c>
      <c r="J380" s="36" t="s">
        <v>337</v>
      </c>
      <c r="K380" s="36">
        <v>7</v>
      </c>
      <c r="L380" s="36" t="s">
        <v>28</v>
      </c>
      <c r="M380" s="39" t="s">
        <v>29</v>
      </c>
      <c r="N380" s="39" t="s">
        <v>30</v>
      </c>
      <c r="O380" s="36" t="s">
        <v>39</v>
      </c>
      <c r="P380" s="36">
        <v>123.97840119999999</v>
      </c>
      <c r="Q380" s="36">
        <v>10.315360070000001</v>
      </c>
      <c r="R380" s="36" t="s">
        <v>32</v>
      </c>
      <c r="S380" s="26" t="s">
        <v>4771</v>
      </c>
      <c r="T380" s="26" t="s">
        <v>33</v>
      </c>
      <c r="U380" s="26" t="s">
        <v>34</v>
      </c>
      <c r="V380" s="26" t="s">
        <v>5053</v>
      </c>
      <c r="W380" s="28" t="s">
        <v>35</v>
      </c>
      <c r="X380" s="26" t="s">
        <v>36</v>
      </c>
      <c r="Y380" s="8" t="s">
        <v>4851</v>
      </c>
      <c r="Z380" s="8" t="s">
        <v>4866</v>
      </c>
      <c r="AA380" s="8" t="s">
        <v>4865</v>
      </c>
      <c r="AB380" s="42" t="s">
        <v>41</v>
      </c>
      <c r="AC380" s="45"/>
      <c r="AD380" s="42" t="str">
        <f t="shared" si="5"/>
        <v/>
      </c>
    </row>
    <row r="381" spans="1:30" x14ac:dyDescent="0.2">
      <c r="A381" s="83" t="s">
        <v>341</v>
      </c>
      <c r="B381" s="84" t="s">
        <v>39</v>
      </c>
      <c r="C381" s="74">
        <v>1</v>
      </c>
      <c r="D381" s="83"/>
      <c r="E381" s="84" t="s">
        <v>342</v>
      </c>
      <c r="F381" s="37" t="s">
        <v>3777</v>
      </c>
      <c r="G381" s="36" t="s">
        <v>91</v>
      </c>
      <c r="H381" s="36" t="s">
        <v>40</v>
      </c>
      <c r="I381" s="36" t="s">
        <v>27</v>
      </c>
      <c r="J381" s="36" t="s">
        <v>343</v>
      </c>
      <c r="K381" s="36">
        <v>7</v>
      </c>
      <c r="L381" s="36" t="s">
        <v>28</v>
      </c>
      <c r="M381" s="39" t="s">
        <v>29</v>
      </c>
      <c r="N381" s="39" t="s">
        <v>30</v>
      </c>
      <c r="O381" s="36" t="s">
        <v>39</v>
      </c>
      <c r="P381" s="36">
        <v>124.0201187</v>
      </c>
      <c r="Q381" s="36">
        <v>10.308159829999999</v>
      </c>
      <c r="R381" s="36" t="s">
        <v>32</v>
      </c>
      <c r="S381" s="26" t="s">
        <v>4771</v>
      </c>
      <c r="T381" s="26" t="s">
        <v>33</v>
      </c>
      <c r="U381" s="27" t="s">
        <v>34</v>
      </c>
      <c r="V381" s="26" t="s">
        <v>5053</v>
      </c>
      <c r="W381" s="28" t="s">
        <v>49</v>
      </c>
      <c r="X381" s="26" t="s">
        <v>36</v>
      </c>
      <c r="Y381" s="8" t="s">
        <v>4851</v>
      </c>
      <c r="Z381" s="8" t="s">
        <v>4866</v>
      </c>
      <c r="AA381" s="8" t="s">
        <v>4865</v>
      </c>
      <c r="AB381" s="42" t="s">
        <v>41</v>
      </c>
      <c r="AC381" s="45"/>
      <c r="AD381" s="42" t="str">
        <f t="shared" si="5"/>
        <v/>
      </c>
    </row>
    <row r="382" spans="1:30" x14ac:dyDescent="0.2">
      <c r="A382" s="83" t="s">
        <v>350</v>
      </c>
      <c r="B382" s="84" t="s">
        <v>39</v>
      </c>
      <c r="C382" s="74">
        <v>1</v>
      </c>
      <c r="D382" s="83"/>
      <c r="E382" s="84" t="s">
        <v>351</v>
      </c>
      <c r="F382" s="49" t="s">
        <v>3780</v>
      </c>
      <c r="G382" s="36" t="s">
        <v>4942</v>
      </c>
      <c r="H382" s="36" t="s">
        <v>108</v>
      </c>
      <c r="I382" s="36" t="s">
        <v>27</v>
      </c>
      <c r="J382" s="36" t="s">
        <v>352</v>
      </c>
      <c r="K382" s="36">
        <v>7</v>
      </c>
      <c r="L382" s="36" t="s">
        <v>28</v>
      </c>
      <c r="M382" s="39" t="s">
        <v>29</v>
      </c>
      <c r="N382" s="39" t="s">
        <v>30</v>
      </c>
      <c r="O382" s="36" t="s">
        <v>39</v>
      </c>
      <c r="P382" s="36">
        <v>124.03710169999999</v>
      </c>
      <c r="Q382" s="36">
        <v>11.05255032</v>
      </c>
      <c r="R382" s="36" t="s">
        <v>47</v>
      </c>
      <c r="S382" s="26" t="s">
        <v>4771</v>
      </c>
      <c r="T382" s="26" t="s">
        <v>77</v>
      </c>
      <c r="U382" s="26" t="s">
        <v>34</v>
      </c>
      <c r="V382" s="26" t="s">
        <v>5053</v>
      </c>
      <c r="W382" s="32" t="s">
        <v>49</v>
      </c>
      <c r="X382" s="26" t="s">
        <v>36</v>
      </c>
      <c r="Y382" s="8" t="s">
        <v>4970</v>
      </c>
      <c r="Z382" s="8" t="s">
        <v>4970</v>
      </c>
      <c r="AA382" s="8" t="s">
        <v>4970</v>
      </c>
      <c r="AB382" s="42" t="s">
        <v>98</v>
      </c>
      <c r="AC382" s="42"/>
      <c r="AD382" s="42" t="str">
        <f t="shared" si="5"/>
        <v/>
      </c>
    </row>
    <row r="383" spans="1:30" x14ac:dyDescent="0.2">
      <c r="A383" s="83" t="s">
        <v>353</v>
      </c>
      <c r="B383" s="84" t="s">
        <v>39</v>
      </c>
      <c r="C383" s="74">
        <v>1</v>
      </c>
      <c r="D383" s="83"/>
      <c r="E383" s="84" t="s">
        <v>354</v>
      </c>
      <c r="F383" s="37" t="s">
        <v>3781</v>
      </c>
      <c r="G383" s="36" t="s">
        <v>110</v>
      </c>
      <c r="H383" s="36" t="s">
        <v>100</v>
      </c>
      <c r="I383" s="36" t="s">
        <v>27</v>
      </c>
      <c r="J383" s="36" t="s">
        <v>355</v>
      </c>
      <c r="K383" s="36">
        <v>7</v>
      </c>
      <c r="L383" s="36" t="s">
        <v>28</v>
      </c>
      <c r="M383" s="39" t="s">
        <v>29</v>
      </c>
      <c r="N383" s="39" t="s">
        <v>30</v>
      </c>
      <c r="O383" s="36" t="s">
        <v>39</v>
      </c>
      <c r="P383" s="36">
        <v>123.9149017</v>
      </c>
      <c r="Q383" s="36">
        <v>10.34770966</v>
      </c>
      <c r="R383" s="36" t="s">
        <v>32</v>
      </c>
      <c r="S383" s="26" t="s">
        <v>4771</v>
      </c>
      <c r="T383" s="26" t="s">
        <v>33</v>
      </c>
      <c r="U383" s="27" t="s">
        <v>34</v>
      </c>
      <c r="V383" s="26" t="s">
        <v>5053</v>
      </c>
      <c r="W383" s="28" t="s">
        <v>49</v>
      </c>
      <c r="X383" s="26" t="s">
        <v>36</v>
      </c>
      <c r="Y383" s="8" t="s">
        <v>4836</v>
      </c>
      <c r="Z383" s="8" t="s">
        <v>4866</v>
      </c>
      <c r="AA383" s="8" t="s">
        <v>4865</v>
      </c>
      <c r="AB383" s="42" t="s">
        <v>42</v>
      </c>
      <c r="AC383" s="42"/>
      <c r="AD383" s="42" t="str">
        <f t="shared" si="5"/>
        <v/>
      </c>
    </row>
    <row r="384" spans="1:30" x14ac:dyDescent="0.2">
      <c r="A384" s="83" t="s">
        <v>367</v>
      </c>
      <c r="B384" s="84" t="s">
        <v>39</v>
      </c>
      <c r="C384" s="74">
        <v>1</v>
      </c>
      <c r="D384" s="83"/>
      <c r="E384" s="84" t="s">
        <v>368</v>
      </c>
      <c r="F384" s="37" t="s">
        <v>2296</v>
      </c>
      <c r="G384" s="36" t="s">
        <v>2296</v>
      </c>
      <c r="H384" s="36" t="s">
        <v>274</v>
      </c>
      <c r="I384" s="39" t="s">
        <v>27</v>
      </c>
      <c r="J384" s="38" t="s">
        <v>369</v>
      </c>
      <c r="K384" s="38">
        <v>7</v>
      </c>
      <c r="L384" s="38" t="s">
        <v>28</v>
      </c>
      <c r="M384" s="39" t="s">
        <v>29</v>
      </c>
      <c r="N384" s="39" t="s">
        <v>30</v>
      </c>
      <c r="O384" s="36" t="s">
        <v>39</v>
      </c>
      <c r="P384" s="38">
        <v>124.31751250000001</v>
      </c>
      <c r="Q384" s="38">
        <v>10.704299929999999</v>
      </c>
      <c r="R384" s="36" t="s">
        <v>47</v>
      </c>
      <c r="S384" s="26" t="s">
        <v>4771</v>
      </c>
      <c r="T384" s="26" t="s">
        <v>77</v>
      </c>
      <c r="U384" s="26" t="s">
        <v>34</v>
      </c>
      <c r="V384" s="26" t="s">
        <v>5053</v>
      </c>
      <c r="W384" s="28" t="s">
        <v>49</v>
      </c>
      <c r="X384" s="26" t="s">
        <v>90</v>
      </c>
      <c r="Y384" s="8" t="s">
        <v>4841</v>
      </c>
      <c r="Z384" s="8" t="s">
        <v>4888</v>
      </c>
      <c r="AA384" s="8" t="s">
        <v>4889</v>
      </c>
      <c r="AB384" s="42" t="s">
        <v>58</v>
      </c>
      <c r="AC384" s="42"/>
      <c r="AD384" s="42" t="str">
        <f t="shared" si="5"/>
        <v/>
      </c>
    </row>
    <row r="385" spans="1:30" x14ac:dyDescent="0.2">
      <c r="A385" s="83" t="s">
        <v>377</v>
      </c>
      <c r="B385" s="84" t="s">
        <v>39</v>
      </c>
      <c r="C385" s="74">
        <v>1</v>
      </c>
      <c r="D385" s="83"/>
      <c r="E385" s="84" t="s">
        <v>378</v>
      </c>
      <c r="F385" s="49" t="s">
        <v>3786</v>
      </c>
      <c r="G385" s="36" t="s">
        <v>379</v>
      </c>
      <c r="H385" s="36" t="s">
        <v>100</v>
      </c>
      <c r="I385" s="36" t="s">
        <v>27</v>
      </c>
      <c r="J385" s="36" t="s">
        <v>380</v>
      </c>
      <c r="K385" s="36">
        <v>7</v>
      </c>
      <c r="L385" s="36" t="s">
        <v>28</v>
      </c>
      <c r="M385" s="39" t="s">
        <v>29</v>
      </c>
      <c r="N385" s="39" t="s">
        <v>30</v>
      </c>
      <c r="O385" s="36" t="s">
        <v>39</v>
      </c>
      <c r="P385" s="36">
        <v>123.8904266</v>
      </c>
      <c r="Q385" s="36">
        <v>10.32497025</v>
      </c>
      <c r="R385" s="38" t="s">
        <v>32</v>
      </c>
      <c r="S385" s="26" t="s">
        <v>4771</v>
      </c>
      <c r="T385" s="26" t="s">
        <v>33</v>
      </c>
      <c r="U385" s="26" t="s">
        <v>34</v>
      </c>
      <c r="V385" s="26" t="s">
        <v>5053</v>
      </c>
      <c r="W385" s="32" t="s">
        <v>49</v>
      </c>
      <c r="X385" s="26" t="s">
        <v>36</v>
      </c>
      <c r="Y385" s="8" t="s">
        <v>4836</v>
      </c>
      <c r="Z385" s="8" t="s">
        <v>4866</v>
      </c>
      <c r="AA385" s="8" t="s">
        <v>4865</v>
      </c>
      <c r="AB385" s="42" t="s">
        <v>44</v>
      </c>
      <c r="AC385" s="42"/>
      <c r="AD385" s="42" t="str">
        <f t="shared" si="5"/>
        <v/>
      </c>
    </row>
    <row r="386" spans="1:30" x14ac:dyDescent="0.2">
      <c r="A386" s="83" t="s">
        <v>381</v>
      </c>
      <c r="B386" s="84" t="s">
        <v>39</v>
      </c>
      <c r="C386" s="74">
        <v>1</v>
      </c>
      <c r="D386" s="83"/>
      <c r="E386" s="84" t="s">
        <v>382</v>
      </c>
      <c r="F386" s="49" t="s">
        <v>3787</v>
      </c>
      <c r="G386" s="36" t="s">
        <v>383</v>
      </c>
      <c r="H386" s="36" t="s">
        <v>54</v>
      </c>
      <c r="I386" s="36" t="s">
        <v>27</v>
      </c>
      <c r="J386" s="36" t="s">
        <v>384</v>
      </c>
      <c r="K386" s="36">
        <v>7</v>
      </c>
      <c r="L386" s="36" t="s">
        <v>28</v>
      </c>
      <c r="M386" s="39" t="s">
        <v>29</v>
      </c>
      <c r="N386" s="39" t="s">
        <v>30</v>
      </c>
      <c r="O386" s="36" t="s">
        <v>39</v>
      </c>
      <c r="P386" s="36">
        <v>123.9668274</v>
      </c>
      <c r="Q386" s="36">
        <v>10.33740997</v>
      </c>
      <c r="R386" s="38" t="s">
        <v>47</v>
      </c>
      <c r="S386" s="26" t="s">
        <v>4771</v>
      </c>
      <c r="T386" s="26" t="s">
        <v>77</v>
      </c>
      <c r="U386" s="26" t="s">
        <v>34</v>
      </c>
      <c r="V386" s="26" t="s">
        <v>5053</v>
      </c>
      <c r="W386" s="32" t="s">
        <v>49</v>
      </c>
      <c r="X386" s="26" t="s">
        <v>36</v>
      </c>
      <c r="Y386" s="8" t="s">
        <v>4970</v>
      </c>
      <c r="Z386" s="8" t="s">
        <v>4970</v>
      </c>
      <c r="AA386" s="8" t="s">
        <v>4970</v>
      </c>
      <c r="AB386" s="42" t="s">
        <v>56</v>
      </c>
      <c r="AC386" s="42"/>
      <c r="AD386" s="42" t="str">
        <f t="shared" si="5"/>
        <v/>
      </c>
    </row>
    <row r="387" spans="1:30" x14ac:dyDescent="0.2">
      <c r="A387" s="83" t="s">
        <v>385</v>
      </c>
      <c r="B387" s="84" t="s">
        <v>39</v>
      </c>
      <c r="C387" s="74">
        <v>1</v>
      </c>
      <c r="D387" s="83"/>
      <c r="E387" s="84" t="s">
        <v>386</v>
      </c>
      <c r="F387" s="49" t="s">
        <v>3788</v>
      </c>
      <c r="G387" s="36" t="s">
        <v>387</v>
      </c>
      <c r="H387" s="36" t="s">
        <v>54</v>
      </c>
      <c r="I387" s="39" t="s">
        <v>27</v>
      </c>
      <c r="J387" s="38" t="s">
        <v>388</v>
      </c>
      <c r="K387" s="38">
        <v>7</v>
      </c>
      <c r="L387" s="38" t="s">
        <v>28</v>
      </c>
      <c r="M387" s="39" t="s">
        <v>29</v>
      </c>
      <c r="N387" s="39" t="s">
        <v>30</v>
      </c>
      <c r="O387" s="36" t="s">
        <v>39</v>
      </c>
      <c r="P387" s="38">
        <v>123.93714900000001</v>
      </c>
      <c r="Q387" s="38">
        <v>10.37376976</v>
      </c>
      <c r="R387" s="38" t="s">
        <v>47</v>
      </c>
      <c r="S387" s="26" t="s">
        <v>4771</v>
      </c>
      <c r="T387" s="30" t="s">
        <v>77</v>
      </c>
      <c r="U387" s="28" t="s">
        <v>34</v>
      </c>
      <c r="V387" s="26" t="s">
        <v>5053</v>
      </c>
      <c r="W387" s="28" t="s">
        <v>49</v>
      </c>
      <c r="X387" s="32" t="s">
        <v>36</v>
      </c>
      <c r="Y387" s="8" t="s">
        <v>4970</v>
      </c>
      <c r="Z387" s="8" t="s">
        <v>4970</v>
      </c>
      <c r="AA387" s="8" t="s">
        <v>4970</v>
      </c>
      <c r="AB387" s="42" t="s">
        <v>37</v>
      </c>
      <c r="AC387" s="42"/>
      <c r="AD387" s="42" t="str">
        <f t="shared" ref="AD387:AD450" si="6">IF(OR(ISBLANK(R387),ISBLANK(S387),ISBLANK(T387),ISBLANK(U387),ISBLANK(W387),ISBLANK(X387),ISBLANK(Y387),ISBLANK(Z387),ISBLANK(AA387),ISBLANK(AB387)), "Yes", "")</f>
        <v/>
      </c>
    </row>
    <row r="388" spans="1:30" x14ac:dyDescent="0.2">
      <c r="A388" s="83" t="s">
        <v>389</v>
      </c>
      <c r="B388" s="84" t="s">
        <v>24</v>
      </c>
      <c r="C388" s="74">
        <v>1</v>
      </c>
      <c r="D388" s="83" t="s">
        <v>390</v>
      </c>
      <c r="E388" s="84" t="s">
        <v>390</v>
      </c>
      <c r="F388" s="49" t="s">
        <v>3789</v>
      </c>
      <c r="G388" s="36" t="s">
        <v>4929</v>
      </c>
      <c r="H388" s="36" t="s">
        <v>100</v>
      </c>
      <c r="I388" s="39" t="s">
        <v>27</v>
      </c>
      <c r="J388" s="38" t="s">
        <v>391</v>
      </c>
      <c r="K388" s="38">
        <v>7</v>
      </c>
      <c r="L388" s="38" t="s">
        <v>28</v>
      </c>
      <c r="M388" s="39" t="s">
        <v>29</v>
      </c>
      <c r="N388" s="39" t="s">
        <v>30</v>
      </c>
      <c r="O388" s="36" t="s">
        <v>24</v>
      </c>
      <c r="P388" s="38">
        <v>123.90818299999999</v>
      </c>
      <c r="Q388" s="38">
        <v>10.318099</v>
      </c>
      <c r="R388" s="38" t="s">
        <v>32</v>
      </c>
      <c r="S388" s="26" t="s">
        <v>4773</v>
      </c>
      <c r="T388" s="30" t="s">
        <v>33</v>
      </c>
      <c r="U388" s="28" t="s">
        <v>34</v>
      </c>
      <c r="V388" s="26" t="s">
        <v>5053</v>
      </c>
      <c r="W388" s="28" t="s">
        <v>49</v>
      </c>
      <c r="X388" s="32" t="s">
        <v>36</v>
      </c>
      <c r="Y388" s="8" t="s">
        <v>4836</v>
      </c>
      <c r="Z388" s="8" t="s">
        <v>4866</v>
      </c>
      <c r="AA388" s="8" t="s">
        <v>4865</v>
      </c>
      <c r="AB388" s="42" t="s">
        <v>42</v>
      </c>
      <c r="AC388" s="42"/>
      <c r="AD388" s="42" t="str">
        <f t="shared" si="6"/>
        <v/>
      </c>
    </row>
    <row r="389" spans="1:30" x14ac:dyDescent="0.2">
      <c r="A389" s="83" t="s">
        <v>392</v>
      </c>
      <c r="B389" s="84" t="s">
        <v>39</v>
      </c>
      <c r="C389" s="74">
        <v>1</v>
      </c>
      <c r="D389" s="83" t="s">
        <v>393</v>
      </c>
      <c r="E389" s="84" t="s">
        <v>394</v>
      </c>
      <c r="F389" s="37" t="s">
        <v>3790</v>
      </c>
      <c r="G389" s="36" t="s">
        <v>4923</v>
      </c>
      <c r="H389" s="36" t="s">
        <v>100</v>
      </c>
      <c r="I389" s="36" t="s">
        <v>27</v>
      </c>
      <c r="J389" s="36" t="s">
        <v>395</v>
      </c>
      <c r="K389" s="36">
        <v>7</v>
      </c>
      <c r="L389" s="36" t="s">
        <v>28</v>
      </c>
      <c r="M389" s="39" t="s">
        <v>29</v>
      </c>
      <c r="N389" s="39" t="s">
        <v>30</v>
      </c>
      <c r="O389" s="36" t="s">
        <v>24</v>
      </c>
      <c r="P389" s="36">
        <v>123.93361</v>
      </c>
      <c r="Q389" s="36">
        <v>10.32009</v>
      </c>
      <c r="R389" s="36" t="s">
        <v>32</v>
      </c>
      <c r="S389" s="26" t="s">
        <v>4771</v>
      </c>
      <c r="T389" s="26" t="s">
        <v>33</v>
      </c>
      <c r="U389" s="26" t="s">
        <v>34</v>
      </c>
      <c r="V389" s="26" t="s">
        <v>5053</v>
      </c>
      <c r="W389" s="28" t="s">
        <v>35</v>
      </c>
      <c r="X389" s="26" t="s">
        <v>36</v>
      </c>
      <c r="Y389" s="8" t="s">
        <v>4836</v>
      </c>
      <c r="Z389" s="8" t="s">
        <v>4866</v>
      </c>
      <c r="AA389" s="8" t="s">
        <v>4865</v>
      </c>
      <c r="AB389" s="42" t="s">
        <v>44</v>
      </c>
      <c r="AC389" s="42"/>
      <c r="AD389" s="42" t="str">
        <f t="shared" si="6"/>
        <v/>
      </c>
    </row>
    <row r="390" spans="1:30" x14ac:dyDescent="0.2">
      <c r="A390" s="83" t="s">
        <v>396</v>
      </c>
      <c r="B390" s="84" t="s">
        <v>39</v>
      </c>
      <c r="C390" s="74">
        <v>1</v>
      </c>
      <c r="D390" s="83" t="s">
        <v>397</v>
      </c>
      <c r="E390" s="84" t="s">
        <v>398</v>
      </c>
      <c r="F390" s="37" t="s">
        <v>3791</v>
      </c>
      <c r="G390" s="36" t="s">
        <v>115</v>
      </c>
      <c r="H390" s="36" t="s">
        <v>100</v>
      </c>
      <c r="I390" s="36" t="s">
        <v>27</v>
      </c>
      <c r="J390" s="36" t="s">
        <v>399</v>
      </c>
      <c r="K390" s="36">
        <v>7</v>
      </c>
      <c r="L390" s="36" t="s">
        <v>28</v>
      </c>
      <c r="M390" s="39" t="s">
        <v>29</v>
      </c>
      <c r="N390" s="39" t="s">
        <v>30</v>
      </c>
      <c r="O390" s="36" t="s">
        <v>24</v>
      </c>
      <c r="P390" s="36">
        <v>123.91459</v>
      </c>
      <c r="Q390" s="36">
        <v>10.37285</v>
      </c>
      <c r="R390" s="36" t="s">
        <v>32</v>
      </c>
      <c r="S390" s="26" t="s">
        <v>4771</v>
      </c>
      <c r="T390" s="26" t="s">
        <v>33</v>
      </c>
      <c r="U390" s="27" t="s">
        <v>34</v>
      </c>
      <c r="V390" s="26" t="s">
        <v>5053</v>
      </c>
      <c r="W390" s="28" t="s">
        <v>35</v>
      </c>
      <c r="X390" s="26" t="s">
        <v>36</v>
      </c>
      <c r="Y390" s="8" t="s">
        <v>4836</v>
      </c>
      <c r="Z390" s="8" t="s">
        <v>4866</v>
      </c>
      <c r="AA390" s="8" t="s">
        <v>4865</v>
      </c>
      <c r="AB390" s="42" t="s">
        <v>58</v>
      </c>
      <c r="AC390" s="45"/>
      <c r="AD390" s="42" t="str">
        <f t="shared" si="6"/>
        <v/>
      </c>
    </row>
    <row r="391" spans="1:30" x14ac:dyDescent="0.2">
      <c r="A391" s="83" t="s">
        <v>407</v>
      </c>
      <c r="B391" s="84" t="s">
        <v>39</v>
      </c>
      <c r="C391" s="74">
        <v>1</v>
      </c>
      <c r="D391" s="83"/>
      <c r="E391" s="84" t="s">
        <v>408</v>
      </c>
      <c r="F391" s="49" t="s">
        <v>3792</v>
      </c>
      <c r="G391" s="36" t="s">
        <v>251</v>
      </c>
      <c r="H391" s="36" t="s">
        <v>26</v>
      </c>
      <c r="I391" s="39" t="s">
        <v>27</v>
      </c>
      <c r="J391" s="38" t="s">
        <v>409</v>
      </c>
      <c r="K391" s="38">
        <v>7</v>
      </c>
      <c r="L391" s="38" t="s">
        <v>28</v>
      </c>
      <c r="M391" s="39" t="s">
        <v>29</v>
      </c>
      <c r="N391" s="39" t="s">
        <v>30</v>
      </c>
      <c r="O391" s="36" t="s">
        <v>39</v>
      </c>
      <c r="P391" s="38">
        <v>123.9634444</v>
      </c>
      <c r="Q391" s="38">
        <v>10.38061111</v>
      </c>
      <c r="R391" s="38" t="s">
        <v>32</v>
      </c>
      <c r="S391" s="26" t="s">
        <v>4771</v>
      </c>
      <c r="T391" s="30" t="s">
        <v>33</v>
      </c>
      <c r="U391" s="28" t="s">
        <v>34</v>
      </c>
      <c r="V391" s="26" t="s">
        <v>5053</v>
      </c>
      <c r="W391" s="28" t="s">
        <v>35</v>
      </c>
      <c r="X391" s="32" t="s">
        <v>36</v>
      </c>
      <c r="Y391" s="8" t="s">
        <v>4851</v>
      </c>
      <c r="Z391" s="8" t="s">
        <v>4867</v>
      </c>
      <c r="AA391" s="8" t="s">
        <v>4970</v>
      </c>
      <c r="AB391" s="42" t="s">
        <v>37</v>
      </c>
      <c r="AC391" s="42"/>
      <c r="AD391" s="42" t="str">
        <f t="shared" si="6"/>
        <v/>
      </c>
    </row>
    <row r="392" spans="1:30" x14ac:dyDescent="0.2">
      <c r="A392" s="83" t="s">
        <v>415</v>
      </c>
      <c r="B392" s="84" t="s">
        <v>39</v>
      </c>
      <c r="C392" s="74">
        <v>1</v>
      </c>
      <c r="D392" s="83"/>
      <c r="E392" s="84" t="s">
        <v>416</v>
      </c>
      <c r="F392" s="49" t="s">
        <v>3794</v>
      </c>
      <c r="G392" s="36" t="s">
        <v>4943</v>
      </c>
      <c r="H392" s="36" t="s">
        <v>100</v>
      </c>
      <c r="I392" s="36" t="s">
        <v>27</v>
      </c>
      <c r="J392" s="36" t="s">
        <v>417</v>
      </c>
      <c r="K392" s="36">
        <v>7</v>
      </c>
      <c r="L392" s="36" t="s">
        <v>28</v>
      </c>
      <c r="M392" s="39" t="s">
        <v>29</v>
      </c>
      <c r="N392" s="39" t="s">
        <v>30</v>
      </c>
      <c r="O392" s="36" t="s">
        <v>39</v>
      </c>
      <c r="P392" s="36">
        <v>123.8666534</v>
      </c>
      <c r="Q392" s="36">
        <v>10.368160250000001</v>
      </c>
      <c r="R392" s="36" t="s">
        <v>47</v>
      </c>
      <c r="S392" s="26" t="s">
        <v>4771</v>
      </c>
      <c r="T392" s="26" t="s">
        <v>33</v>
      </c>
      <c r="U392" s="26" t="s">
        <v>34</v>
      </c>
      <c r="V392" s="26" t="s">
        <v>5053</v>
      </c>
      <c r="W392" s="32" t="s">
        <v>49</v>
      </c>
      <c r="X392" s="26" t="s">
        <v>90</v>
      </c>
      <c r="Y392" s="8" t="s">
        <v>4970</v>
      </c>
      <c r="Z392" s="8" t="s">
        <v>4880</v>
      </c>
      <c r="AA392" s="8" t="s">
        <v>4970</v>
      </c>
      <c r="AB392" s="42" t="s">
        <v>43</v>
      </c>
      <c r="AC392" s="42"/>
      <c r="AD392" s="42" t="str">
        <f t="shared" si="6"/>
        <v/>
      </c>
    </row>
    <row r="393" spans="1:30" x14ac:dyDescent="0.2">
      <c r="A393" s="83" t="s">
        <v>418</v>
      </c>
      <c r="B393" s="84" t="s">
        <v>39</v>
      </c>
      <c r="C393" s="74">
        <v>1</v>
      </c>
      <c r="D393" s="83"/>
      <c r="E393" s="84" t="s">
        <v>419</v>
      </c>
      <c r="F393" s="37" t="s">
        <v>3795</v>
      </c>
      <c r="G393" s="36" t="s">
        <v>672</v>
      </c>
      <c r="H393" s="36" t="s">
        <v>100</v>
      </c>
      <c r="I393" s="36" t="s">
        <v>27</v>
      </c>
      <c r="J393" s="36" t="s">
        <v>420</v>
      </c>
      <c r="K393" s="36">
        <v>7</v>
      </c>
      <c r="L393" s="36" t="s">
        <v>28</v>
      </c>
      <c r="M393" s="39" t="s">
        <v>29</v>
      </c>
      <c r="N393" s="39" t="s">
        <v>30</v>
      </c>
      <c r="O393" s="36" t="s">
        <v>39</v>
      </c>
      <c r="P393" s="36">
        <v>123.90296170000001</v>
      </c>
      <c r="Q393" s="36">
        <v>10.31890965</v>
      </c>
      <c r="R393" s="36" t="s">
        <v>47</v>
      </c>
      <c r="S393" s="26" t="s">
        <v>4771</v>
      </c>
      <c r="T393" s="26" t="s">
        <v>61</v>
      </c>
      <c r="U393" s="27" t="s">
        <v>34</v>
      </c>
      <c r="V393" s="26" t="s">
        <v>5053</v>
      </c>
      <c r="W393" s="28" t="s">
        <v>4965</v>
      </c>
      <c r="X393" s="26" t="s">
        <v>36</v>
      </c>
      <c r="Y393" s="8" t="s">
        <v>4970</v>
      </c>
      <c r="Z393" s="8" t="s">
        <v>4970</v>
      </c>
      <c r="AA393" s="8" t="s">
        <v>4970</v>
      </c>
      <c r="AB393" s="42" t="s">
        <v>42</v>
      </c>
      <c r="AC393" s="42"/>
      <c r="AD393" s="42" t="str">
        <f t="shared" si="6"/>
        <v/>
      </c>
    </row>
    <row r="394" spans="1:30" x14ac:dyDescent="0.2">
      <c r="A394" s="83" t="s">
        <v>421</v>
      </c>
      <c r="B394" s="84" t="s">
        <v>39</v>
      </c>
      <c r="C394" s="74">
        <v>1</v>
      </c>
      <c r="D394" s="83"/>
      <c r="E394" s="84" t="s">
        <v>422</v>
      </c>
      <c r="F394" s="37" t="s">
        <v>3796</v>
      </c>
      <c r="G394" s="36" t="s">
        <v>672</v>
      </c>
      <c r="H394" s="36" t="s">
        <v>100</v>
      </c>
      <c r="I394" s="39" t="s">
        <v>27</v>
      </c>
      <c r="J394" s="38" t="s">
        <v>423</v>
      </c>
      <c r="K394" s="38">
        <v>7</v>
      </c>
      <c r="L394" s="38" t="s">
        <v>28</v>
      </c>
      <c r="M394" s="39" t="s">
        <v>29</v>
      </c>
      <c r="N394" s="39" t="s">
        <v>30</v>
      </c>
      <c r="O394" s="36" t="s">
        <v>39</v>
      </c>
      <c r="P394" s="38">
        <v>123.9024811</v>
      </c>
      <c r="Q394" s="38">
        <v>10.317879680000001</v>
      </c>
      <c r="R394" s="36" t="s">
        <v>47</v>
      </c>
      <c r="S394" s="26" t="s">
        <v>4771</v>
      </c>
      <c r="T394" s="26" t="s">
        <v>61</v>
      </c>
      <c r="U394" s="26" t="s">
        <v>34</v>
      </c>
      <c r="V394" s="26" t="s">
        <v>5053</v>
      </c>
      <c r="W394" s="28" t="s">
        <v>4965</v>
      </c>
      <c r="X394" s="26" t="s">
        <v>36</v>
      </c>
      <c r="Y394" s="8" t="s">
        <v>4970</v>
      </c>
      <c r="Z394" s="8" t="s">
        <v>4970</v>
      </c>
      <c r="AA394" s="8" t="s">
        <v>4970</v>
      </c>
      <c r="AB394" s="42" t="s">
        <v>42</v>
      </c>
      <c r="AC394" s="42"/>
      <c r="AD394" s="42" t="str">
        <f t="shared" si="6"/>
        <v/>
      </c>
    </row>
    <row r="395" spans="1:30" x14ac:dyDescent="0.2">
      <c r="A395" s="83" t="s">
        <v>430</v>
      </c>
      <c r="B395" s="84" t="s">
        <v>24</v>
      </c>
      <c r="C395" s="74">
        <v>1</v>
      </c>
      <c r="D395" s="83" t="s">
        <v>431</v>
      </c>
      <c r="E395" s="84" t="s">
        <v>431</v>
      </c>
      <c r="F395" s="49" t="s">
        <v>3799</v>
      </c>
      <c r="G395" s="36" t="s">
        <v>432</v>
      </c>
      <c r="H395" s="36" t="s">
        <v>40</v>
      </c>
      <c r="I395" s="39" t="s">
        <v>27</v>
      </c>
      <c r="J395" s="38" t="s">
        <v>433</v>
      </c>
      <c r="K395" s="38">
        <v>7</v>
      </c>
      <c r="L395" s="38" t="s">
        <v>28</v>
      </c>
      <c r="M395" s="39" t="s">
        <v>29</v>
      </c>
      <c r="N395" s="39" t="s">
        <v>30</v>
      </c>
      <c r="O395" s="36" t="s">
        <v>24</v>
      </c>
      <c r="P395" s="38">
        <v>123.987639</v>
      </c>
      <c r="Q395" s="38">
        <v>10.304472000000001</v>
      </c>
      <c r="R395" s="38" t="s">
        <v>47</v>
      </c>
      <c r="S395" s="26" t="s">
        <v>4771</v>
      </c>
      <c r="T395" s="30" t="s">
        <v>77</v>
      </c>
      <c r="U395" s="28" t="s">
        <v>34</v>
      </c>
      <c r="V395" s="26" t="s">
        <v>5053</v>
      </c>
      <c r="W395" s="28" t="s">
        <v>49</v>
      </c>
      <c r="X395" s="32" t="s">
        <v>36</v>
      </c>
      <c r="Y395" s="8" t="s">
        <v>4970</v>
      </c>
      <c r="Z395" s="8" t="s">
        <v>4970</v>
      </c>
      <c r="AA395" s="8" t="s">
        <v>4970</v>
      </c>
      <c r="AB395" s="42" t="s">
        <v>41</v>
      </c>
      <c r="AC395" s="42"/>
      <c r="AD395" s="42" t="str">
        <f t="shared" si="6"/>
        <v/>
      </c>
    </row>
    <row r="396" spans="1:30" x14ac:dyDescent="0.2">
      <c r="A396" s="83" t="s">
        <v>437</v>
      </c>
      <c r="B396" s="84" t="s">
        <v>24</v>
      </c>
      <c r="C396" s="74">
        <v>1</v>
      </c>
      <c r="D396" s="83" t="s">
        <v>438</v>
      </c>
      <c r="E396" s="84" t="s">
        <v>438</v>
      </c>
      <c r="F396" s="37" t="s">
        <v>3800</v>
      </c>
      <c r="G396" s="36" t="s">
        <v>442</v>
      </c>
      <c r="H396" s="36" t="s">
        <v>40</v>
      </c>
      <c r="I396" s="36" t="s">
        <v>27</v>
      </c>
      <c r="J396" s="36" t="s">
        <v>439</v>
      </c>
      <c r="K396" s="36">
        <v>7</v>
      </c>
      <c r="L396" s="36" t="s">
        <v>28</v>
      </c>
      <c r="M396" s="36" t="s">
        <v>29</v>
      </c>
      <c r="N396" s="36" t="s">
        <v>30</v>
      </c>
      <c r="O396" s="36" t="s">
        <v>24</v>
      </c>
      <c r="P396" s="36">
        <v>123.96897199999999</v>
      </c>
      <c r="Q396" s="36">
        <v>10.287528</v>
      </c>
      <c r="R396" s="36" t="s">
        <v>47</v>
      </c>
      <c r="S396" s="26" t="s">
        <v>4771</v>
      </c>
      <c r="T396" s="26" t="s">
        <v>33</v>
      </c>
      <c r="U396" s="26" t="s">
        <v>34</v>
      </c>
      <c r="V396" s="26" t="s">
        <v>5053</v>
      </c>
      <c r="W396" s="28" t="s">
        <v>49</v>
      </c>
      <c r="X396" s="26" t="s">
        <v>36</v>
      </c>
      <c r="Y396" s="8" t="s">
        <v>4970</v>
      </c>
      <c r="Z396" s="8" t="s">
        <v>4970</v>
      </c>
      <c r="AA396" s="8" t="s">
        <v>4970</v>
      </c>
      <c r="AB396" s="42" t="s">
        <v>66</v>
      </c>
      <c r="AC396" s="42"/>
      <c r="AD396" s="42" t="str">
        <f t="shared" si="6"/>
        <v/>
      </c>
    </row>
    <row r="397" spans="1:30" x14ac:dyDescent="0.2">
      <c r="A397" s="83" t="s">
        <v>440</v>
      </c>
      <c r="B397" s="84" t="s">
        <v>24</v>
      </c>
      <c r="C397" s="74">
        <v>1</v>
      </c>
      <c r="D397" s="83" t="s">
        <v>441</v>
      </c>
      <c r="E397" s="84" t="s">
        <v>441</v>
      </c>
      <c r="F397" s="37" t="s">
        <v>3801</v>
      </c>
      <c r="G397" s="36" t="s">
        <v>442</v>
      </c>
      <c r="H397" s="36" t="s">
        <v>54</v>
      </c>
      <c r="I397" s="36" t="s">
        <v>27</v>
      </c>
      <c r="J397" s="36" t="s">
        <v>443</v>
      </c>
      <c r="K397" s="36">
        <v>7</v>
      </c>
      <c r="L397" s="36" t="s">
        <v>28</v>
      </c>
      <c r="M397" s="36" t="s">
        <v>29</v>
      </c>
      <c r="N397" s="36" t="s">
        <v>30</v>
      </c>
      <c r="O397" s="36" t="s">
        <v>24</v>
      </c>
      <c r="P397" s="36">
        <v>123.952861</v>
      </c>
      <c r="Q397" s="36">
        <v>10.360306</v>
      </c>
      <c r="R397" s="36" t="s">
        <v>47</v>
      </c>
      <c r="S397" s="26" t="s">
        <v>4771</v>
      </c>
      <c r="T397" s="26" t="s">
        <v>33</v>
      </c>
      <c r="U397" s="26" t="s">
        <v>34</v>
      </c>
      <c r="V397" s="26" t="s">
        <v>5053</v>
      </c>
      <c r="W397" s="28" t="s">
        <v>49</v>
      </c>
      <c r="X397" s="26" t="s">
        <v>36</v>
      </c>
      <c r="Y397" s="8" t="s">
        <v>4970</v>
      </c>
      <c r="Z397" s="8" t="s">
        <v>4970</v>
      </c>
      <c r="AA397" s="8" t="s">
        <v>4970</v>
      </c>
      <c r="AB397" s="42" t="s">
        <v>37</v>
      </c>
      <c r="AC397" s="42"/>
      <c r="AD397" s="42" t="str">
        <f t="shared" si="6"/>
        <v/>
      </c>
    </row>
    <row r="398" spans="1:30" x14ac:dyDescent="0.2">
      <c r="A398" s="83" t="s">
        <v>444</v>
      </c>
      <c r="B398" s="83" t="s">
        <v>24</v>
      </c>
      <c r="C398" s="74">
        <v>1</v>
      </c>
      <c r="D398" s="83" t="s">
        <v>445</v>
      </c>
      <c r="E398" s="84" t="s">
        <v>445</v>
      </c>
      <c r="F398" s="37" t="s">
        <v>3802</v>
      </c>
      <c r="G398" s="36" t="s">
        <v>4932</v>
      </c>
      <c r="H398" s="36" t="s">
        <v>100</v>
      </c>
      <c r="I398" s="36" t="s">
        <v>27</v>
      </c>
      <c r="J398" s="36" t="s">
        <v>446</v>
      </c>
      <c r="K398" s="36">
        <v>7</v>
      </c>
      <c r="L398" s="36" t="s">
        <v>28</v>
      </c>
      <c r="M398" s="39" t="s">
        <v>29</v>
      </c>
      <c r="N398" s="39" t="s">
        <v>30</v>
      </c>
      <c r="O398" s="36" t="s">
        <v>24</v>
      </c>
      <c r="P398" s="36">
        <v>123.8925</v>
      </c>
      <c r="Q398" s="36">
        <v>10.331200000000001</v>
      </c>
      <c r="R398" s="36" t="s">
        <v>47</v>
      </c>
      <c r="S398" s="26" t="s">
        <v>4771</v>
      </c>
      <c r="T398" s="26" t="s">
        <v>33</v>
      </c>
      <c r="U398" s="27" t="s">
        <v>34</v>
      </c>
      <c r="V398" s="26" t="s">
        <v>5053</v>
      </c>
      <c r="W398" s="28" t="s">
        <v>49</v>
      </c>
      <c r="X398" s="26" t="s">
        <v>36</v>
      </c>
      <c r="Y398" s="8" t="s">
        <v>4970</v>
      </c>
      <c r="Z398" s="8" t="s">
        <v>4970</v>
      </c>
      <c r="AA398" s="8" t="s">
        <v>4970</v>
      </c>
      <c r="AB398" s="42" t="s">
        <v>43</v>
      </c>
      <c r="AC398" s="42"/>
      <c r="AD398" s="42" t="str">
        <f t="shared" si="6"/>
        <v/>
      </c>
    </row>
    <row r="399" spans="1:30" x14ac:dyDescent="0.2">
      <c r="A399" s="83" t="s">
        <v>447</v>
      </c>
      <c r="B399" s="84" t="s">
        <v>39</v>
      </c>
      <c r="C399" s="74">
        <v>1</v>
      </c>
      <c r="D399" s="95"/>
      <c r="E399" s="84" t="s">
        <v>448</v>
      </c>
      <c r="F399" s="49" t="s">
        <v>3803</v>
      </c>
      <c r="G399" s="36" t="s">
        <v>104</v>
      </c>
      <c r="H399" s="36" t="s">
        <v>108</v>
      </c>
      <c r="I399" s="39" t="s">
        <v>27</v>
      </c>
      <c r="J399" s="38" t="s">
        <v>449</v>
      </c>
      <c r="K399" s="38">
        <v>7</v>
      </c>
      <c r="L399" s="38" t="s">
        <v>28</v>
      </c>
      <c r="M399" s="39" t="s">
        <v>29</v>
      </c>
      <c r="N399" s="39" t="s">
        <v>30</v>
      </c>
      <c r="O399" s="36" t="s">
        <v>39</v>
      </c>
      <c r="P399" s="38">
        <v>124.00322</v>
      </c>
      <c r="Q399" s="38">
        <v>11.042668000000001</v>
      </c>
      <c r="R399" s="36" t="s">
        <v>47</v>
      </c>
      <c r="S399" s="26" t="s">
        <v>4771</v>
      </c>
      <c r="T399" s="30" t="s">
        <v>33</v>
      </c>
      <c r="U399" s="28" t="s">
        <v>34</v>
      </c>
      <c r="V399" s="26" t="s">
        <v>5053</v>
      </c>
      <c r="W399" s="28" t="s">
        <v>49</v>
      </c>
      <c r="X399" s="32" t="s">
        <v>36</v>
      </c>
      <c r="Y399" s="8" t="s">
        <v>4970</v>
      </c>
      <c r="Z399" s="8" t="s">
        <v>4970</v>
      </c>
      <c r="AA399" s="8" t="s">
        <v>4970</v>
      </c>
      <c r="AB399" s="42" t="s">
        <v>98</v>
      </c>
      <c r="AC399" s="42"/>
      <c r="AD399" s="42" t="str">
        <f t="shared" si="6"/>
        <v/>
      </c>
    </row>
    <row r="400" spans="1:30" x14ac:dyDescent="0.2">
      <c r="A400" s="83" t="s">
        <v>450</v>
      </c>
      <c r="B400" s="84" t="s">
        <v>39</v>
      </c>
      <c r="C400" s="74">
        <v>1</v>
      </c>
      <c r="D400" s="83" t="s">
        <v>451</v>
      </c>
      <c r="E400" s="84" t="s">
        <v>452</v>
      </c>
      <c r="F400" s="37" t="s">
        <v>3804</v>
      </c>
      <c r="G400" s="36" t="s">
        <v>4944</v>
      </c>
      <c r="H400" s="36" t="s">
        <v>40</v>
      </c>
      <c r="I400" s="36" t="s">
        <v>27</v>
      </c>
      <c r="J400" s="36" t="s">
        <v>453</v>
      </c>
      <c r="K400" s="36">
        <v>7</v>
      </c>
      <c r="L400" s="36" t="s">
        <v>28</v>
      </c>
      <c r="M400" s="39" t="s">
        <v>29</v>
      </c>
      <c r="N400" s="39" t="s">
        <v>30</v>
      </c>
      <c r="O400" s="36" t="s">
        <v>24</v>
      </c>
      <c r="P400" s="36">
        <v>123.99542</v>
      </c>
      <c r="Q400" s="36">
        <v>10.31959</v>
      </c>
      <c r="R400" s="36" t="s">
        <v>47</v>
      </c>
      <c r="S400" s="26" t="s">
        <v>4771</v>
      </c>
      <c r="T400" s="26" t="s">
        <v>33</v>
      </c>
      <c r="U400" s="27" t="s">
        <v>34</v>
      </c>
      <c r="V400" s="26" t="s">
        <v>5053</v>
      </c>
      <c r="W400" s="28" t="s">
        <v>49</v>
      </c>
      <c r="X400" s="26" t="s">
        <v>36</v>
      </c>
      <c r="Y400" s="8" t="s">
        <v>4970</v>
      </c>
      <c r="Z400" s="8" t="s">
        <v>4970</v>
      </c>
      <c r="AA400" s="8" t="s">
        <v>4970</v>
      </c>
      <c r="AB400" s="42" t="s">
        <v>41</v>
      </c>
      <c r="AC400" s="45"/>
      <c r="AD400" s="42" t="str">
        <f t="shared" si="6"/>
        <v/>
      </c>
    </row>
    <row r="401" spans="1:30" x14ac:dyDescent="0.2">
      <c r="A401" s="83" t="s">
        <v>465</v>
      </c>
      <c r="B401" s="84" t="s">
        <v>39</v>
      </c>
      <c r="C401" s="74">
        <v>1</v>
      </c>
      <c r="D401" s="83" t="s">
        <v>466</v>
      </c>
      <c r="E401" s="84" t="s">
        <v>467</v>
      </c>
      <c r="F401" s="37" t="s">
        <v>4909</v>
      </c>
      <c r="G401" s="36" t="s">
        <v>104</v>
      </c>
      <c r="H401" s="36" t="s">
        <v>105</v>
      </c>
      <c r="I401" s="36" t="s">
        <v>27</v>
      </c>
      <c r="J401" s="38" t="s">
        <v>468</v>
      </c>
      <c r="K401" s="39">
        <v>7</v>
      </c>
      <c r="L401" s="39" t="s">
        <v>28</v>
      </c>
      <c r="M401" s="39" t="s">
        <v>29</v>
      </c>
      <c r="N401" s="39" t="s">
        <v>30</v>
      </c>
      <c r="O401" s="36" t="s">
        <v>24</v>
      </c>
      <c r="P401" s="38">
        <v>124.012833</v>
      </c>
      <c r="Q401" s="38">
        <v>10.718444</v>
      </c>
      <c r="R401" s="36" t="s">
        <v>47</v>
      </c>
      <c r="S401" s="26" t="s">
        <v>4771</v>
      </c>
      <c r="T401" s="26" t="s">
        <v>77</v>
      </c>
      <c r="U401" s="26" t="s">
        <v>34</v>
      </c>
      <c r="V401" s="26" t="s">
        <v>5053</v>
      </c>
      <c r="W401" s="28" t="s">
        <v>49</v>
      </c>
      <c r="X401" s="26" t="s">
        <v>36</v>
      </c>
      <c r="Y401" s="8" t="s">
        <v>4970</v>
      </c>
      <c r="Z401" s="8" t="s">
        <v>4970</v>
      </c>
      <c r="AA401" s="8" t="s">
        <v>4970</v>
      </c>
      <c r="AB401" s="42" t="s">
        <v>44</v>
      </c>
      <c r="AC401" s="42"/>
      <c r="AD401" s="42" t="str">
        <f t="shared" si="6"/>
        <v/>
      </c>
    </row>
    <row r="402" spans="1:30" x14ac:dyDescent="0.2">
      <c r="A402" s="83" t="s">
        <v>507</v>
      </c>
      <c r="B402" s="84" t="s">
        <v>39</v>
      </c>
      <c r="C402" s="74">
        <v>1</v>
      </c>
      <c r="D402" s="83"/>
      <c r="E402" s="84" t="s">
        <v>508</v>
      </c>
      <c r="F402" s="49" t="s">
        <v>3817</v>
      </c>
      <c r="G402" s="36" t="s">
        <v>509</v>
      </c>
      <c r="H402" s="36" t="s">
        <v>184</v>
      </c>
      <c r="I402" s="39" t="s">
        <v>27</v>
      </c>
      <c r="J402" s="38" t="s">
        <v>510</v>
      </c>
      <c r="K402" s="38">
        <v>7</v>
      </c>
      <c r="L402" s="38" t="s">
        <v>28</v>
      </c>
      <c r="M402" s="39" t="s">
        <v>29</v>
      </c>
      <c r="N402" s="39" t="s">
        <v>30</v>
      </c>
      <c r="O402" s="36" t="s">
        <v>39</v>
      </c>
      <c r="P402" s="38">
        <v>123.99478000000001</v>
      </c>
      <c r="Q402" s="38">
        <v>11.233669000000001</v>
      </c>
      <c r="R402" s="36" t="s">
        <v>47</v>
      </c>
      <c r="S402" s="26" t="s">
        <v>4771</v>
      </c>
      <c r="T402" s="30" t="s">
        <v>33</v>
      </c>
      <c r="U402" s="28" t="s">
        <v>34</v>
      </c>
      <c r="V402" s="26" t="s">
        <v>5053</v>
      </c>
      <c r="W402" s="28" t="s">
        <v>49</v>
      </c>
      <c r="X402" s="32" t="s">
        <v>36</v>
      </c>
      <c r="Y402" s="8" t="s">
        <v>4970</v>
      </c>
      <c r="Z402" s="8" t="s">
        <v>4970</v>
      </c>
      <c r="AA402" s="8" t="s">
        <v>4970</v>
      </c>
      <c r="AB402" s="42" t="s">
        <v>37</v>
      </c>
      <c r="AC402" s="42"/>
      <c r="AD402" s="42" t="str">
        <f t="shared" si="6"/>
        <v/>
      </c>
    </row>
    <row r="403" spans="1:30" x14ac:dyDescent="0.2">
      <c r="A403" s="88" t="s">
        <v>511</v>
      </c>
      <c r="B403" s="84" t="s">
        <v>39</v>
      </c>
      <c r="C403" s="74">
        <v>1</v>
      </c>
      <c r="D403" s="88"/>
      <c r="E403" s="84" t="s">
        <v>512</v>
      </c>
      <c r="F403" s="49" t="s">
        <v>3818</v>
      </c>
      <c r="G403" s="36" t="s">
        <v>4949</v>
      </c>
      <c r="H403" s="36" t="s">
        <v>102</v>
      </c>
      <c r="I403" s="39" t="s">
        <v>27</v>
      </c>
      <c r="J403" s="38" t="s">
        <v>513</v>
      </c>
      <c r="K403" s="38">
        <v>7</v>
      </c>
      <c r="L403" s="38" t="s">
        <v>28</v>
      </c>
      <c r="M403" s="39" t="s">
        <v>29</v>
      </c>
      <c r="N403" s="39" t="s">
        <v>30</v>
      </c>
      <c r="O403" s="36" t="s">
        <v>39</v>
      </c>
      <c r="P403" s="38">
        <v>124.02298999999999</v>
      </c>
      <c r="Q403" s="38">
        <v>10.552239999999999</v>
      </c>
      <c r="R403" s="36" t="s">
        <v>47</v>
      </c>
      <c r="S403" s="26" t="s">
        <v>4771</v>
      </c>
      <c r="T403" s="30" t="s">
        <v>33</v>
      </c>
      <c r="U403" s="28" t="s">
        <v>34</v>
      </c>
      <c r="V403" s="26" t="s">
        <v>5053</v>
      </c>
      <c r="W403" s="28" t="s">
        <v>49</v>
      </c>
      <c r="X403" s="32" t="s">
        <v>36</v>
      </c>
      <c r="Y403" s="8" t="s">
        <v>4970</v>
      </c>
      <c r="Z403" s="8" t="s">
        <v>4970</v>
      </c>
      <c r="AA403" s="8" t="s">
        <v>4970</v>
      </c>
      <c r="AB403" s="42" t="s">
        <v>98</v>
      </c>
      <c r="AC403" s="45"/>
      <c r="AD403" s="42" t="str">
        <f t="shared" si="6"/>
        <v/>
      </c>
    </row>
    <row r="404" spans="1:30" x14ac:dyDescent="0.2">
      <c r="A404" s="82" t="s">
        <v>514</v>
      </c>
      <c r="B404" s="84" t="s">
        <v>39</v>
      </c>
      <c r="C404" s="74">
        <v>1</v>
      </c>
      <c r="D404" s="82"/>
      <c r="E404" s="84" t="s">
        <v>515</v>
      </c>
      <c r="F404" s="37" t="s">
        <v>3819</v>
      </c>
      <c r="G404" s="36" t="s">
        <v>4950</v>
      </c>
      <c r="H404" s="36" t="s">
        <v>102</v>
      </c>
      <c r="I404" s="39" t="s">
        <v>27</v>
      </c>
      <c r="J404" s="38" t="s">
        <v>516</v>
      </c>
      <c r="K404" s="38">
        <v>7</v>
      </c>
      <c r="L404" s="38" t="s">
        <v>28</v>
      </c>
      <c r="M404" s="39" t="s">
        <v>29</v>
      </c>
      <c r="N404" s="39" t="s">
        <v>30</v>
      </c>
      <c r="O404" s="36" t="s">
        <v>39</v>
      </c>
      <c r="P404" s="38">
        <v>124.02513999999999</v>
      </c>
      <c r="Q404" s="38">
        <v>10.532389999999999</v>
      </c>
      <c r="R404" s="38" t="s">
        <v>47</v>
      </c>
      <c r="S404" s="26" t="s">
        <v>4771</v>
      </c>
      <c r="T404" s="26" t="s">
        <v>61</v>
      </c>
      <c r="U404" s="26" t="s">
        <v>34</v>
      </c>
      <c r="V404" s="26" t="s">
        <v>5053</v>
      </c>
      <c r="W404" s="28" t="s">
        <v>49</v>
      </c>
      <c r="X404" s="26" t="s">
        <v>36</v>
      </c>
      <c r="Y404" s="8" t="s">
        <v>4970</v>
      </c>
      <c r="Z404" s="8" t="s">
        <v>4970</v>
      </c>
      <c r="AA404" s="8" t="s">
        <v>4970</v>
      </c>
      <c r="AB404" s="42" t="s">
        <v>98</v>
      </c>
      <c r="AC404" s="45"/>
      <c r="AD404" s="42" t="str">
        <f t="shared" si="6"/>
        <v/>
      </c>
    </row>
    <row r="405" spans="1:30" x14ac:dyDescent="0.2">
      <c r="A405" s="98" t="s">
        <v>543</v>
      </c>
      <c r="B405" s="84" t="s">
        <v>24</v>
      </c>
      <c r="C405" s="74">
        <v>1</v>
      </c>
      <c r="D405" s="82" t="s">
        <v>544</v>
      </c>
      <c r="E405" s="84" t="s">
        <v>544</v>
      </c>
      <c r="F405" s="37" t="s">
        <v>3828</v>
      </c>
      <c r="G405" s="36" t="s">
        <v>261</v>
      </c>
      <c r="H405" s="36" t="s">
        <v>40</v>
      </c>
      <c r="I405" s="36" t="s">
        <v>27</v>
      </c>
      <c r="J405" s="38" t="s">
        <v>545</v>
      </c>
      <c r="K405" s="39">
        <v>7</v>
      </c>
      <c r="L405" s="39" t="s">
        <v>28</v>
      </c>
      <c r="M405" s="39" t="s">
        <v>29</v>
      </c>
      <c r="N405" s="39" t="s">
        <v>30</v>
      </c>
      <c r="O405" s="36" t="s">
        <v>24</v>
      </c>
      <c r="P405" s="38">
        <v>123.9454111</v>
      </c>
      <c r="Q405" s="38">
        <v>10.30521944</v>
      </c>
      <c r="R405" s="38" t="s">
        <v>47</v>
      </c>
      <c r="S405" s="26" t="s">
        <v>4771</v>
      </c>
      <c r="T405" s="26" t="s">
        <v>33</v>
      </c>
      <c r="U405" s="26" t="s">
        <v>34</v>
      </c>
      <c r="V405" s="26" t="s">
        <v>5053</v>
      </c>
      <c r="W405" s="28" t="s">
        <v>49</v>
      </c>
      <c r="X405" s="26" t="s">
        <v>36</v>
      </c>
      <c r="Y405" s="8" t="s">
        <v>4970</v>
      </c>
      <c r="Z405" s="8" t="s">
        <v>4970</v>
      </c>
      <c r="AA405" s="8" t="s">
        <v>4970</v>
      </c>
      <c r="AB405" s="42" t="s">
        <v>66</v>
      </c>
      <c r="AC405" s="42"/>
      <c r="AD405" s="42" t="str">
        <f t="shared" si="6"/>
        <v/>
      </c>
    </row>
    <row r="406" spans="1:30" x14ac:dyDescent="0.2">
      <c r="A406" s="98" t="s">
        <v>561</v>
      </c>
      <c r="B406" s="84" t="s">
        <v>24</v>
      </c>
      <c r="C406" s="74">
        <v>1</v>
      </c>
      <c r="D406" s="82" t="s">
        <v>562</v>
      </c>
      <c r="E406" s="84" t="s">
        <v>562</v>
      </c>
      <c r="F406" s="37" t="s">
        <v>3833</v>
      </c>
      <c r="G406" s="36" t="s">
        <v>110</v>
      </c>
      <c r="H406" s="36" t="s">
        <v>54</v>
      </c>
      <c r="I406" s="36" t="s">
        <v>27</v>
      </c>
      <c r="J406" s="36" t="s">
        <v>563</v>
      </c>
      <c r="K406" s="36">
        <v>7</v>
      </c>
      <c r="L406" s="36" t="s">
        <v>28</v>
      </c>
      <c r="M406" s="39" t="s">
        <v>29</v>
      </c>
      <c r="N406" s="39" t="s">
        <v>30</v>
      </c>
      <c r="O406" s="36" t="s">
        <v>24</v>
      </c>
      <c r="P406" s="36">
        <v>123.92737</v>
      </c>
      <c r="Q406" s="36">
        <v>10.337350000000001</v>
      </c>
      <c r="R406" s="36" t="s">
        <v>47</v>
      </c>
      <c r="S406" s="26" t="s">
        <v>4771</v>
      </c>
      <c r="T406" s="26" t="s">
        <v>33</v>
      </c>
      <c r="U406" s="26" t="s">
        <v>34</v>
      </c>
      <c r="V406" s="26" t="s">
        <v>5053</v>
      </c>
      <c r="W406" s="28" t="s">
        <v>49</v>
      </c>
      <c r="X406" s="26" t="s">
        <v>36</v>
      </c>
      <c r="Y406" s="8" t="s">
        <v>4970</v>
      </c>
      <c r="Z406" s="8" t="s">
        <v>4970</v>
      </c>
      <c r="AA406" s="8" t="s">
        <v>4970</v>
      </c>
      <c r="AB406" s="42" t="s">
        <v>56</v>
      </c>
      <c r="AC406" s="42"/>
      <c r="AD406" s="42" t="str">
        <f t="shared" si="6"/>
        <v/>
      </c>
    </row>
    <row r="407" spans="1:30" x14ac:dyDescent="0.2">
      <c r="A407" s="98" t="s">
        <v>574</v>
      </c>
      <c r="B407" s="84" t="s">
        <v>24</v>
      </c>
      <c r="C407" s="74">
        <v>1</v>
      </c>
      <c r="D407" s="82" t="s">
        <v>575</v>
      </c>
      <c r="E407" s="84" t="s">
        <v>575</v>
      </c>
      <c r="F407" s="37" t="s">
        <v>4912</v>
      </c>
      <c r="G407" s="36" t="s">
        <v>4953</v>
      </c>
      <c r="H407" s="36" t="s">
        <v>40</v>
      </c>
      <c r="I407" s="36" t="s">
        <v>27</v>
      </c>
      <c r="J407" s="36" t="s">
        <v>576</v>
      </c>
      <c r="K407" s="36">
        <v>7</v>
      </c>
      <c r="L407" s="36" t="s">
        <v>28</v>
      </c>
      <c r="M407" s="39" t="s">
        <v>29</v>
      </c>
      <c r="N407" s="39" t="s">
        <v>30</v>
      </c>
      <c r="O407" s="36" t="s">
        <v>24</v>
      </c>
      <c r="P407" s="36">
        <v>123.98925</v>
      </c>
      <c r="Q407" s="36">
        <v>10.293139999999999</v>
      </c>
      <c r="R407" s="36" t="s">
        <v>47</v>
      </c>
      <c r="S407" s="26" t="s">
        <v>4771</v>
      </c>
      <c r="T407" s="29" t="s">
        <v>77</v>
      </c>
      <c r="U407" s="27" t="s">
        <v>34</v>
      </c>
      <c r="V407" s="26" t="s">
        <v>5053</v>
      </c>
      <c r="W407" s="28" t="s">
        <v>49</v>
      </c>
      <c r="X407" s="26" t="s">
        <v>36</v>
      </c>
      <c r="Y407" s="8" t="s">
        <v>4970</v>
      </c>
      <c r="Z407" s="8" t="s">
        <v>4970</v>
      </c>
      <c r="AA407" s="8" t="s">
        <v>4970</v>
      </c>
      <c r="AB407" s="42" t="s">
        <v>41</v>
      </c>
      <c r="AC407" s="45"/>
      <c r="AD407" s="42" t="str">
        <f t="shared" si="6"/>
        <v/>
      </c>
    </row>
    <row r="408" spans="1:30" x14ac:dyDescent="0.2">
      <c r="A408" s="98" t="s">
        <v>590</v>
      </c>
      <c r="B408" s="84" t="s">
        <v>24</v>
      </c>
      <c r="C408" s="74">
        <v>1</v>
      </c>
      <c r="D408" s="82" t="s">
        <v>591</v>
      </c>
      <c r="E408" s="84" t="s">
        <v>591</v>
      </c>
      <c r="F408" s="37" t="s">
        <v>3841</v>
      </c>
      <c r="G408" s="36" t="s">
        <v>201</v>
      </c>
      <c r="H408" s="36" t="s">
        <v>40</v>
      </c>
      <c r="I408" s="39" t="s">
        <v>27</v>
      </c>
      <c r="J408" s="38" t="s">
        <v>592</v>
      </c>
      <c r="K408" s="38">
        <v>7</v>
      </c>
      <c r="L408" s="38" t="s">
        <v>28</v>
      </c>
      <c r="M408" s="39" t="s">
        <v>29</v>
      </c>
      <c r="N408" s="39" t="s">
        <v>30</v>
      </c>
      <c r="O408" s="36" t="s">
        <v>24</v>
      </c>
      <c r="P408" s="38">
        <v>123.94759999999999</v>
      </c>
      <c r="Q408" s="38">
        <v>10.3399</v>
      </c>
      <c r="R408" s="36" t="s">
        <v>32</v>
      </c>
      <c r="S408" s="26" t="s">
        <v>4771</v>
      </c>
      <c r="T408" s="26" t="s">
        <v>33</v>
      </c>
      <c r="U408" s="26" t="s">
        <v>34</v>
      </c>
      <c r="V408" s="26" t="s">
        <v>5053</v>
      </c>
      <c r="W408" s="28" t="s">
        <v>35</v>
      </c>
      <c r="X408" s="26" t="s">
        <v>36</v>
      </c>
      <c r="Y408" s="8" t="s">
        <v>4851</v>
      </c>
      <c r="Z408" s="8" t="s">
        <v>4867</v>
      </c>
      <c r="AA408" s="8" t="s">
        <v>4865</v>
      </c>
      <c r="AB408" s="42" t="s">
        <v>66</v>
      </c>
      <c r="AC408" s="45"/>
      <c r="AD408" s="42" t="str">
        <f t="shared" si="6"/>
        <v/>
      </c>
    </row>
    <row r="409" spans="1:30" x14ac:dyDescent="0.2">
      <c r="A409" s="98" t="s">
        <v>593</v>
      </c>
      <c r="B409" s="84" t="s">
        <v>39</v>
      </c>
      <c r="C409" s="74">
        <v>1</v>
      </c>
      <c r="D409" s="82"/>
      <c r="E409" s="84" t="s">
        <v>594</v>
      </c>
      <c r="F409" s="37" t="s">
        <v>3842</v>
      </c>
      <c r="G409" s="36" t="s">
        <v>173</v>
      </c>
      <c r="H409" s="36" t="s">
        <v>108</v>
      </c>
      <c r="I409" s="39" t="s">
        <v>27</v>
      </c>
      <c r="J409" s="38" t="s">
        <v>595</v>
      </c>
      <c r="K409" s="38">
        <v>7</v>
      </c>
      <c r="L409" s="38" t="s">
        <v>28</v>
      </c>
      <c r="M409" s="39" t="s">
        <v>29</v>
      </c>
      <c r="N409" s="39" t="s">
        <v>30</v>
      </c>
      <c r="O409" s="36" t="s">
        <v>39</v>
      </c>
      <c r="P409" s="38">
        <v>123.97799999999999</v>
      </c>
      <c r="Q409" s="38">
        <v>10.99316</v>
      </c>
      <c r="R409" s="36" t="s">
        <v>47</v>
      </c>
      <c r="S409" s="26" t="s">
        <v>4771</v>
      </c>
      <c r="T409" s="26" t="s">
        <v>33</v>
      </c>
      <c r="U409" s="26" t="s">
        <v>34</v>
      </c>
      <c r="V409" s="26" t="s">
        <v>5053</v>
      </c>
      <c r="W409" s="28" t="s">
        <v>49</v>
      </c>
      <c r="X409" s="26" t="s">
        <v>36</v>
      </c>
      <c r="Y409" s="8" t="s">
        <v>4972</v>
      </c>
      <c r="Z409" s="8" t="s">
        <v>4880</v>
      </c>
      <c r="AA409" s="8" t="s">
        <v>4805</v>
      </c>
      <c r="AB409" s="42" t="s">
        <v>98</v>
      </c>
      <c r="AC409" s="45"/>
      <c r="AD409" s="42" t="str">
        <f t="shared" si="6"/>
        <v/>
      </c>
    </row>
    <row r="410" spans="1:30" x14ac:dyDescent="0.2">
      <c r="A410" s="98" t="s">
        <v>596</v>
      </c>
      <c r="B410" s="84" t="s">
        <v>39</v>
      </c>
      <c r="C410" s="74">
        <v>1</v>
      </c>
      <c r="D410" s="82"/>
      <c r="E410" s="84" t="s">
        <v>596</v>
      </c>
      <c r="F410" s="37" t="s">
        <v>3843</v>
      </c>
      <c r="G410" s="36" t="s">
        <v>158</v>
      </c>
      <c r="H410" s="36" t="s">
        <v>274</v>
      </c>
      <c r="I410" s="39" t="s">
        <v>27</v>
      </c>
      <c r="J410" s="38" t="s">
        <v>372</v>
      </c>
      <c r="K410" s="38">
        <v>7</v>
      </c>
      <c r="L410" s="38" t="s">
        <v>28</v>
      </c>
      <c r="M410" s="39" t="s">
        <v>29</v>
      </c>
      <c r="N410" s="39" t="s">
        <v>30</v>
      </c>
      <c r="O410" s="36" t="s">
        <v>39</v>
      </c>
      <c r="P410" s="38">
        <v>124.37844</v>
      </c>
      <c r="Q410" s="38">
        <v>10.643190000000001</v>
      </c>
      <c r="R410" s="36" t="s">
        <v>47</v>
      </c>
      <c r="S410" s="26" t="s">
        <v>4771</v>
      </c>
      <c r="T410" s="26" t="s">
        <v>33</v>
      </c>
      <c r="U410" s="26" t="s">
        <v>34</v>
      </c>
      <c r="V410" s="26" t="s">
        <v>5053</v>
      </c>
      <c r="W410" s="28" t="s">
        <v>49</v>
      </c>
      <c r="X410" s="26" t="s">
        <v>36</v>
      </c>
      <c r="Y410" s="8" t="s">
        <v>4841</v>
      </c>
      <c r="Z410" s="8" t="s">
        <v>4888</v>
      </c>
      <c r="AA410" s="8" t="s">
        <v>4889</v>
      </c>
      <c r="AB410" s="42" t="s">
        <v>58</v>
      </c>
      <c r="AC410" s="45"/>
      <c r="AD410" s="42" t="str">
        <f t="shared" si="6"/>
        <v/>
      </c>
    </row>
    <row r="411" spans="1:30" x14ac:dyDescent="0.2">
      <c r="A411" s="98" t="s">
        <v>4903</v>
      </c>
      <c r="B411" s="84" t="s">
        <v>24</v>
      </c>
      <c r="C411" s="74">
        <v>1</v>
      </c>
      <c r="D411" s="82" t="s">
        <v>597</v>
      </c>
      <c r="E411" s="84" t="s">
        <v>597</v>
      </c>
      <c r="F411" s="37" t="s">
        <v>4913</v>
      </c>
      <c r="G411" s="36" t="s">
        <v>91</v>
      </c>
      <c r="H411" s="36" t="s">
        <v>40</v>
      </c>
      <c r="I411" s="39" t="s">
        <v>27</v>
      </c>
      <c r="J411" s="38" t="s">
        <v>598</v>
      </c>
      <c r="K411" s="38">
        <v>7</v>
      </c>
      <c r="L411" s="38" t="s">
        <v>28</v>
      </c>
      <c r="M411" s="39" t="s">
        <v>29</v>
      </c>
      <c r="N411" s="39" t="s">
        <v>30</v>
      </c>
      <c r="O411" s="36" t="s">
        <v>24</v>
      </c>
      <c r="P411" s="38">
        <v>124.020611</v>
      </c>
      <c r="Q411" s="38">
        <v>10.307778000000001</v>
      </c>
      <c r="R411" s="36" t="s">
        <v>32</v>
      </c>
      <c r="S411" s="26" t="s">
        <v>4771</v>
      </c>
      <c r="T411" s="26" t="s">
        <v>33</v>
      </c>
      <c r="U411" s="26" t="s">
        <v>34</v>
      </c>
      <c r="V411" s="26" t="s">
        <v>5053</v>
      </c>
      <c r="W411" s="28" t="s">
        <v>49</v>
      </c>
      <c r="X411" s="26" t="s">
        <v>36</v>
      </c>
      <c r="Y411" s="8" t="s">
        <v>4851</v>
      </c>
      <c r="Z411" s="8" t="s">
        <v>4866</v>
      </c>
      <c r="AA411" s="8" t="s">
        <v>4865</v>
      </c>
      <c r="AB411" s="42" t="s">
        <v>41</v>
      </c>
      <c r="AC411" s="45"/>
      <c r="AD411" s="42" t="str">
        <f t="shared" si="6"/>
        <v/>
      </c>
    </row>
    <row r="412" spans="1:30" x14ac:dyDescent="0.2">
      <c r="A412" s="98" t="s">
        <v>601</v>
      </c>
      <c r="B412" s="84" t="s">
        <v>39</v>
      </c>
      <c r="C412" s="74">
        <v>1</v>
      </c>
      <c r="D412" s="82" t="s">
        <v>602</v>
      </c>
      <c r="E412" s="84" t="s">
        <v>603</v>
      </c>
      <c r="F412" s="37" t="s">
        <v>3844</v>
      </c>
      <c r="G412" s="36" t="s">
        <v>104</v>
      </c>
      <c r="H412" s="36" t="s">
        <v>190</v>
      </c>
      <c r="I412" s="36" t="s">
        <v>27</v>
      </c>
      <c r="J412" s="36" t="s">
        <v>604</v>
      </c>
      <c r="K412" s="36">
        <v>7</v>
      </c>
      <c r="L412" s="36" t="s">
        <v>28</v>
      </c>
      <c r="M412" s="39" t="s">
        <v>29</v>
      </c>
      <c r="N412" s="39" t="s">
        <v>30</v>
      </c>
      <c r="O412" s="36" t="s">
        <v>24</v>
      </c>
      <c r="P412" s="36">
        <v>123.99972200000001</v>
      </c>
      <c r="Q412" s="36">
        <v>10.750083</v>
      </c>
      <c r="R412" s="36" t="s">
        <v>47</v>
      </c>
      <c r="S412" s="26" t="s">
        <v>4771</v>
      </c>
      <c r="T412" s="26" t="s">
        <v>33</v>
      </c>
      <c r="U412" s="27" t="s">
        <v>34</v>
      </c>
      <c r="V412" s="26" t="s">
        <v>5053</v>
      </c>
      <c r="W412" s="28" t="s">
        <v>49</v>
      </c>
      <c r="X412" s="26" t="s">
        <v>36</v>
      </c>
      <c r="Y412" s="8" t="s">
        <v>4970</v>
      </c>
      <c r="Z412" s="8" t="s">
        <v>4970</v>
      </c>
      <c r="AA412" s="8" t="s">
        <v>4970</v>
      </c>
      <c r="AB412" s="42" t="s">
        <v>44</v>
      </c>
      <c r="AC412" s="42"/>
      <c r="AD412" s="42" t="str">
        <f t="shared" si="6"/>
        <v/>
      </c>
    </row>
    <row r="413" spans="1:30" x14ac:dyDescent="0.2">
      <c r="A413" s="98" t="s">
        <v>605</v>
      </c>
      <c r="B413" s="84" t="s">
        <v>24</v>
      </c>
      <c r="C413" s="74">
        <v>1</v>
      </c>
      <c r="D413" s="82" t="s">
        <v>606</v>
      </c>
      <c r="E413" s="84" t="s">
        <v>606</v>
      </c>
      <c r="F413" s="37" t="s">
        <v>3845</v>
      </c>
      <c r="G413" s="36" t="s">
        <v>115</v>
      </c>
      <c r="H413" s="36" t="s">
        <v>100</v>
      </c>
      <c r="I413" s="36" t="s">
        <v>27</v>
      </c>
      <c r="J413" s="38" t="s">
        <v>607</v>
      </c>
      <c r="K413" s="39">
        <v>7</v>
      </c>
      <c r="L413" s="39" t="s">
        <v>28</v>
      </c>
      <c r="M413" s="39" t="s">
        <v>29</v>
      </c>
      <c r="N413" s="39" t="s">
        <v>30</v>
      </c>
      <c r="O413" s="36" t="s">
        <v>24</v>
      </c>
      <c r="P413" s="38">
        <v>123.915944</v>
      </c>
      <c r="Q413" s="38">
        <v>10.367222</v>
      </c>
      <c r="R413" s="36" t="s">
        <v>47</v>
      </c>
      <c r="S413" s="26" t="s">
        <v>4771</v>
      </c>
      <c r="T413" s="26" t="s">
        <v>61</v>
      </c>
      <c r="U413" s="26" t="s">
        <v>34</v>
      </c>
      <c r="V413" s="26" t="s">
        <v>5053</v>
      </c>
      <c r="W413" s="28" t="s">
        <v>49</v>
      </c>
      <c r="X413" s="26" t="s">
        <v>36</v>
      </c>
      <c r="Y413" s="8" t="s">
        <v>4864</v>
      </c>
      <c r="Z413" s="8" t="s">
        <v>4880</v>
      </c>
      <c r="AA413" s="8" t="s">
        <v>4970</v>
      </c>
      <c r="AB413" s="42" t="s">
        <v>58</v>
      </c>
      <c r="AC413" s="42"/>
      <c r="AD413" s="42" t="str">
        <f t="shared" si="6"/>
        <v/>
      </c>
    </row>
    <row r="414" spans="1:30" x14ac:dyDescent="0.2">
      <c r="A414" s="82" t="s">
        <v>612</v>
      </c>
      <c r="B414" s="84" t="s">
        <v>24</v>
      </c>
      <c r="C414" s="74">
        <v>1</v>
      </c>
      <c r="D414" s="82" t="s">
        <v>613</v>
      </c>
      <c r="E414" s="84" t="s">
        <v>613</v>
      </c>
      <c r="F414" s="37" t="s">
        <v>3847</v>
      </c>
      <c r="G414" s="36" t="s">
        <v>144</v>
      </c>
      <c r="H414" s="36" t="s">
        <v>100</v>
      </c>
      <c r="I414" s="39" t="s">
        <v>27</v>
      </c>
      <c r="J414" s="38" t="s">
        <v>614</v>
      </c>
      <c r="K414" s="38">
        <v>7</v>
      </c>
      <c r="L414" s="38" t="s">
        <v>28</v>
      </c>
      <c r="M414" s="39" t="s">
        <v>29</v>
      </c>
      <c r="N414" s="39" t="s">
        <v>30</v>
      </c>
      <c r="O414" s="36" t="s">
        <v>24</v>
      </c>
      <c r="P414" s="38">
        <v>123.89858</v>
      </c>
      <c r="Q414" s="38">
        <v>10.330577</v>
      </c>
      <c r="R414" s="36" t="s">
        <v>32</v>
      </c>
      <c r="S414" s="26" t="s">
        <v>4771</v>
      </c>
      <c r="T414" s="26" t="s">
        <v>33</v>
      </c>
      <c r="U414" s="26" t="s">
        <v>34</v>
      </c>
      <c r="V414" s="26" t="s">
        <v>5053</v>
      </c>
      <c r="W414" s="28" t="s">
        <v>49</v>
      </c>
      <c r="X414" s="26" t="s">
        <v>36</v>
      </c>
      <c r="Y414" s="8" t="s">
        <v>4851</v>
      </c>
      <c r="Z414" s="8" t="s">
        <v>4867</v>
      </c>
      <c r="AA414" s="8" t="s">
        <v>4865</v>
      </c>
      <c r="AB414" s="42" t="s">
        <v>43</v>
      </c>
      <c r="AC414" s="42"/>
      <c r="AD414" s="42" t="str">
        <f t="shared" si="6"/>
        <v/>
      </c>
    </row>
    <row r="415" spans="1:30" x14ac:dyDescent="0.2">
      <c r="A415" s="82" t="s">
        <v>615</v>
      </c>
      <c r="B415" s="84" t="s">
        <v>24</v>
      </c>
      <c r="C415" s="74">
        <v>1</v>
      </c>
      <c r="D415" s="82" t="s">
        <v>616</v>
      </c>
      <c r="E415" s="84" t="s">
        <v>616</v>
      </c>
      <c r="F415" s="37" t="s">
        <v>3848</v>
      </c>
      <c r="G415" s="36" t="s">
        <v>310</v>
      </c>
      <c r="H415" s="36" t="s">
        <v>40</v>
      </c>
      <c r="I415" s="36" t="s">
        <v>27</v>
      </c>
      <c r="J415" s="38" t="s">
        <v>617</v>
      </c>
      <c r="K415" s="39">
        <v>7</v>
      </c>
      <c r="L415" s="39" t="s">
        <v>28</v>
      </c>
      <c r="M415" s="39" t="s">
        <v>29</v>
      </c>
      <c r="N415" s="39" t="s">
        <v>30</v>
      </c>
      <c r="O415" s="36" t="s">
        <v>24</v>
      </c>
      <c r="P415" s="38">
        <v>123.953333</v>
      </c>
      <c r="Q415" s="38">
        <v>10.311417</v>
      </c>
      <c r="R415" s="38" t="s">
        <v>32</v>
      </c>
      <c r="S415" s="26" t="s">
        <v>4771</v>
      </c>
      <c r="T415" s="26" t="s">
        <v>33</v>
      </c>
      <c r="U415" s="26" t="s">
        <v>34</v>
      </c>
      <c r="V415" s="26" t="s">
        <v>5053</v>
      </c>
      <c r="W415" s="28" t="s">
        <v>49</v>
      </c>
      <c r="X415" s="26" t="s">
        <v>36</v>
      </c>
      <c r="Y415" s="8" t="s">
        <v>4836</v>
      </c>
      <c r="Z415" s="8" t="s">
        <v>4866</v>
      </c>
      <c r="AA415" s="8" t="s">
        <v>4865</v>
      </c>
      <c r="AB415" s="42" t="s">
        <v>66</v>
      </c>
      <c r="AC415" s="42"/>
      <c r="AD415" s="42" t="str">
        <f t="shared" si="6"/>
        <v/>
      </c>
    </row>
    <row r="416" spans="1:30" x14ac:dyDescent="0.2">
      <c r="A416" s="82" t="s">
        <v>630</v>
      </c>
      <c r="B416" s="84" t="s">
        <v>24</v>
      </c>
      <c r="C416" s="74">
        <v>1</v>
      </c>
      <c r="D416" s="82" t="s">
        <v>631</v>
      </c>
      <c r="E416" s="84" t="s">
        <v>631</v>
      </c>
      <c r="F416" s="37" t="s">
        <v>3853</v>
      </c>
      <c r="G416" s="36" t="s">
        <v>632</v>
      </c>
      <c r="H416" s="36" t="s">
        <v>54</v>
      </c>
      <c r="I416" s="36" t="s">
        <v>27</v>
      </c>
      <c r="J416" s="36" t="s">
        <v>633</v>
      </c>
      <c r="K416" s="36">
        <v>7</v>
      </c>
      <c r="L416" s="36" t="s">
        <v>28</v>
      </c>
      <c r="M416" s="39" t="s">
        <v>29</v>
      </c>
      <c r="N416" s="39" t="s">
        <v>30</v>
      </c>
      <c r="O416" s="36" t="s">
        <v>24</v>
      </c>
      <c r="P416" s="36">
        <v>123.926576</v>
      </c>
      <c r="Q416" s="36">
        <v>10.354998999999999</v>
      </c>
      <c r="R416" s="36" t="s">
        <v>47</v>
      </c>
      <c r="S416" s="26" t="s">
        <v>4771</v>
      </c>
      <c r="T416" s="26" t="s">
        <v>33</v>
      </c>
      <c r="U416" s="27" t="s">
        <v>34</v>
      </c>
      <c r="V416" s="26" t="s">
        <v>5053</v>
      </c>
      <c r="W416" s="28" t="s">
        <v>49</v>
      </c>
      <c r="X416" s="26" t="s">
        <v>36</v>
      </c>
      <c r="Y416" s="8" t="s">
        <v>4970</v>
      </c>
      <c r="Z416" s="8" t="s">
        <v>4970</v>
      </c>
      <c r="AA416" s="8" t="s">
        <v>4970</v>
      </c>
      <c r="AB416" s="42" t="s">
        <v>58</v>
      </c>
      <c r="AC416" s="45"/>
      <c r="AD416" s="42" t="str">
        <f t="shared" si="6"/>
        <v/>
      </c>
    </row>
    <row r="417" spans="1:30" x14ac:dyDescent="0.2">
      <c r="A417" s="82" t="s">
        <v>646</v>
      </c>
      <c r="B417" s="83" t="s">
        <v>39</v>
      </c>
      <c r="C417" s="74">
        <v>1</v>
      </c>
      <c r="D417" s="82" t="s">
        <v>647</v>
      </c>
      <c r="E417" s="84" t="s">
        <v>648</v>
      </c>
      <c r="F417" s="37" t="s">
        <v>3855</v>
      </c>
      <c r="G417" s="36" t="s">
        <v>104</v>
      </c>
      <c r="H417" s="36" t="s">
        <v>140</v>
      </c>
      <c r="I417" s="36" t="s">
        <v>27</v>
      </c>
      <c r="J417" s="36" t="s">
        <v>649</v>
      </c>
      <c r="K417" s="36">
        <v>7</v>
      </c>
      <c r="L417" s="36" t="s">
        <v>28</v>
      </c>
      <c r="M417" s="36" t="s">
        <v>29</v>
      </c>
      <c r="N417" s="36" t="s">
        <v>30</v>
      </c>
      <c r="O417" s="36" t="s">
        <v>24</v>
      </c>
      <c r="P417" s="36">
        <v>124.02845000000001</v>
      </c>
      <c r="Q417" s="36">
        <v>10.93957</v>
      </c>
      <c r="R417" s="36" t="s">
        <v>47</v>
      </c>
      <c r="S417" s="26" t="s">
        <v>4771</v>
      </c>
      <c r="T417" s="26" t="s">
        <v>33</v>
      </c>
      <c r="U417" s="26" t="s">
        <v>34</v>
      </c>
      <c r="V417" s="26" t="s">
        <v>5053</v>
      </c>
      <c r="W417" s="28" t="s">
        <v>49</v>
      </c>
      <c r="X417" s="26" t="s">
        <v>36</v>
      </c>
      <c r="Y417" s="8" t="s">
        <v>4970</v>
      </c>
      <c r="Z417" s="8" t="s">
        <v>4970</v>
      </c>
      <c r="AA417" s="8" t="s">
        <v>4970</v>
      </c>
      <c r="AB417" s="42" t="s">
        <v>43</v>
      </c>
      <c r="AC417" s="45"/>
      <c r="AD417" s="42" t="str">
        <f t="shared" si="6"/>
        <v/>
      </c>
    </row>
    <row r="418" spans="1:30" x14ac:dyDescent="0.2">
      <c r="A418" s="82" t="s">
        <v>650</v>
      </c>
      <c r="B418" s="84" t="s">
        <v>39</v>
      </c>
      <c r="C418" s="74">
        <v>1</v>
      </c>
      <c r="D418" s="82"/>
      <c r="E418" s="84" t="s">
        <v>651</v>
      </c>
      <c r="F418" s="37" t="s">
        <v>3856</v>
      </c>
      <c r="G418" s="36" t="s">
        <v>4956</v>
      </c>
      <c r="H418" s="36" t="s">
        <v>156</v>
      </c>
      <c r="I418" s="36" t="s">
        <v>27</v>
      </c>
      <c r="J418" s="38" t="s">
        <v>652</v>
      </c>
      <c r="K418" s="39">
        <v>7</v>
      </c>
      <c r="L418" s="39" t="s">
        <v>28</v>
      </c>
      <c r="M418" s="39" t="s">
        <v>29</v>
      </c>
      <c r="N418" s="39" t="s">
        <v>30</v>
      </c>
      <c r="O418" s="36" t="s">
        <v>39</v>
      </c>
      <c r="P418" s="38">
        <v>123.6911163</v>
      </c>
      <c r="Q418" s="38">
        <v>11.21899033</v>
      </c>
      <c r="R418" s="38" t="s">
        <v>47</v>
      </c>
      <c r="S418" s="26" t="s">
        <v>4771</v>
      </c>
      <c r="T418" s="26" t="s">
        <v>61</v>
      </c>
      <c r="U418" s="26" t="s">
        <v>34</v>
      </c>
      <c r="V418" s="26" t="s">
        <v>5053</v>
      </c>
      <c r="W418" s="28" t="s">
        <v>49</v>
      </c>
      <c r="X418" s="26" t="s">
        <v>233</v>
      </c>
      <c r="Y418" s="8" t="s">
        <v>4841</v>
      </c>
      <c r="Z418" s="8" t="s">
        <v>4888</v>
      </c>
      <c r="AA418" s="8" t="s">
        <v>4889</v>
      </c>
      <c r="AB418" s="42" t="s">
        <v>98</v>
      </c>
      <c r="AC418" s="42"/>
      <c r="AD418" s="42" t="str">
        <f t="shared" si="6"/>
        <v/>
      </c>
    </row>
    <row r="419" spans="1:30" x14ac:dyDescent="0.2">
      <c r="A419" s="102" t="s">
        <v>655</v>
      </c>
      <c r="B419" s="84" t="s">
        <v>39</v>
      </c>
      <c r="C419" s="74">
        <v>1</v>
      </c>
      <c r="D419" s="102"/>
      <c r="E419" s="84" t="s">
        <v>656</v>
      </c>
      <c r="F419" s="49" t="s">
        <v>3858</v>
      </c>
      <c r="G419" s="39" t="s">
        <v>251</v>
      </c>
      <c r="H419" s="39" t="s">
        <v>26</v>
      </c>
      <c r="I419" s="39" t="s">
        <v>27</v>
      </c>
      <c r="J419" s="38" t="s">
        <v>657</v>
      </c>
      <c r="K419" s="38">
        <v>7</v>
      </c>
      <c r="L419" s="38" t="s">
        <v>28</v>
      </c>
      <c r="M419" s="39" t="s">
        <v>29</v>
      </c>
      <c r="N419" s="39" t="s">
        <v>30</v>
      </c>
      <c r="O419" s="36" t="s">
        <v>39</v>
      </c>
      <c r="P419" s="38">
        <v>123.96505399999999</v>
      </c>
      <c r="Q419" s="38">
        <v>10.380188</v>
      </c>
      <c r="R419" s="38" t="s">
        <v>32</v>
      </c>
      <c r="S419" s="26" t="s">
        <v>4771</v>
      </c>
      <c r="T419" s="30" t="s">
        <v>33</v>
      </c>
      <c r="U419" s="28" t="s">
        <v>34</v>
      </c>
      <c r="V419" s="26" t="s">
        <v>5053</v>
      </c>
      <c r="W419" s="28" t="s">
        <v>35</v>
      </c>
      <c r="X419" s="32" t="s">
        <v>36</v>
      </c>
      <c r="Y419" s="8" t="s">
        <v>4851</v>
      </c>
      <c r="Z419" s="8" t="s">
        <v>4867</v>
      </c>
      <c r="AA419" s="8" t="s">
        <v>4970</v>
      </c>
      <c r="AB419" s="42" t="s">
        <v>37</v>
      </c>
      <c r="AC419" s="42"/>
      <c r="AD419" s="42" t="str">
        <f t="shared" si="6"/>
        <v/>
      </c>
    </row>
    <row r="420" spans="1:30" x14ac:dyDescent="0.2">
      <c r="A420" s="88">
        <v>3327</v>
      </c>
      <c r="B420" s="84" t="s">
        <v>39</v>
      </c>
      <c r="C420" s="74">
        <v>2</v>
      </c>
      <c r="D420" s="88"/>
      <c r="E420" s="84">
        <v>3327</v>
      </c>
      <c r="F420" s="49" t="s">
        <v>3903</v>
      </c>
      <c r="G420" s="36" t="s">
        <v>818</v>
      </c>
      <c r="H420" s="36" t="s">
        <v>752</v>
      </c>
      <c r="I420" s="39" t="s">
        <v>27</v>
      </c>
      <c r="J420" s="38" t="s">
        <v>819</v>
      </c>
      <c r="K420" s="38">
        <v>7</v>
      </c>
      <c r="L420" s="38" t="s">
        <v>28</v>
      </c>
      <c r="M420" s="39" t="s">
        <v>736</v>
      </c>
      <c r="N420" s="39" t="s">
        <v>737</v>
      </c>
      <c r="O420" s="36" t="s">
        <v>39</v>
      </c>
      <c r="P420" s="38">
        <v>123.465560913085</v>
      </c>
      <c r="Q420" s="38">
        <v>9.8052301406860298</v>
      </c>
      <c r="R420" s="38" t="s">
        <v>47</v>
      </c>
      <c r="S420" s="26" t="s">
        <v>4771</v>
      </c>
      <c r="T420" s="30" t="s">
        <v>77</v>
      </c>
      <c r="U420" s="27" t="s">
        <v>34</v>
      </c>
      <c r="V420" s="26" t="s">
        <v>5053</v>
      </c>
      <c r="W420" s="28" t="s">
        <v>49</v>
      </c>
      <c r="X420" s="32" t="s">
        <v>36</v>
      </c>
      <c r="Y420" s="8" t="s">
        <v>4975</v>
      </c>
      <c r="Z420" s="8" t="s">
        <v>4894</v>
      </c>
      <c r="AA420" s="8" t="s">
        <v>4805</v>
      </c>
      <c r="AB420" s="42" t="s">
        <v>754</v>
      </c>
      <c r="AC420" s="42"/>
      <c r="AD420" s="42" t="str">
        <f t="shared" si="6"/>
        <v/>
      </c>
    </row>
    <row r="421" spans="1:30" x14ac:dyDescent="0.2">
      <c r="A421" s="84">
        <v>3387</v>
      </c>
      <c r="B421" s="84" t="s">
        <v>39</v>
      </c>
      <c r="C421" s="74">
        <v>2</v>
      </c>
      <c r="D421" s="84"/>
      <c r="E421" s="84">
        <v>3387</v>
      </c>
      <c r="F421" s="49" t="s">
        <v>3906</v>
      </c>
      <c r="G421" s="39" t="s">
        <v>825</v>
      </c>
      <c r="H421" s="39" t="s">
        <v>826</v>
      </c>
      <c r="I421" s="39" t="s">
        <v>27</v>
      </c>
      <c r="J421" s="38" t="s">
        <v>827</v>
      </c>
      <c r="K421" s="38">
        <v>7</v>
      </c>
      <c r="L421" s="38" t="s">
        <v>28</v>
      </c>
      <c r="M421" s="39" t="s">
        <v>736</v>
      </c>
      <c r="N421" s="39" t="s">
        <v>737</v>
      </c>
      <c r="O421" s="36" t="s">
        <v>39</v>
      </c>
      <c r="P421" s="38">
        <v>123.334228515625</v>
      </c>
      <c r="Q421" s="38">
        <v>9.4197301864624006</v>
      </c>
      <c r="R421" s="38" t="s">
        <v>47</v>
      </c>
      <c r="S421" s="26" t="s">
        <v>4771</v>
      </c>
      <c r="T421" s="30" t="s">
        <v>77</v>
      </c>
      <c r="U421" s="27" t="s">
        <v>34</v>
      </c>
      <c r="V421" s="26" t="s">
        <v>5053</v>
      </c>
      <c r="W421" s="28" t="s">
        <v>49</v>
      </c>
      <c r="X421" s="32" t="s">
        <v>36</v>
      </c>
      <c r="Y421" s="8" t="s">
        <v>4835</v>
      </c>
      <c r="Z421" s="8" t="s">
        <v>4835</v>
      </c>
      <c r="AA421" s="8" t="s">
        <v>3014</v>
      </c>
      <c r="AB421" s="42" t="s">
        <v>5056</v>
      </c>
      <c r="AC421" s="42"/>
      <c r="AD421" s="42" t="str">
        <f t="shared" si="6"/>
        <v/>
      </c>
    </row>
    <row r="422" spans="1:30" x14ac:dyDescent="0.2">
      <c r="A422" s="83">
        <v>5005</v>
      </c>
      <c r="B422" s="83" t="s">
        <v>39</v>
      </c>
      <c r="C422" s="74">
        <v>2</v>
      </c>
      <c r="D422" s="83"/>
      <c r="E422" s="84">
        <v>5005</v>
      </c>
      <c r="F422" s="37" t="s">
        <v>3916</v>
      </c>
      <c r="G422" s="36"/>
      <c r="H422" s="36" t="s">
        <v>761</v>
      </c>
      <c r="I422" s="36" t="s">
        <v>27</v>
      </c>
      <c r="J422" s="36" t="s">
        <v>845</v>
      </c>
      <c r="K422" s="36">
        <v>7</v>
      </c>
      <c r="L422" s="36" t="s">
        <v>28</v>
      </c>
      <c r="M422" s="39" t="s">
        <v>736</v>
      </c>
      <c r="N422" s="39" t="s">
        <v>737</v>
      </c>
      <c r="O422" s="36" t="s">
        <v>39</v>
      </c>
      <c r="P422" s="36">
        <v>123.896430969238</v>
      </c>
      <c r="Q422" s="36">
        <v>10.296890258789</v>
      </c>
      <c r="R422" s="36" t="s">
        <v>32</v>
      </c>
      <c r="S422" s="26" t="s">
        <v>4771</v>
      </c>
      <c r="T422" s="26" t="s">
        <v>61</v>
      </c>
      <c r="U422" s="27" t="s">
        <v>34</v>
      </c>
      <c r="V422" s="26" t="s">
        <v>5053</v>
      </c>
      <c r="W422" s="28" t="s">
        <v>4965</v>
      </c>
      <c r="X422" s="26" t="s">
        <v>36</v>
      </c>
      <c r="Y422" s="8" t="s">
        <v>4839</v>
      </c>
      <c r="Z422" s="8" t="s">
        <v>4974</v>
      </c>
      <c r="AA422" s="8" t="s">
        <v>4865</v>
      </c>
      <c r="AB422" s="42" t="s">
        <v>5058</v>
      </c>
      <c r="AC422" s="42"/>
      <c r="AD422" s="42" t="str">
        <f t="shared" si="6"/>
        <v/>
      </c>
    </row>
    <row r="423" spans="1:30" x14ac:dyDescent="0.2">
      <c r="A423" s="88">
        <v>5009</v>
      </c>
      <c r="B423" s="84" t="s">
        <v>39</v>
      </c>
      <c r="C423" s="74">
        <v>2</v>
      </c>
      <c r="D423" s="88"/>
      <c r="E423" s="84">
        <v>5009</v>
      </c>
      <c r="F423" s="49" t="s">
        <v>3917</v>
      </c>
      <c r="G423" s="36"/>
      <c r="H423" s="36" t="s">
        <v>761</v>
      </c>
      <c r="I423" s="36" t="s">
        <v>27</v>
      </c>
      <c r="J423" s="36" t="s">
        <v>846</v>
      </c>
      <c r="K423" s="36">
        <v>7</v>
      </c>
      <c r="L423" s="36" t="s">
        <v>28</v>
      </c>
      <c r="M423" s="39" t="s">
        <v>736</v>
      </c>
      <c r="N423" s="39" t="s">
        <v>737</v>
      </c>
      <c r="O423" s="36" t="s">
        <v>39</v>
      </c>
      <c r="P423" s="36">
        <v>123.89816284179599</v>
      </c>
      <c r="Q423" s="36">
        <v>10.2957201004028</v>
      </c>
      <c r="R423" s="36" t="s">
        <v>32</v>
      </c>
      <c r="S423" s="26" t="s">
        <v>4771</v>
      </c>
      <c r="T423" s="26" t="s">
        <v>61</v>
      </c>
      <c r="U423" s="26" t="s">
        <v>34</v>
      </c>
      <c r="V423" s="26" t="s">
        <v>5053</v>
      </c>
      <c r="W423" s="32" t="s">
        <v>4965</v>
      </c>
      <c r="X423" s="26" t="s">
        <v>36</v>
      </c>
      <c r="Y423" s="8" t="s">
        <v>4839</v>
      </c>
      <c r="Z423" s="8" t="s">
        <v>4974</v>
      </c>
      <c r="AA423" s="8" t="s">
        <v>4865</v>
      </c>
      <c r="AB423" s="42" t="s">
        <v>758</v>
      </c>
      <c r="AC423" s="45"/>
      <c r="AD423" s="42" t="str">
        <f t="shared" si="6"/>
        <v/>
      </c>
    </row>
    <row r="424" spans="1:30" x14ac:dyDescent="0.2">
      <c r="A424" s="82">
        <v>5017</v>
      </c>
      <c r="B424" s="84" t="s">
        <v>39</v>
      </c>
      <c r="C424" s="74">
        <v>2</v>
      </c>
      <c r="D424" s="82"/>
      <c r="E424" s="84">
        <v>5017</v>
      </c>
      <c r="F424" s="37" t="s">
        <v>3918</v>
      </c>
      <c r="G424" s="36" t="s">
        <v>847</v>
      </c>
      <c r="H424" s="36" t="s">
        <v>761</v>
      </c>
      <c r="I424" s="36" t="s">
        <v>27</v>
      </c>
      <c r="J424" s="38" t="s">
        <v>848</v>
      </c>
      <c r="K424" s="39">
        <v>7</v>
      </c>
      <c r="L424" s="39" t="s">
        <v>28</v>
      </c>
      <c r="M424" s="39" t="s">
        <v>736</v>
      </c>
      <c r="N424" s="39" t="s">
        <v>737</v>
      </c>
      <c r="O424" s="36" t="s">
        <v>39</v>
      </c>
      <c r="P424" s="38">
        <v>123.895950317382</v>
      </c>
      <c r="Q424" s="38">
        <v>10.303609848022401</v>
      </c>
      <c r="R424" s="36" t="s">
        <v>32</v>
      </c>
      <c r="S424" s="26" t="s">
        <v>4771</v>
      </c>
      <c r="T424" s="26" t="s">
        <v>61</v>
      </c>
      <c r="U424" s="26" t="s">
        <v>34</v>
      </c>
      <c r="V424" s="26" t="s">
        <v>5053</v>
      </c>
      <c r="W424" s="28" t="s">
        <v>4965</v>
      </c>
      <c r="X424" s="26" t="s">
        <v>36</v>
      </c>
      <c r="Y424" s="8" t="s">
        <v>4835</v>
      </c>
      <c r="Z424" s="8" t="s">
        <v>4835</v>
      </c>
      <c r="AA424" s="8" t="s">
        <v>3014</v>
      </c>
      <c r="AB424" s="42" t="s">
        <v>742</v>
      </c>
      <c r="AC424" s="45"/>
      <c r="AD424" s="42" t="str">
        <f t="shared" si="6"/>
        <v/>
      </c>
    </row>
    <row r="425" spans="1:30" x14ac:dyDescent="0.2">
      <c r="A425" s="98">
        <v>5148</v>
      </c>
      <c r="B425" s="84" t="s">
        <v>39</v>
      </c>
      <c r="C425" s="74">
        <v>2</v>
      </c>
      <c r="D425" s="82"/>
      <c r="E425" s="84">
        <v>5148</v>
      </c>
      <c r="F425" s="37" t="s">
        <v>3919</v>
      </c>
      <c r="G425" s="36"/>
      <c r="H425" s="36" t="s">
        <v>761</v>
      </c>
      <c r="I425" s="36" t="s">
        <v>27</v>
      </c>
      <c r="J425" s="36" t="s">
        <v>851</v>
      </c>
      <c r="K425" s="36">
        <v>7</v>
      </c>
      <c r="L425" s="36" t="s">
        <v>28</v>
      </c>
      <c r="M425" s="39" t="s">
        <v>736</v>
      </c>
      <c r="N425" s="39" t="s">
        <v>737</v>
      </c>
      <c r="O425" s="36" t="s">
        <v>39</v>
      </c>
      <c r="P425" s="36">
        <v>123.905097961425</v>
      </c>
      <c r="Q425" s="36">
        <v>10.292980194091699</v>
      </c>
      <c r="R425" s="36" t="s">
        <v>32</v>
      </c>
      <c r="S425" s="26" t="s">
        <v>4771</v>
      </c>
      <c r="T425" s="26" t="s">
        <v>61</v>
      </c>
      <c r="U425" s="26" t="s">
        <v>34</v>
      </c>
      <c r="V425" s="26" t="s">
        <v>5053</v>
      </c>
      <c r="W425" s="28" t="s">
        <v>4965</v>
      </c>
      <c r="X425" s="26" t="s">
        <v>36</v>
      </c>
      <c r="Y425" s="8" t="s">
        <v>4839</v>
      </c>
      <c r="Z425" s="8" t="s">
        <v>4974</v>
      </c>
      <c r="AA425" s="8" t="s">
        <v>3014</v>
      </c>
      <c r="AB425" s="42" t="s">
        <v>758</v>
      </c>
      <c r="AC425" s="42"/>
      <c r="AD425" s="42" t="str">
        <f t="shared" si="6"/>
        <v/>
      </c>
    </row>
    <row r="426" spans="1:30" x14ac:dyDescent="0.2">
      <c r="A426" s="84">
        <v>5419</v>
      </c>
      <c r="B426" s="84" t="s">
        <v>39</v>
      </c>
      <c r="C426" s="74">
        <v>2</v>
      </c>
      <c r="D426" s="84"/>
      <c r="E426" s="84">
        <v>5419</v>
      </c>
      <c r="F426" s="37" t="s">
        <v>3920</v>
      </c>
      <c r="G426" s="36"/>
      <c r="H426" s="36" t="s">
        <v>761</v>
      </c>
      <c r="I426" s="39" t="s">
        <v>27</v>
      </c>
      <c r="J426" s="38" t="s">
        <v>852</v>
      </c>
      <c r="K426" s="38">
        <v>7</v>
      </c>
      <c r="L426" s="38" t="s">
        <v>28</v>
      </c>
      <c r="M426" s="39" t="s">
        <v>736</v>
      </c>
      <c r="N426" s="39" t="s">
        <v>737</v>
      </c>
      <c r="O426" s="36" t="s">
        <v>39</v>
      </c>
      <c r="P426" s="38">
        <v>123.895179748535</v>
      </c>
      <c r="Q426" s="38">
        <v>10.298250198364199</v>
      </c>
      <c r="R426" s="38" t="s">
        <v>32</v>
      </c>
      <c r="S426" s="26" t="s">
        <v>4771</v>
      </c>
      <c r="T426" s="26" t="s">
        <v>33</v>
      </c>
      <c r="U426" s="26" t="s">
        <v>34</v>
      </c>
      <c r="V426" s="26" t="s">
        <v>5053</v>
      </c>
      <c r="W426" s="28" t="s">
        <v>4966</v>
      </c>
      <c r="X426" s="26" t="s">
        <v>36</v>
      </c>
      <c r="Y426" s="8" t="s">
        <v>4977</v>
      </c>
      <c r="Z426" s="8" t="s">
        <v>4974</v>
      </c>
      <c r="AA426" s="8" t="s">
        <v>3014</v>
      </c>
      <c r="AB426" s="42" t="s">
        <v>766</v>
      </c>
      <c r="AC426" s="42"/>
      <c r="AD426" s="42" t="str">
        <f t="shared" si="6"/>
        <v/>
      </c>
    </row>
    <row r="427" spans="1:30" x14ac:dyDescent="0.2">
      <c r="A427" s="82">
        <v>5824</v>
      </c>
      <c r="B427" s="84" t="s">
        <v>39</v>
      </c>
      <c r="C427" s="74">
        <v>2</v>
      </c>
      <c r="D427" s="82"/>
      <c r="E427" s="84">
        <v>5824</v>
      </c>
      <c r="F427" s="49" t="s">
        <v>3921</v>
      </c>
      <c r="G427" s="36" t="s">
        <v>853</v>
      </c>
      <c r="H427" s="36" t="s">
        <v>788</v>
      </c>
      <c r="I427" s="36" t="s">
        <v>27</v>
      </c>
      <c r="J427" s="36" t="s">
        <v>854</v>
      </c>
      <c r="K427" s="36">
        <v>7</v>
      </c>
      <c r="L427" s="36" t="s">
        <v>28</v>
      </c>
      <c r="M427" s="39" t="s">
        <v>736</v>
      </c>
      <c r="N427" s="39" t="s">
        <v>737</v>
      </c>
      <c r="O427" s="36" t="s">
        <v>39</v>
      </c>
      <c r="P427" s="36">
        <v>123.71775817871</v>
      </c>
      <c r="Q427" s="36">
        <v>10.506119728088301</v>
      </c>
      <c r="R427" s="38" t="s">
        <v>47</v>
      </c>
      <c r="S427" s="26" t="s">
        <v>4771</v>
      </c>
      <c r="T427" s="26" t="s">
        <v>77</v>
      </c>
      <c r="U427" s="26" t="s">
        <v>34</v>
      </c>
      <c r="V427" s="26" t="s">
        <v>5053</v>
      </c>
      <c r="W427" s="32" t="s">
        <v>49</v>
      </c>
      <c r="X427" s="26" t="s">
        <v>36</v>
      </c>
      <c r="Y427" s="8" t="s">
        <v>4835</v>
      </c>
      <c r="Z427" s="8">
        <v>0</v>
      </c>
      <c r="AA427" s="8" t="s">
        <v>3014</v>
      </c>
      <c r="AB427" s="42" t="s">
        <v>5059</v>
      </c>
      <c r="AC427" s="42"/>
      <c r="AD427" s="42" t="str">
        <f t="shared" si="6"/>
        <v/>
      </c>
    </row>
    <row r="428" spans="1:30" x14ac:dyDescent="0.2">
      <c r="A428" s="74">
        <v>5857</v>
      </c>
      <c r="B428" s="76" t="s">
        <v>39</v>
      </c>
      <c r="C428" s="74">
        <v>2</v>
      </c>
      <c r="D428" s="74"/>
      <c r="E428" s="76">
        <v>5857</v>
      </c>
      <c r="F428" s="37" t="s">
        <v>3927</v>
      </c>
      <c r="G428" s="36" t="s">
        <v>861</v>
      </c>
      <c r="H428" s="36" t="s">
        <v>761</v>
      </c>
      <c r="I428" s="36" t="s">
        <v>27</v>
      </c>
      <c r="J428" s="36" t="s">
        <v>862</v>
      </c>
      <c r="K428" s="36">
        <v>7</v>
      </c>
      <c r="L428" s="36" t="s">
        <v>28</v>
      </c>
      <c r="M428" s="39" t="s">
        <v>736</v>
      </c>
      <c r="N428" s="39" t="s">
        <v>737</v>
      </c>
      <c r="O428" s="36" t="s">
        <v>39</v>
      </c>
      <c r="P428" s="36">
        <v>123.89077758789</v>
      </c>
      <c r="Q428" s="36">
        <v>10.304770469665501</v>
      </c>
      <c r="R428" s="36" t="s">
        <v>32</v>
      </c>
      <c r="S428" s="26" t="s">
        <v>4771</v>
      </c>
      <c r="T428" s="26" t="s">
        <v>61</v>
      </c>
      <c r="U428" s="26" t="s">
        <v>34</v>
      </c>
      <c r="V428" s="26" t="s">
        <v>5053</v>
      </c>
      <c r="W428" s="28" t="s">
        <v>4965</v>
      </c>
      <c r="X428" s="26" t="s">
        <v>36</v>
      </c>
      <c r="Y428" s="8" t="s">
        <v>4978</v>
      </c>
      <c r="Z428" s="8" t="s">
        <v>4976</v>
      </c>
      <c r="AA428" s="8" t="s">
        <v>3014</v>
      </c>
      <c r="AB428" s="42" t="s">
        <v>766</v>
      </c>
      <c r="AC428" s="45"/>
      <c r="AD428" s="42" t="str">
        <f t="shared" si="6"/>
        <v/>
      </c>
    </row>
    <row r="429" spans="1:30" x14ac:dyDescent="0.2">
      <c r="A429" s="74">
        <v>5881</v>
      </c>
      <c r="B429" s="76" t="s">
        <v>39</v>
      </c>
      <c r="C429" s="74">
        <v>2</v>
      </c>
      <c r="D429" s="74"/>
      <c r="E429" s="76">
        <v>5881</v>
      </c>
      <c r="F429" s="37" t="s">
        <v>3928</v>
      </c>
      <c r="G429" s="36" t="s">
        <v>379</v>
      </c>
      <c r="H429" s="36" t="s">
        <v>761</v>
      </c>
      <c r="I429" s="36" t="s">
        <v>27</v>
      </c>
      <c r="J429" s="38" t="s">
        <v>863</v>
      </c>
      <c r="K429" s="39">
        <v>7</v>
      </c>
      <c r="L429" s="39" t="s">
        <v>28</v>
      </c>
      <c r="M429" s="39" t="s">
        <v>736</v>
      </c>
      <c r="N429" s="39" t="s">
        <v>737</v>
      </c>
      <c r="O429" s="36" t="s">
        <v>39</v>
      </c>
      <c r="P429" s="38">
        <v>123.891960144042</v>
      </c>
      <c r="Q429" s="38">
        <v>10.3107500076293</v>
      </c>
      <c r="R429" s="36" t="s">
        <v>32</v>
      </c>
      <c r="S429" s="26" t="s">
        <v>4771</v>
      </c>
      <c r="T429" s="26" t="s">
        <v>33</v>
      </c>
      <c r="U429" s="26" t="s">
        <v>34</v>
      </c>
      <c r="V429" s="26" t="s">
        <v>5053</v>
      </c>
      <c r="W429" s="28" t="s">
        <v>49</v>
      </c>
      <c r="X429" s="26" t="s">
        <v>90</v>
      </c>
      <c r="Y429" s="8" t="s">
        <v>4977</v>
      </c>
      <c r="Z429" s="8" t="s">
        <v>4974</v>
      </c>
      <c r="AA429" s="8" t="s">
        <v>3014</v>
      </c>
      <c r="AB429" s="42" t="s">
        <v>742</v>
      </c>
      <c r="AC429" s="42"/>
      <c r="AD429" s="42" t="str">
        <f t="shared" si="6"/>
        <v/>
      </c>
    </row>
    <row r="430" spans="1:30" x14ac:dyDescent="0.2">
      <c r="A430" s="74" t="s">
        <v>868</v>
      </c>
      <c r="B430" s="76" t="s">
        <v>39</v>
      </c>
      <c r="C430" s="74">
        <v>2</v>
      </c>
      <c r="D430" s="74"/>
      <c r="E430" s="76" t="s">
        <v>868</v>
      </c>
      <c r="F430" s="37" t="s">
        <v>826</v>
      </c>
      <c r="G430" s="36"/>
      <c r="H430" s="36" t="s">
        <v>826</v>
      </c>
      <c r="I430" s="36" t="s">
        <v>27</v>
      </c>
      <c r="J430" s="36" t="s">
        <v>869</v>
      </c>
      <c r="K430" s="36">
        <v>7</v>
      </c>
      <c r="L430" s="36" t="s">
        <v>28</v>
      </c>
      <c r="M430" s="39" t="s">
        <v>736</v>
      </c>
      <c r="N430" s="39" t="s">
        <v>737</v>
      </c>
      <c r="O430" s="36" t="s">
        <v>39</v>
      </c>
      <c r="P430" s="36">
        <v>123.30256652832</v>
      </c>
      <c r="Q430" s="36">
        <v>9.4236698150634695</v>
      </c>
      <c r="R430" s="36" t="s">
        <v>47</v>
      </c>
      <c r="S430" s="26" t="s">
        <v>4771</v>
      </c>
      <c r="T430" s="26" t="s">
        <v>77</v>
      </c>
      <c r="U430" s="26" t="s">
        <v>34</v>
      </c>
      <c r="V430" s="26" t="s">
        <v>5053</v>
      </c>
      <c r="W430" s="28" t="s">
        <v>49</v>
      </c>
      <c r="X430" s="26" t="s">
        <v>36</v>
      </c>
      <c r="Y430" s="8" t="s">
        <v>4835</v>
      </c>
      <c r="Z430" s="8" t="s">
        <v>4835</v>
      </c>
      <c r="AA430" s="8" t="s">
        <v>4805</v>
      </c>
      <c r="AB430" s="42" t="s">
        <v>5056</v>
      </c>
      <c r="AC430" s="42"/>
      <c r="AD430" s="42" t="str">
        <f t="shared" si="6"/>
        <v/>
      </c>
    </row>
    <row r="431" spans="1:30" x14ac:dyDescent="0.2">
      <c r="A431" s="74" t="s">
        <v>873</v>
      </c>
      <c r="B431" s="76" t="s">
        <v>39</v>
      </c>
      <c r="C431" s="74">
        <v>2</v>
      </c>
      <c r="D431" s="74"/>
      <c r="E431" s="76" t="s">
        <v>873</v>
      </c>
      <c r="F431" s="37" t="s">
        <v>874</v>
      </c>
      <c r="G431" s="36" t="s">
        <v>379</v>
      </c>
      <c r="H431" s="36" t="s">
        <v>874</v>
      </c>
      <c r="I431" s="36" t="s">
        <v>27</v>
      </c>
      <c r="J431" s="36" t="s">
        <v>875</v>
      </c>
      <c r="K431" s="36">
        <v>7</v>
      </c>
      <c r="L431" s="36" t="s">
        <v>28</v>
      </c>
      <c r="M431" s="39" t="s">
        <v>736</v>
      </c>
      <c r="N431" s="39" t="s">
        <v>737</v>
      </c>
      <c r="O431" s="36" t="s">
        <v>39</v>
      </c>
      <c r="P431" s="36">
        <v>123.89183807373</v>
      </c>
      <c r="Q431" s="36">
        <v>10.316499710083001</v>
      </c>
      <c r="R431" s="36" t="s">
        <v>32</v>
      </c>
      <c r="S431" s="26" t="s">
        <v>4771</v>
      </c>
      <c r="T431" s="26" t="s">
        <v>61</v>
      </c>
      <c r="U431" s="26" t="s">
        <v>34</v>
      </c>
      <c r="V431" s="26" t="s">
        <v>5053</v>
      </c>
      <c r="W431" s="28" t="s">
        <v>49</v>
      </c>
      <c r="X431" s="26" t="s">
        <v>36</v>
      </c>
      <c r="Y431" s="8" t="s">
        <v>4839</v>
      </c>
      <c r="Z431" s="8" t="s">
        <v>4974</v>
      </c>
      <c r="AA431" s="8" t="s">
        <v>4865</v>
      </c>
      <c r="AB431" s="42" t="s">
        <v>5059</v>
      </c>
      <c r="AC431" s="45"/>
      <c r="AD431" s="42" t="str">
        <f t="shared" si="6"/>
        <v/>
      </c>
    </row>
    <row r="432" spans="1:30" x14ac:dyDescent="0.2">
      <c r="A432" s="74" t="s">
        <v>876</v>
      </c>
      <c r="B432" s="76" t="s">
        <v>39</v>
      </c>
      <c r="C432" s="74">
        <v>2</v>
      </c>
      <c r="D432" s="74"/>
      <c r="E432" s="76" t="s">
        <v>876</v>
      </c>
      <c r="F432" s="37" t="s">
        <v>3933</v>
      </c>
      <c r="G432" s="36" t="s">
        <v>104</v>
      </c>
      <c r="H432" s="36" t="s">
        <v>761</v>
      </c>
      <c r="I432" s="36" t="s">
        <v>27</v>
      </c>
      <c r="J432" s="36" t="s">
        <v>877</v>
      </c>
      <c r="K432" s="36">
        <v>7</v>
      </c>
      <c r="L432" s="36" t="s">
        <v>28</v>
      </c>
      <c r="M432" s="39" t="s">
        <v>736</v>
      </c>
      <c r="N432" s="39" t="s">
        <v>737</v>
      </c>
      <c r="O432" s="36" t="s">
        <v>39</v>
      </c>
      <c r="P432" s="36">
        <v>123.61862182617099</v>
      </c>
      <c r="Q432" s="36">
        <v>10.0174102783203</v>
      </c>
      <c r="R432" s="36" t="s">
        <v>47</v>
      </c>
      <c r="S432" s="26" t="s">
        <v>4771</v>
      </c>
      <c r="T432" s="26" t="s">
        <v>77</v>
      </c>
      <c r="U432" s="27" t="s">
        <v>34</v>
      </c>
      <c r="V432" s="26" t="s">
        <v>5053</v>
      </c>
      <c r="W432" s="28" t="s">
        <v>49</v>
      </c>
      <c r="X432" s="26" t="s">
        <v>36</v>
      </c>
      <c r="Y432" s="8" t="s">
        <v>4835</v>
      </c>
      <c r="Z432" s="8" t="s">
        <v>4835</v>
      </c>
      <c r="AA432" s="8" t="s">
        <v>3014</v>
      </c>
      <c r="AB432" s="42" t="s">
        <v>5057</v>
      </c>
      <c r="AC432" s="45"/>
      <c r="AD432" s="42" t="str">
        <f t="shared" si="6"/>
        <v/>
      </c>
    </row>
    <row r="433" spans="1:30" x14ac:dyDescent="0.2">
      <c r="A433" s="74" t="s">
        <v>878</v>
      </c>
      <c r="B433" s="76" t="s">
        <v>39</v>
      </c>
      <c r="C433" s="74">
        <v>2</v>
      </c>
      <c r="D433" s="74"/>
      <c r="E433" s="76" t="s">
        <v>878</v>
      </c>
      <c r="F433" s="37" t="s">
        <v>879</v>
      </c>
      <c r="G433" s="36" t="s">
        <v>104</v>
      </c>
      <c r="H433" s="36" t="s">
        <v>879</v>
      </c>
      <c r="I433" s="36" t="s">
        <v>27</v>
      </c>
      <c r="J433" s="36" t="s">
        <v>880</v>
      </c>
      <c r="K433" s="36">
        <v>7</v>
      </c>
      <c r="L433" s="36" t="s">
        <v>28</v>
      </c>
      <c r="M433" s="39" t="s">
        <v>736</v>
      </c>
      <c r="N433" s="39" t="s">
        <v>737</v>
      </c>
      <c r="O433" s="36" t="s">
        <v>39</v>
      </c>
      <c r="P433" s="36">
        <v>123.392372131347</v>
      </c>
      <c r="Q433" s="36">
        <v>9.8668899536132795</v>
      </c>
      <c r="R433" s="36" t="s">
        <v>47</v>
      </c>
      <c r="S433" s="26" t="s">
        <v>4771</v>
      </c>
      <c r="T433" s="26" t="s">
        <v>77</v>
      </c>
      <c r="U433" s="26" t="s">
        <v>34</v>
      </c>
      <c r="V433" s="26" t="s">
        <v>5053</v>
      </c>
      <c r="W433" s="28" t="s">
        <v>49</v>
      </c>
      <c r="X433" s="26" t="s">
        <v>36</v>
      </c>
      <c r="Y433" s="8" t="s">
        <v>4835</v>
      </c>
      <c r="Z433" s="8" t="s">
        <v>4835</v>
      </c>
      <c r="AA433" s="8" t="s">
        <v>3014</v>
      </c>
      <c r="AB433" s="42" t="s">
        <v>758</v>
      </c>
      <c r="AC433" s="45"/>
      <c r="AD433" s="42" t="str">
        <f t="shared" si="6"/>
        <v/>
      </c>
    </row>
    <row r="434" spans="1:30" x14ac:dyDescent="0.2">
      <c r="A434" s="74" t="s">
        <v>906</v>
      </c>
      <c r="B434" s="76" t="s">
        <v>39</v>
      </c>
      <c r="C434" s="74">
        <v>2</v>
      </c>
      <c r="D434" s="74"/>
      <c r="E434" s="76" t="s">
        <v>906</v>
      </c>
      <c r="F434" s="37" t="s">
        <v>3941</v>
      </c>
      <c r="G434" s="36"/>
      <c r="H434" s="36" t="s">
        <v>761</v>
      </c>
      <c r="I434" s="36" t="s">
        <v>27</v>
      </c>
      <c r="J434" s="36" t="s">
        <v>907</v>
      </c>
      <c r="K434" s="36">
        <v>7</v>
      </c>
      <c r="L434" s="36" t="s">
        <v>28</v>
      </c>
      <c r="M434" s="39" t="s">
        <v>736</v>
      </c>
      <c r="N434" s="39" t="s">
        <v>737</v>
      </c>
      <c r="O434" s="36" t="s">
        <v>39</v>
      </c>
      <c r="P434" s="36">
        <v>123.90187072753901</v>
      </c>
      <c r="Q434" s="36">
        <v>10.297750473022401</v>
      </c>
      <c r="R434" s="36" t="s">
        <v>32</v>
      </c>
      <c r="S434" s="26" t="s">
        <v>4771</v>
      </c>
      <c r="T434" s="26" t="s">
        <v>61</v>
      </c>
      <c r="U434" s="26" t="s">
        <v>34</v>
      </c>
      <c r="V434" s="26" t="s">
        <v>5053</v>
      </c>
      <c r="W434" s="28" t="s">
        <v>4965</v>
      </c>
      <c r="X434" s="26" t="s">
        <v>36</v>
      </c>
      <c r="Y434" s="8" t="s">
        <v>4839</v>
      </c>
      <c r="Z434" s="8" t="s">
        <v>4974</v>
      </c>
      <c r="AA434" s="8" t="s">
        <v>3014</v>
      </c>
      <c r="AB434" s="42" t="s">
        <v>758</v>
      </c>
      <c r="AC434" s="42"/>
      <c r="AD434" s="42" t="str">
        <f t="shared" si="6"/>
        <v/>
      </c>
    </row>
    <row r="435" spans="1:30" x14ac:dyDescent="0.2">
      <c r="A435" s="79" t="s">
        <v>910</v>
      </c>
      <c r="B435" s="76" t="s">
        <v>39</v>
      </c>
      <c r="C435" s="74">
        <v>2</v>
      </c>
      <c r="D435" s="79"/>
      <c r="E435" s="76" t="s">
        <v>910</v>
      </c>
      <c r="F435" s="37" t="s">
        <v>3943</v>
      </c>
      <c r="G435" s="36" t="s">
        <v>911</v>
      </c>
      <c r="H435" s="36" t="s">
        <v>761</v>
      </c>
      <c r="I435" s="36" t="s">
        <v>27</v>
      </c>
      <c r="J435" s="36" t="s">
        <v>912</v>
      </c>
      <c r="K435" s="36">
        <v>7</v>
      </c>
      <c r="L435" s="36" t="s">
        <v>28</v>
      </c>
      <c r="M435" s="39" t="s">
        <v>736</v>
      </c>
      <c r="N435" s="39" t="s">
        <v>737</v>
      </c>
      <c r="O435" s="36" t="s">
        <v>39</v>
      </c>
      <c r="P435" s="36">
        <v>123.859649658203</v>
      </c>
      <c r="Q435" s="36">
        <v>10.303549766540501</v>
      </c>
      <c r="R435" s="36" t="s">
        <v>47</v>
      </c>
      <c r="S435" s="26" t="s">
        <v>4771</v>
      </c>
      <c r="T435" s="26" t="s">
        <v>77</v>
      </c>
      <c r="U435" s="26" t="s">
        <v>34</v>
      </c>
      <c r="V435" s="26" t="s">
        <v>5053</v>
      </c>
      <c r="W435" s="28" t="s">
        <v>49</v>
      </c>
      <c r="X435" s="26" t="s">
        <v>90</v>
      </c>
      <c r="Y435" s="8" t="s">
        <v>4835</v>
      </c>
      <c r="Z435" s="8" t="s">
        <v>4835</v>
      </c>
      <c r="AA435" s="8" t="s">
        <v>3014</v>
      </c>
      <c r="AB435" s="42" t="s">
        <v>754</v>
      </c>
      <c r="AC435" s="45"/>
      <c r="AD435" s="42" t="str">
        <f t="shared" si="6"/>
        <v/>
      </c>
    </row>
    <row r="436" spans="1:30" x14ac:dyDescent="0.2">
      <c r="A436" s="74" t="s">
        <v>929</v>
      </c>
      <c r="B436" s="76" t="s">
        <v>39</v>
      </c>
      <c r="C436" s="74">
        <v>2</v>
      </c>
      <c r="D436" s="74" t="s">
        <v>930</v>
      </c>
      <c r="E436" s="76" t="s">
        <v>929</v>
      </c>
      <c r="F436" s="37" t="s">
        <v>3951</v>
      </c>
      <c r="G436" s="36" t="s">
        <v>379</v>
      </c>
      <c r="H436" s="36" t="s">
        <v>761</v>
      </c>
      <c r="I436" s="36" t="s">
        <v>27</v>
      </c>
      <c r="J436" s="36" t="s">
        <v>931</v>
      </c>
      <c r="K436" s="36">
        <v>7</v>
      </c>
      <c r="L436" s="36" t="s">
        <v>28</v>
      </c>
      <c r="M436" s="39" t="s">
        <v>736</v>
      </c>
      <c r="N436" s="36" t="s">
        <v>737</v>
      </c>
      <c r="O436" s="36" t="s">
        <v>24</v>
      </c>
      <c r="P436" s="36">
        <v>123.89157</v>
      </c>
      <c r="Q436" s="36">
        <v>10.310320000000001</v>
      </c>
      <c r="R436" s="36" t="s">
        <v>32</v>
      </c>
      <c r="S436" s="26" t="s">
        <v>4771</v>
      </c>
      <c r="T436" s="26" t="s">
        <v>33</v>
      </c>
      <c r="U436" s="26" t="s">
        <v>34</v>
      </c>
      <c r="V436" s="26" t="s">
        <v>5053</v>
      </c>
      <c r="W436" s="28" t="s">
        <v>4966</v>
      </c>
      <c r="X436" s="26" t="s">
        <v>36</v>
      </c>
      <c r="Y436" s="8" t="s">
        <v>4977</v>
      </c>
      <c r="Z436" s="8" t="s">
        <v>4974</v>
      </c>
      <c r="AA436" s="8" t="s">
        <v>3014</v>
      </c>
      <c r="AB436" s="42" t="s">
        <v>742</v>
      </c>
      <c r="AC436" s="45"/>
      <c r="AD436" s="42" t="str">
        <f t="shared" si="6"/>
        <v/>
      </c>
    </row>
    <row r="437" spans="1:30" x14ac:dyDescent="0.2">
      <c r="A437" s="74" t="s">
        <v>932</v>
      </c>
      <c r="B437" s="76" t="s">
        <v>39</v>
      </c>
      <c r="C437" s="74">
        <v>2</v>
      </c>
      <c r="D437" s="74" t="s">
        <v>933</v>
      </c>
      <c r="E437" s="76" t="s">
        <v>932</v>
      </c>
      <c r="F437" s="37" t="s">
        <v>3952</v>
      </c>
      <c r="G437" s="36"/>
      <c r="H437" s="36" t="s">
        <v>761</v>
      </c>
      <c r="I437" s="36" t="s">
        <v>27</v>
      </c>
      <c r="J437" s="36" t="s">
        <v>934</v>
      </c>
      <c r="K437" s="36">
        <v>7</v>
      </c>
      <c r="L437" s="36" t="s">
        <v>28</v>
      </c>
      <c r="M437" s="39" t="s">
        <v>736</v>
      </c>
      <c r="N437" s="36" t="s">
        <v>737</v>
      </c>
      <c r="O437" s="36" t="s">
        <v>24</v>
      </c>
      <c r="P437" s="36">
        <v>123.7713</v>
      </c>
      <c r="Q437" s="36">
        <v>10.23193</v>
      </c>
      <c r="R437" s="36" t="s">
        <v>32</v>
      </c>
      <c r="S437" s="26" t="s">
        <v>4771</v>
      </c>
      <c r="T437" s="26" t="s">
        <v>33</v>
      </c>
      <c r="U437" s="26" t="s">
        <v>34</v>
      </c>
      <c r="V437" s="26" t="s">
        <v>5053</v>
      </c>
      <c r="W437" s="28" t="s">
        <v>4966</v>
      </c>
      <c r="X437" s="26" t="s">
        <v>36</v>
      </c>
      <c r="Y437" s="8" t="s">
        <v>4839</v>
      </c>
      <c r="Z437" s="8" t="s">
        <v>4974</v>
      </c>
      <c r="AA437" s="8" t="s">
        <v>3014</v>
      </c>
      <c r="AB437" s="42" t="s">
        <v>5056</v>
      </c>
      <c r="AC437" s="42"/>
      <c r="AD437" s="42" t="str">
        <f t="shared" si="6"/>
        <v/>
      </c>
    </row>
    <row r="438" spans="1:30" x14ac:dyDescent="0.2">
      <c r="A438" s="74" t="s">
        <v>935</v>
      </c>
      <c r="B438" s="76" t="s">
        <v>39</v>
      </c>
      <c r="C438" s="74">
        <v>2</v>
      </c>
      <c r="D438" s="74" t="s">
        <v>936</v>
      </c>
      <c r="E438" s="76" t="s">
        <v>935</v>
      </c>
      <c r="F438" s="37" t="s">
        <v>3953</v>
      </c>
      <c r="G438" s="36" t="s">
        <v>937</v>
      </c>
      <c r="H438" s="36" t="s">
        <v>761</v>
      </c>
      <c r="I438" s="36" t="s">
        <v>27</v>
      </c>
      <c r="J438" s="38" t="s">
        <v>938</v>
      </c>
      <c r="K438" s="39">
        <v>7</v>
      </c>
      <c r="L438" s="39" t="s">
        <v>28</v>
      </c>
      <c r="M438" s="39" t="s">
        <v>736</v>
      </c>
      <c r="N438" s="39" t="s">
        <v>737</v>
      </c>
      <c r="O438" s="36" t="s">
        <v>24</v>
      </c>
      <c r="P438" s="38">
        <v>123.891261</v>
      </c>
      <c r="Q438" s="38">
        <v>10.308280999999999</v>
      </c>
      <c r="R438" s="36" t="s">
        <v>32</v>
      </c>
      <c r="S438" s="26" t="s">
        <v>4771</v>
      </c>
      <c r="T438" s="26" t="s">
        <v>33</v>
      </c>
      <c r="U438" s="26" t="s">
        <v>34</v>
      </c>
      <c r="V438" s="26" t="s">
        <v>5053</v>
      </c>
      <c r="W438" s="28" t="s">
        <v>49</v>
      </c>
      <c r="X438" s="26" t="s">
        <v>90</v>
      </c>
      <c r="Y438" s="8" t="s">
        <v>4977</v>
      </c>
      <c r="Z438" s="8" t="s">
        <v>4974</v>
      </c>
      <c r="AA438" s="8" t="s">
        <v>3014</v>
      </c>
      <c r="AB438" s="42" t="s">
        <v>742</v>
      </c>
      <c r="AC438" s="42"/>
      <c r="AD438" s="42" t="str">
        <f t="shared" si="6"/>
        <v/>
      </c>
    </row>
    <row r="439" spans="1:30" x14ac:dyDescent="0.2">
      <c r="A439" s="74" t="s">
        <v>946</v>
      </c>
      <c r="B439" s="76" t="s">
        <v>39</v>
      </c>
      <c r="C439" s="74">
        <v>2</v>
      </c>
      <c r="D439" s="74"/>
      <c r="E439" s="76" t="s">
        <v>946</v>
      </c>
      <c r="F439" s="37" t="s">
        <v>3956</v>
      </c>
      <c r="G439" s="36"/>
      <c r="H439" s="36" t="s">
        <v>761</v>
      </c>
      <c r="I439" s="39" t="s">
        <v>27</v>
      </c>
      <c r="J439" s="38" t="s">
        <v>947</v>
      </c>
      <c r="K439" s="38">
        <v>7</v>
      </c>
      <c r="L439" s="38" t="s">
        <v>28</v>
      </c>
      <c r="M439" s="39" t="s">
        <v>736</v>
      </c>
      <c r="N439" s="39" t="s">
        <v>737</v>
      </c>
      <c r="O439" s="36" t="s">
        <v>39</v>
      </c>
      <c r="P439" s="38">
        <v>123.896430969238</v>
      </c>
      <c r="Q439" s="38">
        <v>10.295800209045399</v>
      </c>
      <c r="R439" s="36" t="s">
        <v>32</v>
      </c>
      <c r="S439" s="26" t="s">
        <v>4771</v>
      </c>
      <c r="T439" s="26" t="s">
        <v>61</v>
      </c>
      <c r="U439" s="26" t="s">
        <v>34</v>
      </c>
      <c r="V439" s="26" t="s">
        <v>5053</v>
      </c>
      <c r="W439" s="28" t="s">
        <v>49</v>
      </c>
      <c r="X439" s="26" t="s">
        <v>36</v>
      </c>
      <c r="Y439" s="8" t="s">
        <v>4835</v>
      </c>
      <c r="Z439" s="8" t="s">
        <v>4976</v>
      </c>
      <c r="AA439" s="8" t="s">
        <v>4865</v>
      </c>
      <c r="AB439" s="42" t="s">
        <v>758</v>
      </c>
      <c r="AC439" s="45"/>
      <c r="AD439" s="42" t="str">
        <f t="shared" si="6"/>
        <v/>
      </c>
    </row>
    <row r="440" spans="1:30" x14ac:dyDescent="0.2">
      <c r="A440" s="74" t="s">
        <v>884</v>
      </c>
      <c r="B440" s="76" t="s">
        <v>39</v>
      </c>
      <c r="C440" s="74">
        <v>2</v>
      </c>
      <c r="D440" s="74"/>
      <c r="E440" s="76" t="s">
        <v>884</v>
      </c>
      <c r="F440" s="37" t="s">
        <v>3935</v>
      </c>
      <c r="G440" s="36" t="s">
        <v>885</v>
      </c>
      <c r="H440" s="36" t="s">
        <v>743</v>
      </c>
      <c r="I440" s="36" t="s">
        <v>27</v>
      </c>
      <c r="J440" s="36" t="s">
        <v>886</v>
      </c>
      <c r="K440" s="36">
        <v>7</v>
      </c>
      <c r="L440" s="36" t="s">
        <v>28</v>
      </c>
      <c r="M440" s="39" t="s">
        <v>736</v>
      </c>
      <c r="N440" s="39" t="s">
        <v>737</v>
      </c>
      <c r="O440" s="36" t="s">
        <v>39</v>
      </c>
      <c r="P440" s="36">
        <v>123.8109207</v>
      </c>
      <c r="Q440" s="36">
        <v>10.290160180000001</v>
      </c>
      <c r="R440" s="36" t="s">
        <v>47</v>
      </c>
      <c r="S440" s="26" t="s">
        <v>4771</v>
      </c>
      <c r="T440" s="26" t="s">
        <v>77</v>
      </c>
      <c r="U440" s="26" t="s">
        <v>34</v>
      </c>
      <c r="V440" s="26" t="s">
        <v>5053</v>
      </c>
      <c r="W440" s="28" t="s">
        <v>49</v>
      </c>
      <c r="X440" s="26" t="s">
        <v>90</v>
      </c>
      <c r="Y440" s="8" t="s">
        <v>4975</v>
      </c>
      <c r="Z440" s="8" t="s">
        <v>4976</v>
      </c>
      <c r="AA440" s="8" t="s">
        <v>4805</v>
      </c>
      <c r="AB440" s="42" t="s">
        <v>745</v>
      </c>
      <c r="AC440" s="45">
        <v>42654</v>
      </c>
      <c r="AD440" s="42" t="str">
        <f t="shared" si="6"/>
        <v/>
      </c>
    </row>
    <row r="441" spans="1:30" x14ac:dyDescent="0.2">
      <c r="A441" s="74" t="s">
        <v>953</v>
      </c>
      <c r="B441" s="76" t="s">
        <v>24</v>
      </c>
      <c r="C441" s="74">
        <v>2</v>
      </c>
      <c r="D441" s="74" t="s">
        <v>954</v>
      </c>
      <c r="E441" s="76" t="s">
        <v>954</v>
      </c>
      <c r="F441" s="49" t="s">
        <v>3959</v>
      </c>
      <c r="G441" s="36" t="s">
        <v>816</v>
      </c>
      <c r="H441" s="36" t="s">
        <v>768</v>
      </c>
      <c r="I441" s="36" t="s">
        <v>27</v>
      </c>
      <c r="J441" s="36" t="s">
        <v>955</v>
      </c>
      <c r="K441" s="36">
        <v>7</v>
      </c>
      <c r="L441" s="36" t="s">
        <v>28</v>
      </c>
      <c r="M441" s="39" t="s">
        <v>736</v>
      </c>
      <c r="N441" s="39" t="s">
        <v>737</v>
      </c>
      <c r="O441" s="36" t="s">
        <v>24</v>
      </c>
      <c r="P441" s="36">
        <v>123.77377799999999</v>
      </c>
      <c r="Q441" s="36">
        <v>10.233833000000001</v>
      </c>
      <c r="R441" s="36" t="s">
        <v>32</v>
      </c>
      <c r="S441" s="26" t="s">
        <v>4771</v>
      </c>
      <c r="T441" s="26" t="s">
        <v>33</v>
      </c>
      <c r="U441" s="26" t="s">
        <v>34</v>
      </c>
      <c r="V441" s="26" t="s">
        <v>5053</v>
      </c>
      <c r="W441" s="32" t="s">
        <v>49</v>
      </c>
      <c r="X441" s="26" t="s">
        <v>36</v>
      </c>
      <c r="Y441" s="8" t="s">
        <v>4835</v>
      </c>
      <c r="Z441" s="8" t="s">
        <v>4835</v>
      </c>
      <c r="AA441" s="8" t="s">
        <v>3014</v>
      </c>
      <c r="AB441" s="42" t="s">
        <v>5056</v>
      </c>
      <c r="AC441" s="42"/>
      <c r="AD441" s="42" t="str">
        <f t="shared" si="6"/>
        <v/>
      </c>
    </row>
    <row r="442" spans="1:30" x14ac:dyDescent="0.2">
      <c r="A442" s="74" t="s">
        <v>962</v>
      </c>
      <c r="B442" s="76" t="s">
        <v>24</v>
      </c>
      <c r="C442" s="74">
        <v>2</v>
      </c>
      <c r="D442" s="74" t="s">
        <v>963</v>
      </c>
      <c r="E442" s="76" t="s">
        <v>963</v>
      </c>
      <c r="F442" s="37" t="s">
        <v>4920</v>
      </c>
      <c r="G442" s="36"/>
      <c r="H442" s="36" t="s">
        <v>761</v>
      </c>
      <c r="I442" s="36" t="s">
        <v>27</v>
      </c>
      <c r="J442" s="38" t="s">
        <v>964</v>
      </c>
      <c r="K442" s="39">
        <v>7</v>
      </c>
      <c r="L442" s="39" t="s">
        <v>28</v>
      </c>
      <c r="M442" s="39" t="s">
        <v>736</v>
      </c>
      <c r="N442" s="39" t="s">
        <v>737</v>
      </c>
      <c r="O442" s="36" t="s">
        <v>24</v>
      </c>
      <c r="P442" s="38">
        <v>123.87593099999999</v>
      </c>
      <c r="Q442" s="38">
        <v>10.290075</v>
      </c>
      <c r="R442" s="36" t="s">
        <v>32</v>
      </c>
      <c r="S442" s="26" t="s">
        <v>4771</v>
      </c>
      <c r="T442" s="26" t="s">
        <v>61</v>
      </c>
      <c r="U442" s="31" t="s">
        <v>34</v>
      </c>
      <c r="V442" s="26" t="s">
        <v>5053</v>
      </c>
      <c r="W442" s="28" t="s">
        <v>49</v>
      </c>
      <c r="X442" s="26" t="s">
        <v>90</v>
      </c>
      <c r="Y442" s="8" t="s">
        <v>4839</v>
      </c>
      <c r="Z442" s="8" t="s">
        <v>4976</v>
      </c>
      <c r="AA442" s="8" t="s">
        <v>4865</v>
      </c>
      <c r="AB442" s="42" t="s">
        <v>754</v>
      </c>
      <c r="AC442" s="42"/>
      <c r="AD442" s="42" t="str">
        <f t="shared" si="6"/>
        <v/>
      </c>
    </row>
    <row r="443" spans="1:30" x14ac:dyDescent="0.2">
      <c r="A443" s="74" t="s">
        <v>965</v>
      </c>
      <c r="B443" s="76" t="s">
        <v>24</v>
      </c>
      <c r="C443" s="74">
        <v>2</v>
      </c>
      <c r="D443" s="74" t="s">
        <v>966</v>
      </c>
      <c r="E443" s="76" t="s">
        <v>966</v>
      </c>
      <c r="F443" s="49" t="s">
        <v>3962</v>
      </c>
      <c r="G443" s="36" t="s">
        <v>967</v>
      </c>
      <c r="H443" s="36" t="s">
        <v>761</v>
      </c>
      <c r="I443" s="39" t="s">
        <v>27</v>
      </c>
      <c r="J443" s="38" t="s">
        <v>968</v>
      </c>
      <c r="K443" s="38">
        <v>7</v>
      </c>
      <c r="L443" s="38" t="s">
        <v>28</v>
      </c>
      <c r="M443" s="39" t="s">
        <v>736</v>
      </c>
      <c r="N443" s="39" t="s">
        <v>737</v>
      </c>
      <c r="O443" s="36" t="s">
        <v>24</v>
      </c>
      <c r="P443" s="38">
        <v>123.89322199999999</v>
      </c>
      <c r="Q443" s="38">
        <v>10.302333000000001</v>
      </c>
      <c r="R443" s="36" t="s">
        <v>32</v>
      </c>
      <c r="S443" s="26" t="s">
        <v>4771</v>
      </c>
      <c r="T443" s="30" t="s">
        <v>33</v>
      </c>
      <c r="U443" s="28" t="s">
        <v>34</v>
      </c>
      <c r="V443" s="26" t="s">
        <v>5053</v>
      </c>
      <c r="W443" s="28" t="s">
        <v>49</v>
      </c>
      <c r="X443" s="32" t="s">
        <v>36</v>
      </c>
      <c r="Y443" s="8" t="s">
        <v>4839</v>
      </c>
      <c r="Z443" s="8" t="s">
        <v>4976</v>
      </c>
      <c r="AA443" s="8" t="s">
        <v>3014</v>
      </c>
      <c r="AB443" s="42" t="s">
        <v>766</v>
      </c>
      <c r="AC443" s="42"/>
      <c r="AD443" s="42" t="str">
        <f t="shared" si="6"/>
        <v/>
      </c>
    </row>
    <row r="444" spans="1:30" x14ac:dyDescent="0.2">
      <c r="A444" s="74" t="s">
        <v>976</v>
      </c>
      <c r="B444" s="76" t="s">
        <v>39</v>
      </c>
      <c r="C444" s="74">
        <v>2</v>
      </c>
      <c r="D444" s="74" t="s">
        <v>977</v>
      </c>
      <c r="E444" s="76" t="s">
        <v>976</v>
      </c>
      <c r="F444" s="37" t="s">
        <v>3965</v>
      </c>
      <c r="G444" s="36" t="s">
        <v>108</v>
      </c>
      <c r="H444" s="36" t="s">
        <v>749</v>
      </c>
      <c r="I444" s="36" t="s">
        <v>27</v>
      </c>
      <c r="J444" s="36" t="s">
        <v>978</v>
      </c>
      <c r="K444" s="36">
        <v>7</v>
      </c>
      <c r="L444" s="36" t="s">
        <v>28</v>
      </c>
      <c r="M444" s="39" t="s">
        <v>736</v>
      </c>
      <c r="N444" s="39" t="s">
        <v>737</v>
      </c>
      <c r="O444" s="36" t="s">
        <v>24</v>
      </c>
      <c r="P444" s="36">
        <v>123.57486</v>
      </c>
      <c r="Q444" s="36">
        <v>9.8619599999999998</v>
      </c>
      <c r="R444" s="36" t="s">
        <v>47</v>
      </c>
      <c r="S444" s="26" t="s">
        <v>4771</v>
      </c>
      <c r="T444" s="26" t="s">
        <v>33</v>
      </c>
      <c r="U444" s="26" t="s">
        <v>34</v>
      </c>
      <c r="V444" s="26" t="s">
        <v>5053</v>
      </c>
      <c r="W444" s="28" t="s">
        <v>49</v>
      </c>
      <c r="X444" s="26" t="s">
        <v>36</v>
      </c>
      <c r="Y444" s="8" t="s">
        <v>4835</v>
      </c>
      <c r="Z444" s="8" t="s">
        <v>4897</v>
      </c>
      <c r="AA444" s="8" t="s">
        <v>4805</v>
      </c>
      <c r="AB444" s="42" t="s">
        <v>5057</v>
      </c>
      <c r="AC444" s="45"/>
      <c r="AD444" s="42" t="str">
        <f t="shared" si="6"/>
        <v/>
      </c>
    </row>
    <row r="445" spans="1:30" x14ac:dyDescent="0.2">
      <c r="A445" s="74" t="s">
        <v>979</v>
      </c>
      <c r="B445" s="76" t="s">
        <v>39</v>
      </c>
      <c r="C445" s="74">
        <v>2</v>
      </c>
      <c r="D445" s="74"/>
      <c r="E445" s="76" t="s">
        <v>979</v>
      </c>
      <c r="F445" s="49" t="s">
        <v>3966</v>
      </c>
      <c r="G445" s="36" t="s">
        <v>104</v>
      </c>
      <c r="H445" s="36" t="s">
        <v>761</v>
      </c>
      <c r="I445" s="39" t="s">
        <v>27</v>
      </c>
      <c r="J445" s="38" t="s">
        <v>980</v>
      </c>
      <c r="K445" s="38">
        <v>7</v>
      </c>
      <c r="L445" s="38" t="s">
        <v>28</v>
      </c>
      <c r="M445" s="39" t="s">
        <v>736</v>
      </c>
      <c r="N445" s="39" t="s">
        <v>737</v>
      </c>
      <c r="O445" s="36" t="s">
        <v>39</v>
      </c>
      <c r="P445" s="38">
        <v>123.71741</v>
      </c>
      <c r="Q445" s="38">
        <v>10.569179999999999</v>
      </c>
      <c r="R445" s="36" t="s">
        <v>47</v>
      </c>
      <c r="S445" s="26" t="s">
        <v>4771</v>
      </c>
      <c r="T445" s="30" t="s">
        <v>33</v>
      </c>
      <c r="U445" s="26" t="s">
        <v>34</v>
      </c>
      <c r="V445" s="26" t="s">
        <v>5053</v>
      </c>
      <c r="W445" s="28" t="s">
        <v>49</v>
      </c>
      <c r="X445" s="32" t="s">
        <v>36</v>
      </c>
      <c r="Y445" s="8" t="s">
        <v>4835</v>
      </c>
      <c r="Z445" s="8" t="s">
        <v>4835</v>
      </c>
      <c r="AA445" s="8" t="s">
        <v>3014</v>
      </c>
      <c r="AB445" s="42" t="s">
        <v>5059</v>
      </c>
      <c r="AC445" s="42"/>
      <c r="AD445" s="42" t="str">
        <f t="shared" si="6"/>
        <v/>
      </c>
    </row>
    <row r="446" spans="1:30" x14ac:dyDescent="0.2">
      <c r="A446" s="74" t="s">
        <v>981</v>
      </c>
      <c r="B446" s="76" t="s">
        <v>24</v>
      </c>
      <c r="C446" s="74">
        <v>2</v>
      </c>
      <c r="D446" s="74" t="s">
        <v>982</v>
      </c>
      <c r="E446" s="76" t="s">
        <v>982</v>
      </c>
      <c r="F446" s="49" t="s">
        <v>3967</v>
      </c>
      <c r="G446" s="36" t="s">
        <v>711</v>
      </c>
      <c r="H446" s="36" t="s">
        <v>761</v>
      </c>
      <c r="I446" s="39" t="s">
        <v>27</v>
      </c>
      <c r="J446" s="38" t="s">
        <v>983</v>
      </c>
      <c r="K446" s="38">
        <v>7</v>
      </c>
      <c r="L446" s="38" t="s">
        <v>28</v>
      </c>
      <c r="M446" s="39" t="s">
        <v>736</v>
      </c>
      <c r="N446" s="39" t="s">
        <v>737</v>
      </c>
      <c r="O446" s="36" t="s">
        <v>24</v>
      </c>
      <c r="P446" s="38">
        <v>123.86179</v>
      </c>
      <c r="Q446" s="38">
        <v>10.277139999999999</v>
      </c>
      <c r="R446" s="36" t="s">
        <v>32</v>
      </c>
      <c r="S446" s="26" t="s">
        <v>4771</v>
      </c>
      <c r="T446" s="30" t="s">
        <v>33</v>
      </c>
      <c r="U446" s="26" t="s">
        <v>34</v>
      </c>
      <c r="V446" s="26" t="s">
        <v>5053</v>
      </c>
      <c r="W446" s="28" t="s">
        <v>49</v>
      </c>
      <c r="X446" s="32" t="s">
        <v>36</v>
      </c>
      <c r="Y446" s="8" t="s">
        <v>4839</v>
      </c>
      <c r="Z446" s="8" t="s">
        <v>4976</v>
      </c>
      <c r="AA446" s="8" t="s">
        <v>4865</v>
      </c>
      <c r="AB446" s="42" t="s">
        <v>754</v>
      </c>
      <c r="AC446" s="42"/>
      <c r="AD446" s="42" t="str">
        <f t="shared" si="6"/>
        <v/>
      </c>
    </row>
    <row r="447" spans="1:30" x14ac:dyDescent="0.2">
      <c r="A447" s="74" t="s">
        <v>987</v>
      </c>
      <c r="B447" s="76" t="s">
        <v>24</v>
      </c>
      <c r="C447" s="74">
        <v>2</v>
      </c>
      <c r="D447" s="74" t="s">
        <v>988</v>
      </c>
      <c r="E447" s="76" t="s">
        <v>988</v>
      </c>
      <c r="F447" s="37" t="s">
        <v>3969</v>
      </c>
      <c r="G447" s="36" t="s">
        <v>882</v>
      </c>
      <c r="H447" s="36" t="s">
        <v>761</v>
      </c>
      <c r="I447" s="39" t="s">
        <v>27</v>
      </c>
      <c r="J447" s="38" t="s">
        <v>989</v>
      </c>
      <c r="K447" s="38">
        <v>7</v>
      </c>
      <c r="L447" s="38" t="s">
        <v>28</v>
      </c>
      <c r="M447" s="39" t="s">
        <v>736</v>
      </c>
      <c r="N447" s="39" t="s">
        <v>737</v>
      </c>
      <c r="O447" s="36" t="s">
        <v>24</v>
      </c>
      <c r="P447" s="38">
        <v>123.876639</v>
      </c>
      <c r="Q447" s="38">
        <v>10.31456</v>
      </c>
      <c r="R447" s="36" t="s">
        <v>32</v>
      </c>
      <c r="S447" s="26" t="s">
        <v>4771</v>
      </c>
      <c r="T447" s="26" t="s">
        <v>33</v>
      </c>
      <c r="U447" s="26" t="s">
        <v>34</v>
      </c>
      <c r="V447" s="26" t="s">
        <v>5053</v>
      </c>
      <c r="W447" s="28" t="s">
        <v>49</v>
      </c>
      <c r="X447" s="26" t="s">
        <v>90</v>
      </c>
      <c r="Y447" s="8" t="s">
        <v>4839</v>
      </c>
      <c r="Z447" s="8" t="s">
        <v>4976</v>
      </c>
      <c r="AA447" s="8" t="s">
        <v>4865</v>
      </c>
      <c r="AB447" s="42" t="s">
        <v>5059</v>
      </c>
      <c r="AC447" s="45"/>
      <c r="AD447" s="42" t="str">
        <f t="shared" si="6"/>
        <v/>
      </c>
    </row>
    <row r="448" spans="1:30" x14ac:dyDescent="0.2">
      <c r="A448" s="74" t="s">
        <v>990</v>
      </c>
      <c r="B448" s="76" t="s">
        <v>24</v>
      </c>
      <c r="C448" s="74">
        <v>2</v>
      </c>
      <c r="D448" s="74" t="s">
        <v>991</v>
      </c>
      <c r="E448" s="76" t="s">
        <v>991</v>
      </c>
      <c r="F448" s="49" t="s">
        <v>3970</v>
      </c>
      <c r="G448" s="36" t="s">
        <v>992</v>
      </c>
      <c r="H448" s="36" t="s">
        <v>761</v>
      </c>
      <c r="I448" s="36" t="s">
        <v>27</v>
      </c>
      <c r="J448" s="36" t="s">
        <v>993</v>
      </c>
      <c r="K448" s="36">
        <v>7</v>
      </c>
      <c r="L448" s="36" t="s">
        <v>28</v>
      </c>
      <c r="M448" s="39" t="s">
        <v>736</v>
      </c>
      <c r="N448" s="39" t="s">
        <v>737</v>
      </c>
      <c r="O448" s="36" t="s">
        <v>24</v>
      </c>
      <c r="P448" s="36">
        <v>123.87855</v>
      </c>
      <c r="Q448" s="36">
        <v>10.329940000000001</v>
      </c>
      <c r="R448" s="36" t="s">
        <v>47</v>
      </c>
      <c r="S448" s="26" t="s">
        <v>4771</v>
      </c>
      <c r="T448" s="26" t="s">
        <v>33</v>
      </c>
      <c r="U448" s="26" t="s">
        <v>34</v>
      </c>
      <c r="V448" s="26" t="s">
        <v>5053</v>
      </c>
      <c r="W448" s="32" t="s">
        <v>49</v>
      </c>
      <c r="X448" s="26" t="s">
        <v>90</v>
      </c>
      <c r="Y448" s="8" t="s">
        <v>4975</v>
      </c>
      <c r="Z448" s="8" t="s">
        <v>4976</v>
      </c>
      <c r="AA448" s="8" t="s">
        <v>4805</v>
      </c>
      <c r="AB448" s="42" t="s">
        <v>5059</v>
      </c>
      <c r="AC448" s="42"/>
      <c r="AD448" s="42" t="str">
        <f t="shared" si="6"/>
        <v/>
      </c>
    </row>
    <row r="449" spans="1:30" x14ac:dyDescent="0.2">
      <c r="A449" s="74" t="s">
        <v>997</v>
      </c>
      <c r="B449" s="76" t="s">
        <v>24</v>
      </c>
      <c r="C449" s="74">
        <v>2</v>
      </c>
      <c r="D449" s="74" t="s">
        <v>998</v>
      </c>
      <c r="E449" s="76" t="s">
        <v>998</v>
      </c>
      <c r="F449" s="49" t="s">
        <v>3972</v>
      </c>
      <c r="G449" s="36"/>
      <c r="H449" s="36" t="s">
        <v>761</v>
      </c>
      <c r="I449" s="36" t="s">
        <v>27</v>
      </c>
      <c r="J449" s="36" t="s">
        <v>999</v>
      </c>
      <c r="K449" s="36">
        <v>7</v>
      </c>
      <c r="L449" s="36" t="s">
        <v>28</v>
      </c>
      <c r="M449" s="39" t="s">
        <v>736</v>
      </c>
      <c r="N449" s="39" t="s">
        <v>737</v>
      </c>
      <c r="O449" s="36" t="s">
        <v>24</v>
      </c>
      <c r="P449" s="36">
        <v>123.85467</v>
      </c>
      <c r="Q449" s="36">
        <v>10.28157</v>
      </c>
      <c r="R449" s="36" t="s">
        <v>32</v>
      </c>
      <c r="S449" s="26" t="s">
        <v>4771</v>
      </c>
      <c r="T449" s="26" t="s">
        <v>33</v>
      </c>
      <c r="U449" s="26" t="s">
        <v>34</v>
      </c>
      <c r="V449" s="26" t="s">
        <v>5053</v>
      </c>
      <c r="W449" s="32" t="s">
        <v>49</v>
      </c>
      <c r="X449" s="26" t="s">
        <v>36</v>
      </c>
      <c r="Y449" s="8" t="s">
        <v>4839</v>
      </c>
      <c r="Z449" s="8" t="s">
        <v>4976</v>
      </c>
      <c r="AA449" s="8" t="s">
        <v>4865</v>
      </c>
      <c r="AB449" s="42" t="s">
        <v>754</v>
      </c>
      <c r="AC449" s="42"/>
      <c r="AD449" s="42" t="str">
        <f t="shared" si="6"/>
        <v/>
      </c>
    </row>
    <row r="450" spans="1:30" x14ac:dyDescent="0.2">
      <c r="A450" s="74" t="s">
        <v>1084</v>
      </c>
      <c r="B450" s="76" t="s">
        <v>24</v>
      </c>
      <c r="C450" s="74">
        <v>2</v>
      </c>
      <c r="D450" s="74" t="s">
        <v>1085</v>
      </c>
      <c r="E450" s="76" t="s">
        <v>1085</v>
      </c>
      <c r="F450" s="37" t="s">
        <v>3998</v>
      </c>
      <c r="G450" s="36" t="s">
        <v>1086</v>
      </c>
      <c r="H450" s="36" t="s">
        <v>761</v>
      </c>
      <c r="I450" s="36" t="s">
        <v>27</v>
      </c>
      <c r="J450" s="36" t="s">
        <v>1087</v>
      </c>
      <c r="K450" s="36">
        <v>7</v>
      </c>
      <c r="L450" s="36" t="s">
        <v>28</v>
      </c>
      <c r="M450" s="39" t="s">
        <v>736</v>
      </c>
      <c r="N450" s="39" t="s">
        <v>737</v>
      </c>
      <c r="O450" s="36" t="s">
        <v>24</v>
      </c>
      <c r="P450" s="36">
        <v>123.88680600000001</v>
      </c>
      <c r="Q450" s="36">
        <v>10.304778000000001</v>
      </c>
      <c r="R450" s="36" t="s">
        <v>32</v>
      </c>
      <c r="S450" s="26" t="s">
        <v>4771</v>
      </c>
      <c r="T450" s="26" t="s">
        <v>33</v>
      </c>
      <c r="U450" s="27" t="s">
        <v>34</v>
      </c>
      <c r="V450" s="26" t="s">
        <v>5053</v>
      </c>
      <c r="W450" s="28" t="s">
        <v>49</v>
      </c>
      <c r="X450" s="26" t="s">
        <v>90</v>
      </c>
      <c r="Y450" s="8" t="s">
        <v>4839</v>
      </c>
      <c r="Z450" s="8" t="s">
        <v>4976</v>
      </c>
      <c r="AA450" s="8" t="s">
        <v>4865</v>
      </c>
      <c r="AB450" s="42" t="s">
        <v>766</v>
      </c>
      <c r="AC450" s="45"/>
      <c r="AD450" s="42" t="str">
        <f t="shared" si="6"/>
        <v/>
      </c>
    </row>
    <row r="451" spans="1:30" x14ac:dyDescent="0.2">
      <c r="A451" s="74" t="s">
        <v>1092</v>
      </c>
      <c r="B451" s="76" t="s">
        <v>24</v>
      </c>
      <c r="C451" s="74">
        <v>2</v>
      </c>
      <c r="D451" s="74" t="s">
        <v>1093</v>
      </c>
      <c r="E451" s="76" t="s">
        <v>1093</v>
      </c>
      <c r="F451" s="37" t="s">
        <v>4000</v>
      </c>
      <c r="G451" s="36" t="s">
        <v>1094</v>
      </c>
      <c r="H451" s="36" t="s">
        <v>761</v>
      </c>
      <c r="I451" s="36" t="s">
        <v>27</v>
      </c>
      <c r="J451" s="38" t="s">
        <v>1095</v>
      </c>
      <c r="K451" s="39">
        <v>7</v>
      </c>
      <c r="L451" s="39" t="s">
        <v>28</v>
      </c>
      <c r="M451" s="39" t="s">
        <v>736</v>
      </c>
      <c r="N451" s="39" t="s">
        <v>737</v>
      </c>
      <c r="O451" s="36" t="s">
        <v>24</v>
      </c>
      <c r="P451" s="38">
        <v>123.9003</v>
      </c>
      <c r="Q451" s="38">
        <v>10.305110000000001</v>
      </c>
      <c r="R451" s="36" t="s">
        <v>32</v>
      </c>
      <c r="S451" s="26" t="s">
        <v>4771</v>
      </c>
      <c r="T451" s="26" t="s">
        <v>61</v>
      </c>
      <c r="U451" s="26" t="s">
        <v>34</v>
      </c>
      <c r="V451" s="26" t="s">
        <v>5053</v>
      </c>
      <c r="W451" s="28" t="s">
        <v>49</v>
      </c>
      <c r="X451" s="26" t="s">
        <v>90</v>
      </c>
      <c r="Y451" s="8" t="s">
        <v>4839</v>
      </c>
      <c r="Z451" s="8">
        <v>0</v>
      </c>
      <c r="AA451" s="8" t="s">
        <v>4865</v>
      </c>
      <c r="AB451" s="42" t="s">
        <v>766</v>
      </c>
      <c r="AC451" s="42"/>
      <c r="AD451" s="42" t="str">
        <f t="shared" ref="AD451:AD514" si="7">IF(OR(ISBLANK(R451),ISBLANK(S451),ISBLANK(T451),ISBLANK(U451),ISBLANK(W451),ISBLANK(X451),ISBLANK(Y451),ISBLANK(Z451),ISBLANK(AA451),ISBLANK(AB451)), "Yes", "")</f>
        <v/>
      </c>
    </row>
    <row r="452" spans="1:30" x14ac:dyDescent="0.2">
      <c r="A452" s="82" t="s">
        <v>1122</v>
      </c>
      <c r="B452" s="84" t="s">
        <v>24</v>
      </c>
      <c r="C452" s="82">
        <v>2</v>
      </c>
      <c r="D452" s="85" t="s">
        <v>1123</v>
      </c>
      <c r="E452" s="84" t="s">
        <v>1123</v>
      </c>
      <c r="F452" s="37" t="s">
        <v>4009</v>
      </c>
      <c r="G452" s="36" t="s">
        <v>1124</v>
      </c>
      <c r="H452" s="36" t="s">
        <v>768</v>
      </c>
      <c r="I452" s="36" t="s">
        <v>27</v>
      </c>
      <c r="J452" s="38" t="s">
        <v>1125</v>
      </c>
      <c r="K452" s="39">
        <v>7</v>
      </c>
      <c r="L452" s="39" t="s">
        <v>28</v>
      </c>
      <c r="M452" s="39" t="s">
        <v>736</v>
      </c>
      <c r="N452" s="39" t="s">
        <v>737</v>
      </c>
      <c r="O452" s="36" t="s">
        <v>24</v>
      </c>
      <c r="P452" s="38">
        <v>123.80533</v>
      </c>
      <c r="Q452" s="38">
        <v>10.257289999999999</v>
      </c>
      <c r="R452" s="36" t="s">
        <v>47</v>
      </c>
      <c r="S452" s="26" t="s">
        <v>4771</v>
      </c>
      <c r="T452" s="26" t="s">
        <v>33</v>
      </c>
      <c r="U452" s="26" t="s">
        <v>34</v>
      </c>
      <c r="V452" s="26" t="s">
        <v>5053</v>
      </c>
      <c r="W452" s="28" t="s">
        <v>49</v>
      </c>
      <c r="X452" s="26" t="s">
        <v>36</v>
      </c>
      <c r="Y452" s="8" t="s">
        <v>4835</v>
      </c>
      <c r="Z452" s="8" t="s">
        <v>4897</v>
      </c>
      <c r="AA452" s="8" t="s">
        <v>4805</v>
      </c>
      <c r="AB452" s="42" t="s">
        <v>5057</v>
      </c>
      <c r="AC452" s="42"/>
      <c r="AD452" s="42" t="str">
        <f t="shared" si="7"/>
        <v/>
      </c>
    </row>
    <row r="453" spans="1:30" x14ac:dyDescent="0.2">
      <c r="A453" s="82">
        <v>4233</v>
      </c>
      <c r="B453" s="84" t="s">
        <v>39</v>
      </c>
      <c r="C453" s="74">
        <v>4</v>
      </c>
      <c r="D453" s="82">
        <v>4233</v>
      </c>
      <c r="E453" s="84">
        <v>4233</v>
      </c>
      <c r="F453" s="49" t="s">
        <v>4075</v>
      </c>
      <c r="G453" s="36" t="s">
        <v>1294</v>
      </c>
      <c r="H453" s="36" t="s">
        <v>1295</v>
      </c>
      <c r="I453" s="39" t="s">
        <v>1230</v>
      </c>
      <c r="J453" s="38" t="s">
        <v>1296</v>
      </c>
      <c r="K453" s="38">
        <v>6</v>
      </c>
      <c r="L453" s="38" t="s">
        <v>28</v>
      </c>
      <c r="M453" s="39" t="s">
        <v>1203</v>
      </c>
      <c r="N453" s="39" t="s">
        <v>1204</v>
      </c>
      <c r="O453" s="36" t="s">
        <v>39</v>
      </c>
      <c r="P453" s="38">
        <v>121.9765396</v>
      </c>
      <c r="Q453" s="38">
        <v>10.699509620000001</v>
      </c>
      <c r="R453" s="36" t="s">
        <v>47</v>
      </c>
      <c r="S453" s="26" t="s">
        <v>4771</v>
      </c>
      <c r="T453" s="30" t="s">
        <v>77</v>
      </c>
      <c r="U453" s="28" t="s">
        <v>34</v>
      </c>
      <c r="V453" s="26" t="s">
        <v>5053</v>
      </c>
      <c r="W453" s="28" t="s">
        <v>49</v>
      </c>
      <c r="X453" s="32" t="s">
        <v>36</v>
      </c>
      <c r="Y453" s="8" t="s">
        <v>4970</v>
      </c>
      <c r="Z453" s="8" t="s">
        <v>4970</v>
      </c>
      <c r="AA453" s="8" t="s">
        <v>3014</v>
      </c>
      <c r="AB453" s="42" t="s">
        <v>1232</v>
      </c>
      <c r="AC453" s="45"/>
      <c r="AD453" s="42" t="str">
        <f t="shared" si="7"/>
        <v/>
      </c>
    </row>
    <row r="454" spans="1:30" x14ac:dyDescent="0.2">
      <c r="A454" s="88">
        <v>4244</v>
      </c>
      <c r="B454" s="84" t="s">
        <v>39</v>
      </c>
      <c r="C454" s="74">
        <v>4</v>
      </c>
      <c r="D454" s="88">
        <v>4244</v>
      </c>
      <c r="E454" s="84">
        <v>4244</v>
      </c>
      <c r="F454" s="49" t="s">
        <v>4078</v>
      </c>
      <c r="G454" s="36"/>
      <c r="H454" s="36" t="s">
        <v>1301</v>
      </c>
      <c r="I454" s="36" t="s">
        <v>1201</v>
      </c>
      <c r="J454" s="36" t="s">
        <v>1302</v>
      </c>
      <c r="K454" s="36">
        <v>6</v>
      </c>
      <c r="L454" s="36" t="s">
        <v>28</v>
      </c>
      <c r="M454" s="39" t="s">
        <v>1203</v>
      </c>
      <c r="N454" s="39" t="s">
        <v>1204</v>
      </c>
      <c r="O454" s="36" t="s">
        <v>39</v>
      </c>
      <c r="P454" s="36">
        <v>122.92160029999999</v>
      </c>
      <c r="Q454" s="36">
        <v>11.21776962</v>
      </c>
      <c r="R454" s="36" t="s">
        <v>47</v>
      </c>
      <c r="S454" s="26" t="s">
        <v>4771</v>
      </c>
      <c r="T454" s="26" t="s">
        <v>77</v>
      </c>
      <c r="U454" s="26" t="s">
        <v>34</v>
      </c>
      <c r="V454" s="26" t="s">
        <v>5053</v>
      </c>
      <c r="W454" s="32" t="s">
        <v>49</v>
      </c>
      <c r="X454" s="26" t="s">
        <v>36</v>
      </c>
      <c r="Y454" s="8" t="s">
        <v>4827</v>
      </c>
      <c r="Z454" s="8" t="s">
        <v>4987</v>
      </c>
      <c r="AA454" s="8" t="s">
        <v>4805</v>
      </c>
      <c r="AB454" s="42" t="s">
        <v>1247</v>
      </c>
      <c r="AC454" s="45"/>
      <c r="AD454" s="42" t="str">
        <f t="shared" si="7"/>
        <v/>
      </c>
    </row>
    <row r="455" spans="1:30" x14ac:dyDescent="0.2">
      <c r="A455" s="88">
        <v>4356</v>
      </c>
      <c r="B455" s="84" t="s">
        <v>39</v>
      </c>
      <c r="C455" s="74">
        <v>4</v>
      </c>
      <c r="D455" s="88">
        <v>4356</v>
      </c>
      <c r="E455" s="84">
        <v>4356</v>
      </c>
      <c r="F455" s="37" t="s">
        <v>4092</v>
      </c>
      <c r="G455" s="36" t="s">
        <v>104</v>
      </c>
      <c r="H455" s="36" t="s">
        <v>1327</v>
      </c>
      <c r="I455" s="36" t="s">
        <v>1201</v>
      </c>
      <c r="J455" s="36" t="s">
        <v>1328</v>
      </c>
      <c r="K455" s="36">
        <v>6</v>
      </c>
      <c r="L455" s="36" t="s">
        <v>28</v>
      </c>
      <c r="M455" s="39" t="s">
        <v>1203</v>
      </c>
      <c r="N455" s="39" t="s">
        <v>1204</v>
      </c>
      <c r="O455" s="36" t="s">
        <v>39</v>
      </c>
      <c r="P455" s="36">
        <v>122.3226166</v>
      </c>
      <c r="Q455" s="36">
        <v>10.760169980000001</v>
      </c>
      <c r="R455" s="36" t="s">
        <v>47</v>
      </c>
      <c r="S455" s="26" t="s">
        <v>4771</v>
      </c>
      <c r="T455" s="26" t="s">
        <v>77</v>
      </c>
      <c r="U455" s="26" t="s">
        <v>34</v>
      </c>
      <c r="V455" s="26" t="s">
        <v>5053</v>
      </c>
      <c r="W455" s="28" t="s">
        <v>49</v>
      </c>
      <c r="X455" s="26" t="s">
        <v>36</v>
      </c>
      <c r="Y455" s="8" t="s">
        <v>4827</v>
      </c>
      <c r="Z455" s="8" t="s">
        <v>4988</v>
      </c>
      <c r="AA455" s="8" t="s">
        <v>4805</v>
      </c>
      <c r="AB455" s="42" t="s">
        <v>1228</v>
      </c>
      <c r="AC455" s="45"/>
      <c r="AD455" s="42" t="str">
        <f t="shared" si="7"/>
        <v/>
      </c>
    </row>
    <row r="456" spans="1:30" x14ac:dyDescent="0.2">
      <c r="A456" s="82">
        <v>4374</v>
      </c>
      <c r="B456" s="84" t="s">
        <v>39</v>
      </c>
      <c r="C456" s="74">
        <v>4</v>
      </c>
      <c r="D456" s="82">
        <v>4374</v>
      </c>
      <c r="E456" s="84">
        <v>4374</v>
      </c>
      <c r="F456" s="37" t="s">
        <v>4095</v>
      </c>
      <c r="G456" s="36" t="s">
        <v>1332</v>
      </c>
      <c r="H456" s="36" t="s">
        <v>1267</v>
      </c>
      <c r="I456" s="36" t="s">
        <v>1201</v>
      </c>
      <c r="J456" s="36" t="s">
        <v>1333</v>
      </c>
      <c r="K456" s="36">
        <v>6</v>
      </c>
      <c r="L456" s="36" t="s">
        <v>28</v>
      </c>
      <c r="M456" s="39" t="s">
        <v>1203</v>
      </c>
      <c r="N456" s="39" t="s">
        <v>1204</v>
      </c>
      <c r="O456" s="36" t="s">
        <v>39</v>
      </c>
      <c r="P456" s="36">
        <v>122.7113037</v>
      </c>
      <c r="Q456" s="36">
        <v>10.859849929999999</v>
      </c>
      <c r="R456" s="36" t="s">
        <v>47</v>
      </c>
      <c r="S456" s="26" t="s">
        <v>4771</v>
      </c>
      <c r="T456" s="26" t="s">
        <v>77</v>
      </c>
      <c r="U456" s="27" t="s">
        <v>34</v>
      </c>
      <c r="V456" s="26" t="s">
        <v>5053</v>
      </c>
      <c r="W456" s="28" t="s">
        <v>49</v>
      </c>
      <c r="X456" s="26" t="s">
        <v>36</v>
      </c>
      <c r="Y456" s="8" t="s">
        <v>4970</v>
      </c>
      <c r="Z456" s="8" t="s">
        <v>4970</v>
      </c>
      <c r="AA456" s="8" t="s">
        <v>3014</v>
      </c>
      <c r="AB456" s="46" t="s">
        <v>1247</v>
      </c>
      <c r="AC456" s="45"/>
      <c r="AD456" s="42" t="str">
        <f t="shared" si="7"/>
        <v/>
      </c>
    </row>
    <row r="457" spans="1:30" x14ac:dyDescent="0.2">
      <c r="A457" s="82">
        <v>5400</v>
      </c>
      <c r="B457" s="84" t="s">
        <v>39</v>
      </c>
      <c r="C457" s="74">
        <v>4</v>
      </c>
      <c r="D457" s="82">
        <v>5400</v>
      </c>
      <c r="E457" s="84">
        <v>5400</v>
      </c>
      <c r="F457" s="37" t="s">
        <v>4097</v>
      </c>
      <c r="G457" s="36"/>
      <c r="H457" s="36" t="s">
        <v>1200</v>
      </c>
      <c r="I457" s="36" t="s">
        <v>1201</v>
      </c>
      <c r="J457" s="36" t="s">
        <v>1338</v>
      </c>
      <c r="K457" s="36">
        <v>6</v>
      </c>
      <c r="L457" s="36" t="s">
        <v>28</v>
      </c>
      <c r="M457" s="39" t="s">
        <v>1203</v>
      </c>
      <c r="N457" s="39" t="s">
        <v>1204</v>
      </c>
      <c r="O457" s="36" t="s">
        <v>39</v>
      </c>
      <c r="P457" s="36">
        <v>122.5551834</v>
      </c>
      <c r="Q457" s="36">
        <v>10.695839879999999</v>
      </c>
      <c r="R457" s="36" t="s">
        <v>32</v>
      </c>
      <c r="S457" s="26" t="s">
        <v>4771</v>
      </c>
      <c r="T457" s="26" t="s">
        <v>33</v>
      </c>
      <c r="U457" s="27" t="s">
        <v>34</v>
      </c>
      <c r="V457" s="26" t="s">
        <v>5053</v>
      </c>
      <c r="W457" s="28" t="s">
        <v>49</v>
      </c>
      <c r="X457" s="26" t="s">
        <v>36</v>
      </c>
      <c r="Y457" s="8" t="s">
        <v>4970</v>
      </c>
      <c r="Z457" s="8" t="s">
        <v>4970</v>
      </c>
      <c r="AA457" s="8" t="s">
        <v>4865</v>
      </c>
      <c r="AB457" s="42" t="s">
        <v>1217</v>
      </c>
      <c r="AC457" s="45"/>
      <c r="AD457" s="42" t="str">
        <f t="shared" si="7"/>
        <v/>
      </c>
    </row>
    <row r="458" spans="1:30" x14ac:dyDescent="0.2">
      <c r="A458" s="88" t="s">
        <v>1374</v>
      </c>
      <c r="B458" s="84" t="s">
        <v>39</v>
      </c>
      <c r="C458" s="74">
        <v>4</v>
      </c>
      <c r="D458" s="88" t="s">
        <v>1374</v>
      </c>
      <c r="E458" s="84" t="s">
        <v>1374</v>
      </c>
      <c r="F458" s="37" t="s">
        <v>4109</v>
      </c>
      <c r="G458" s="36" t="s">
        <v>1375</v>
      </c>
      <c r="H458" s="36" t="s">
        <v>1200</v>
      </c>
      <c r="I458" s="36" t="s">
        <v>1201</v>
      </c>
      <c r="J458" s="38" t="s">
        <v>1376</v>
      </c>
      <c r="K458" s="39">
        <v>6</v>
      </c>
      <c r="L458" s="39" t="s">
        <v>28</v>
      </c>
      <c r="M458" s="39" t="s">
        <v>1203</v>
      </c>
      <c r="N458" s="39" t="s">
        <v>1204</v>
      </c>
      <c r="O458" s="36" t="s">
        <v>39</v>
      </c>
      <c r="P458" s="38">
        <v>122.5861282</v>
      </c>
      <c r="Q458" s="38">
        <v>10.76410961</v>
      </c>
      <c r="R458" s="38" t="s">
        <v>47</v>
      </c>
      <c r="S458" s="26" t="s">
        <v>4771</v>
      </c>
      <c r="T458" s="26" t="s">
        <v>93</v>
      </c>
      <c r="U458" s="26" t="s">
        <v>34</v>
      </c>
      <c r="V458" s="26" t="s">
        <v>5053</v>
      </c>
      <c r="W458" s="28" t="s">
        <v>49</v>
      </c>
      <c r="X458" s="26" t="s">
        <v>36</v>
      </c>
      <c r="Y458" s="8" t="s">
        <v>4970</v>
      </c>
      <c r="Z458" s="8" t="s">
        <v>4970</v>
      </c>
      <c r="AA458" s="8" t="s">
        <v>3014</v>
      </c>
      <c r="AB458" s="42" t="s">
        <v>1243</v>
      </c>
      <c r="AC458" s="45"/>
      <c r="AD458" s="42" t="str">
        <f t="shared" si="7"/>
        <v/>
      </c>
    </row>
    <row r="459" spans="1:30" x14ac:dyDescent="0.2">
      <c r="A459" s="82" t="s">
        <v>1377</v>
      </c>
      <c r="B459" s="83" t="s">
        <v>39</v>
      </c>
      <c r="C459" s="74">
        <v>4</v>
      </c>
      <c r="D459" s="82" t="s">
        <v>1377</v>
      </c>
      <c r="E459" s="84" t="s">
        <v>1377</v>
      </c>
      <c r="F459" s="37" t="s">
        <v>4110</v>
      </c>
      <c r="G459" s="36" t="s">
        <v>104</v>
      </c>
      <c r="H459" s="36" t="s">
        <v>1378</v>
      </c>
      <c r="I459" s="36" t="s">
        <v>1379</v>
      </c>
      <c r="J459" s="38" t="s">
        <v>1380</v>
      </c>
      <c r="K459" s="39">
        <v>6</v>
      </c>
      <c r="L459" s="39" t="s">
        <v>28</v>
      </c>
      <c r="M459" s="39" t="s">
        <v>1381</v>
      </c>
      <c r="N459" s="39" t="s">
        <v>1204</v>
      </c>
      <c r="O459" s="36" t="s">
        <v>39</v>
      </c>
      <c r="P459" s="38">
        <v>122.53662869999999</v>
      </c>
      <c r="Q459" s="38">
        <v>11.260190010000001</v>
      </c>
      <c r="R459" s="36" t="s">
        <v>47</v>
      </c>
      <c r="S459" s="26" t="s">
        <v>4771</v>
      </c>
      <c r="T459" s="26" t="s">
        <v>77</v>
      </c>
      <c r="U459" s="26" t="s">
        <v>34</v>
      </c>
      <c r="V459" s="26" t="s">
        <v>5053</v>
      </c>
      <c r="W459" s="28" t="s">
        <v>49</v>
      </c>
      <c r="X459" s="26" t="s">
        <v>90</v>
      </c>
      <c r="Y459" s="8" t="s">
        <v>4827</v>
      </c>
      <c r="Z459" s="8" t="s">
        <v>4993</v>
      </c>
      <c r="AA459" s="8" t="s">
        <v>4805</v>
      </c>
      <c r="AB459" s="42" t="s">
        <v>1208</v>
      </c>
      <c r="AC459" s="45"/>
      <c r="AD459" s="42" t="str">
        <f t="shared" si="7"/>
        <v/>
      </c>
    </row>
    <row r="460" spans="1:30" x14ac:dyDescent="0.2">
      <c r="A460" s="82" t="s">
        <v>1390</v>
      </c>
      <c r="B460" s="83" t="s">
        <v>39</v>
      </c>
      <c r="C460" s="74">
        <v>4</v>
      </c>
      <c r="D460" s="82" t="s">
        <v>1391</v>
      </c>
      <c r="E460" s="84" t="s">
        <v>1391</v>
      </c>
      <c r="F460" s="37" t="s">
        <v>4114</v>
      </c>
      <c r="G460" s="36" t="s">
        <v>104</v>
      </c>
      <c r="H460" s="36" t="s">
        <v>1219</v>
      </c>
      <c r="I460" s="36" t="s">
        <v>1220</v>
      </c>
      <c r="J460" s="38" t="s">
        <v>1392</v>
      </c>
      <c r="K460" s="39">
        <v>6</v>
      </c>
      <c r="L460" s="39" t="s">
        <v>28</v>
      </c>
      <c r="M460" s="39" t="s">
        <v>1203</v>
      </c>
      <c r="N460" s="39" t="s">
        <v>1204</v>
      </c>
      <c r="O460" s="36" t="s">
        <v>39</v>
      </c>
      <c r="P460" s="38">
        <v>122.59323879999999</v>
      </c>
      <c r="Q460" s="38">
        <v>10.65583992</v>
      </c>
      <c r="R460" s="36" t="s">
        <v>47</v>
      </c>
      <c r="S460" s="26" t="s">
        <v>4771</v>
      </c>
      <c r="T460" s="26" t="s">
        <v>77</v>
      </c>
      <c r="U460" s="26" t="s">
        <v>34</v>
      </c>
      <c r="V460" s="26" t="s">
        <v>5053</v>
      </c>
      <c r="W460" s="28" t="s">
        <v>49</v>
      </c>
      <c r="X460" s="26" t="s">
        <v>233</v>
      </c>
      <c r="Y460" s="8" t="s">
        <v>4981</v>
      </c>
      <c r="Z460" s="8" t="s">
        <v>4982</v>
      </c>
      <c r="AA460" s="8" t="s">
        <v>4889</v>
      </c>
      <c r="AB460" s="42" t="s">
        <v>1222</v>
      </c>
      <c r="AC460" s="45"/>
      <c r="AD460" s="42" t="str">
        <f t="shared" si="7"/>
        <v/>
      </c>
    </row>
    <row r="461" spans="1:30" x14ac:dyDescent="0.2">
      <c r="A461" s="102" t="s">
        <v>1507</v>
      </c>
      <c r="B461" s="84" t="s">
        <v>39</v>
      </c>
      <c r="C461" s="74">
        <v>4</v>
      </c>
      <c r="D461" s="102" t="s">
        <v>1505</v>
      </c>
      <c r="E461" s="84" t="s">
        <v>1505</v>
      </c>
      <c r="F461" s="49" t="s">
        <v>4154</v>
      </c>
      <c r="G461" s="36" t="s">
        <v>1375</v>
      </c>
      <c r="H461" s="36" t="s">
        <v>1200</v>
      </c>
      <c r="I461" s="39" t="s">
        <v>1201</v>
      </c>
      <c r="J461" s="38" t="s">
        <v>1508</v>
      </c>
      <c r="K461" s="38">
        <v>6</v>
      </c>
      <c r="L461" s="38" t="s">
        <v>28</v>
      </c>
      <c r="M461" s="39" t="s">
        <v>1203</v>
      </c>
      <c r="N461" s="39" t="s">
        <v>1204</v>
      </c>
      <c r="O461" s="36" t="s">
        <v>24</v>
      </c>
      <c r="P461" s="38"/>
      <c r="Q461" s="38"/>
      <c r="R461" s="38" t="s">
        <v>32</v>
      </c>
      <c r="S461" s="26" t="s">
        <v>4771</v>
      </c>
      <c r="T461" s="30" t="s">
        <v>61</v>
      </c>
      <c r="U461" s="28" t="s">
        <v>34</v>
      </c>
      <c r="V461" s="26" t="s">
        <v>5053</v>
      </c>
      <c r="W461" s="28" t="s">
        <v>49</v>
      </c>
      <c r="X461" s="32" t="s">
        <v>36</v>
      </c>
      <c r="Y461" s="8" t="e">
        <v>#N/A</v>
      </c>
      <c r="Z461" s="8" t="e">
        <v>#N/A</v>
      </c>
      <c r="AA461" s="8" t="e">
        <v>#N/A</v>
      </c>
      <c r="AB461" s="42" t="s">
        <v>1213</v>
      </c>
      <c r="AC461" s="42"/>
      <c r="AD461" s="42" t="str">
        <f t="shared" si="7"/>
        <v/>
      </c>
    </row>
    <row r="462" spans="1:30" x14ac:dyDescent="0.2">
      <c r="A462" s="102" t="s">
        <v>1516</v>
      </c>
      <c r="B462" s="84" t="s">
        <v>24</v>
      </c>
      <c r="C462" s="74">
        <v>4</v>
      </c>
      <c r="D462" s="102" t="s">
        <v>1516</v>
      </c>
      <c r="E462" s="84" t="s">
        <v>1517</v>
      </c>
      <c r="F462" s="49" t="s">
        <v>4157</v>
      </c>
      <c r="G462" s="39" t="s">
        <v>104</v>
      </c>
      <c r="H462" s="39" t="s">
        <v>1372</v>
      </c>
      <c r="I462" s="39" t="s">
        <v>1201</v>
      </c>
      <c r="J462" s="38" t="s">
        <v>1518</v>
      </c>
      <c r="K462" s="38">
        <v>6</v>
      </c>
      <c r="L462" s="38" t="s">
        <v>28</v>
      </c>
      <c r="M462" s="39" t="s">
        <v>1203</v>
      </c>
      <c r="N462" s="39" t="s">
        <v>1204</v>
      </c>
      <c r="O462" s="36" t="s">
        <v>24</v>
      </c>
      <c r="P462" s="38">
        <v>122.476831</v>
      </c>
      <c r="Q462" s="38">
        <v>11.056811</v>
      </c>
      <c r="R462" s="38" t="s">
        <v>47</v>
      </c>
      <c r="S462" s="26" t="s">
        <v>4771</v>
      </c>
      <c r="T462" s="30" t="s">
        <v>33</v>
      </c>
      <c r="U462" s="28" t="s">
        <v>34</v>
      </c>
      <c r="V462" s="26" t="s">
        <v>5053</v>
      </c>
      <c r="W462" s="28" t="s">
        <v>49</v>
      </c>
      <c r="X462" s="32" t="s">
        <v>36</v>
      </c>
      <c r="Y462" s="8" t="s">
        <v>4827</v>
      </c>
      <c r="Z462" s="8" t="s">
        <v>4993</v>
      </c>
      <c r="AA462" s="8" t="s">
        <v>4805</v>
      </c>
      <c r="AB462" s="42" t="s">
        <v>1208</v>
      </c>
      <c r="AC462" s="42"/>
      <c r="AD462" s="42" t="str">
        <f t="shared" si="7"/>
        <v/>
      </c>
    </row>
    <row r="463" spans="1:30" x14ac:dyDescent="0.2">
      <c r="A463" s="103" t="s">
        <v>1570</v>
      </c>
      <c r="B463" s="84" t="s">
        <v>24</v>
      </c>
      <c r="C463" s="74">
        <v>4</v>
      </c>
      <c r="D463" s="103" t="s">
        <v>1570</v>
      </c>
      <c r="E463" s="84" t="s">
        <v>1571</v>
      </c>
      <c r="F463" s="37" t="s">
        <v>4921</v>
      </c>
      <c r="G463" s="36"/>
      <c r="H463" s="36" t="s">
        <v>1200</v>
      </c>
      <c r="I463" s="36" t="s">
        <v>1201</v>
      </c>
      <c r="J463" s="36" t="s">
        <v>1572</v>
      </c>
      <c r="K463" s="36">
        <v>6</v>
      </c>
      <c r="L463" s="36" t="s">
        <v>28</v>
      </c>
      <c r="M463" s="39" t="s">
        <v>1203</v>
      </c>
      <c r="N463" s="39" t="s">
        <v>1204</v>
      </c>
      <c r="O463" s="36" t="s">
        <v>39</v>
      </c>
      <c r="P463" s="36"/>
      <c r="Q463" s="36"/>
      <c r="R463" s="36" t="s">
        <v>47</v>
      </c>
      <c r="S463" s="26" t="s">
        <v>4771</v>
      </c>
      <c r="T463" s="26" t="s">
        <v>33</v>
      </c>
      <c r="U463" s="26" t="s">
        <v>34</v>
      </c>
      <c r="V463" s="26" t="s">
        <v>5053</v>
      </c>
      <c r="W463" s="28" t="s">
        <v>49</v>
      </c>
      <c r="X463" s="26" t="s">
        <v>36</v>
      </c>
      <c r="Y463" s="8" t="e">
        <v>#N/A</v>
      </c>
      <c r="Z463" s="8" t="e">
        <v>#N/A</v>
      </c>
      <c r="AA463" s="8" t="e">
        <v>#N/A</v>
      </c>
      <c r="AB463" s="46" t="s">
        <v>1217</v>
      </c>
      <c r="AC463" s="42"/>
      <c r="AD463" s="42" t="str">
        <f t="shared" si="7"/>
        <v/>
      </c>
    </row>
    <row r="464" spans="1:30" x14ac:dyDescent="0.2">
      <c r="A464" s="74" t="s">
        <v>1630</v>
      </c>
      <c r="B464" s="75" t="s">
        <v>39</v>
      </c>
      <c r="C464" s="74">
        <v>4</v>
      </c>
      <c r="D464" s="74" t="s">
        <v>1630</v>
      </c>
      <c r="E464" s="76" t="s">
        <v>1630</v>
      </c>
      <c r="F464" s="37" t="s">
        <v>4192</v>
      </c>
      <c r="G464" s="36"/>
      <c r="H464" s="36" t="s">
        <v>1256</v>
      </c>
      <c r="I464" s="36" t="s">
        <v>1201</v>
      </c>
      <c r="J464" s="36" t="s">
        <v>1631</v>
      </c>
      <c r="K464" s="36">
        <v>6</v>
      </c>
      <c r="L464" s="36" t="s">
        <v>28</v>
      </c>
      <c r="M464" s="39" t="s">
        <v>1203</v>
      </c>
      <c r="N464" s="39" t="s">
        <v>1204</v>
      </c>
      <c r="O464" s="36" t="s">
        <v>39</v>
      </c>
      <c r="P464" s="36">
        <v>123.0086517</v>
      </c>
      <c r="Q464" s="36">
        <v>11.10235977</v>
      </c>
      <c r="R464" s="36" t="s">
        <v>47</v>
      </c>
      <c r="S464" s="26" t="s">
        <v>4771</v>
      </c>
      <c r="T464" s="26" t="s">
        <v>77</v>
      </c>
      <c r="U464" s="26" t="s">
        <v>34</v>
      </c>
      <c r="V464" s="26" t="s">
        <v>5053</v>
      </c>
      <c r="W464" s="28" t="s">
        <v>49</v>
      </c>
      <c r="X464" s="26" t="s">
        <v>36</v>
      </c>
      <c r="Y464" s="8" t="s">
        <v>4827</v>
      </c>
      <c r="Z464" s="8" t="s">
        <v>4987</v>
      </c>
      <c r="AA464" s="8" t="s">
        <v>4805</v>
      </c>
      <c r="AB464" s="42" t="s">
        <v>1247</v>
      </c>
      <c r="AC464" s="45"/>
      <c r="AD464" s="42" t="str">
        <f t="shared" si="7"/>
        <v/>
      </c>
    </row>
    <row r="465" spans="1:30" x14ac:dyDescent="0.2">
      <c r="A465" s="74" t="s">
        <v>1632</v>
      </c>
      <c r="B465" s="75" t="s">
        <v>39</v>
      </c>
      <c r="C465" s="74">
        <v>4</v>
      </c>
      <c r="D465" s="74" t="s">
        <v>1632</v>
      </c>
      <c r="E465" s="76" t="s">
        <v>1632</v>
      </c>
      <c r="F465" s="37" t="s">
        <v>4193</v>
      </c>
      <c r="G465" s="36" t="s">
        <v>1633</v>
      </c>
      <c r="H465" s="36" t="s">
        <v>1248</v>
      </c>
      <c r="I465" s="36" t="s">
        <v>1201</v>
      </c>
      <c r="J465" s="36" t="s">
        <v>1634</v>
      </c>
      <c r="K465" s="36">
        <v>6</v>
      </c>
      <c r="L465" s="36" t="s">
        <v>28</v>
      </c>
      <c r="M465" s="39" t="s">
        <v>1203</v>
      </c>
      <c r="N465" s="39" t="s">
        <v>1204</v>
      </c>
      <c r="O465" s="36" t="s">
        <v>39</v>
      </c>
      <c r="P465" s="36">
        <v>122.7298203</v>
      </c>
      <c r="Q465" s="36">
        <v>10.93012047</v>
      </c>
      <c r="R465" s="36" t="s">
        <v>47</v>
      </c>
      <c r="S465" s="26" t="s">
        <v>4771</v>
      </c>
      <c r="T465" s="26" t="s">
        <v>61</v>
      </c>
      <c r="U465" s="27" t="s">
        <v>34</v>
      </c>
      <c r="V465" s="26" t="s">
        <v>5053</v>
      </c>
      <c r="W465" s="28" t="s">
        <v>49</v>
      </c>
      <c r="X465" s="26" t="s">
        <v>36</v>
      </c>
      <c r="Y465" s="8" t="s">
        <v>4970</v>
      </c>
      <c r="Z465" s="8" t="s">
        <v>4970</v>
      </c>
      <c r="AA465" s="8" t="s">
        <v>3014</v>
      </c>
      <c r="AB465" s="42" t="s">
        <v>1247</v>
      </c>
      <c r="AC465" s="45"/>
      <c r="AD465" s="42" t="str">
        <f t="shared" si="7"/>
        <v/>
      </c>
    </row>
    <row r="466" spans="1:30" x14ac:dyDescent="0.2">
      <c r="A466" s="74" t="s">
        <v>1649</v>
      </c>
      <c r="B466" s="75" t="s">
        <v>39</v>
      </c>
      <c r="C466" s="74">
        <v>4</v>
      </c>
      <c r="D466" s="74" t="s">
        <v>1649</v>
      </c>
      <c r="E466" s="74" t="s">
        <v>1649</v>
      </c>
      <c r="F466" s="37" t="s">
        <v>4199</v>
      </c>
      <c r="G466" s="36" t="s">
        <v>861</v>
      </c>
      <c r="H466" s="36" t="s">
        <v>1200</v>
      </c>
      <c r="I466" s="36" t="s">
        <v>1201</v>
      </c>
      <c r="J466" s="36" t="s">
        <v>1650</v>
      </c>
      <c r="K466" s="36">
        <v>6</v>
      </c>
      <c r="L466" s="36" t="s">
        <v>28</v>
      </c>
      <c r="M466" s="39" t="s">
        <v>1203</v>
      </c>
      <c r="N466" s="39" t="s">
        <v>1204</v>
      </c>
      <c r="O466" s="36" t="s">
        <v>39</v>
      </c>
      <c r="P466" s="36">
        <v>122.5390396</v>
      </c>
      <c r="Q466" s="36">
        <v>10.74258041</v>
      </c>
      <c r="R466" s="36" t="s">
        <v>47</v>
      </c>
      <c r="S466" s="26" t="s">
        <v>4771</v>
      </c>
      <c r="T466" s="26" t="s">
        <v>61</v>
      </c>
      <c r="U466" s="26" t="s">
        <v>34</v>
      </c>
      <c r="V466" s="26" t="s">
        <v>5053</v>
      </c>
      <c r="W466" s="28" t="s">
        <v>49</v>
      </c>
      <c r="X466" s="26" t="s">
        <v>36</v>
      </c>
      <c r="Y466" s="8" t="s">
        <v>4855</v>
      </c>
      <c r="Z466" s="8" t="s">
        <v>4983</v>
      </c>
      <c r="AA466" s="8" t="s">
        <v>4865</v>
      </c>
      <c r="AB466" s="42" t="s">
        <v>1243</v>
      </c>
      <c r="AC466" s="42"/>
      <c r="AD466" s="42" t="str">
        <f t="shared" si="7"/>
        <v/>
      </c>
    </row>
    <row r="467" spans="1:30" x14ac:dyDescent="0.2">
      <c r="A467" s="74" t="s">
        <v>1666</v>
      </c>
      <c r="B467" s="75" t="s">
        <v>39</v>
      </c>
      <c r="C467" s="74">
        <v>4</v>
      </c>
      <c r="D467" s="74" t="s">
        <v>1667</v>
      </c>
      <c r="E467" s="76" t="s">
        <v>1667</v>
      </c>
      <c r="F467" s="37" t="s">
        <v>4205</v>
      </c>
      <c r="G467" s="36"/>
      <c r="H467" s="36" t="s">
        <v>1200</v>
      </c>
      <c r="I467" s="36" t="s">
        <v>1201</v>
      </c>
      <c r="J467" s="36" t="s">
        <v>1668</v>
      </c>
      <c r="K467" s="36">
        <v>6</v>
      </c>
      <c r="L467" s="36" t="s">
        <v>28</v>
      </c>
      <c r="M467" s="39" t="s">
        <v>1203</v>
      </c>
      <c r="N467" s="39" t="s">
        <v>1204</v>
      </c>
      <c r="O467" s="36" t="s">
        <v>39</v>
      </c>
      <c r="P467" s="36">
        <v>122.5513</v>
      </c>
      <c r="Q467" s="36">
        <v>10.705719950000001</v>
      </c>
      <c r="R467" s="36" t="s">
        <v>32</v>
      </c>
      <c r="S467" s="26" t="s">
        <v>4771</v>
      </c>
      <c r="T467" s="26" t="s">
        <v>33</v>
      </c>
      <c r="U467" s="27" t="s">
        <v>34</v>
      </c>
      <c r="V467" s="26" t="s">
        <v>5053</v>
      </c>
      <c r="W467" s="28" t="s">
        <v>49</v>
      </c>
      <c r="X467" s="26" t="s">
        <v>36</v>
      </c>
      <c r="Y467" s="8" t="s">
        <v>4970</v>
      </c>
      <c r="Z467" s="8" t="s">
        <v>4970</v>
      </c>
      <c r="AA467" s="8" t="s">
        <v>4865</v>
      </c>
      <c r="AB467" s="42" t="s">
        <v>1205</v>
      </c>
      <c r="AC467" s="45"/>
      <c r="AD467" s="42" t="str">
        <f t="shared" si="7"/>
        <v/>
      </c>
    </row>
    <row r="468" spans="1:30" x14ac:dyDescent="0.2">
      <c r="A468" s="74" t="s">
        <v>1696</v>
      </c>
      <c r="B468" s="76" t="s">
        <v>39</v>
      </c>
      <c r="C468" s="74">
        <v>4</v>
      </c>
      <c r="D468" s="74" t="s">
        <v>1696</v>
      </c>
      <c r="E468" s="76" t="s">
        <v>1696</v>
      </c>
      <c r="F468" s="37" t="s">
        <v>4216</v>
      </c>
      <c r="G468" s="36"/>
      <c r="H468" s="36" t="s">
        <v>1200</v>
      </c>
      <c r="I468" s="36" t="s">
        <v>1201</v>
      </c>
      <c r="J468" s="36" t="s">
        <v>1697</v>
      </c>
      <c r="K468" s="36">
        <v>6</v>
      </c>
      <c r="L468" s="36" t="s">
        <v>28</v>
      </c>
      <c r="M468" s="39" t="s">
        <v>1203</v>
      </c>
      <c r="N468" s="39" t="s">
        <v>1204</v>
      </c>
      <c r="O468" s="36" t="s">
        <v>39</v>
      </c>
      <c r="P468" s="36">
        <v>122.56949</v>
      </c>
      <c r="Q468" s="36">
        <v>10.7003</v>
      </c>
      <c r="R468" s="36" t="s">
        <v>32</v>
      </c>
      <c r="S468" s="26" t="s">
        <v>4771</v>
      </c>
      <c r="T468" s="26" t="s">
        <v>33</v>
      </c>
      <c r="U468" s="26" t="s">
        <v>34</v>
      </c>
      <c r="V468" s="26" t="s">
        <v>5053</v>
      </c>
      <c r="W468" s="28" t="s">
        <v>49</v>
      </c>
      <c r="X468" s="26" t="s">
        <v>36</v>
      </c>
      <c r="Y468" s="8" t="s">
        <v>4825</v>
      </c>
      <c r="Z468" s="8" t="s">
        <v>5001</v>
      </c>
      <c r="AA468" s="8" t="s">
        <v>3014</v>
      </c>
      <c r="AB468" s="42" t="s">
        <v>1222</v>
      </c>
      <c r="AC468" s="42"/>
      <c r="AD468" s="42" t="str">
        <f t="shared" si="7"/>
        <v/>
      </c>
    </row>
    <row r="469" spans="1:30" x14ac:dyDescent="0.2">
      <c r="A469" s="74">
        <v>884</v>
      </c>
      <c r="B469" s="76" t="s">
        <v>39</v>
      </c>
      <c r="C469" s="74">
        <v>5</v>
      </c>
      <c r="D469" s="74"/>
      <c r="E469" s="76">
        <v>884</v>
      </c>
      <c r="F469" s="49" t="s">
        <v>4251</v>
      </c>
      <c r="G469" s="36" t="s">
        <v>104</v>
      </c>
      <c r="H469" s="36" t="s">
        <v>1749</v>
      </c>
      <c r="I469" s="36" t="s">
        <v>1722</v>
      </c>
      <c r="J469" s="36" t="s">
        <v>1784</v>
      </c>
      <c r="K469" s="36">
        <v>6</v>
      </c>
      <c r="L469" s="36" t="s">
        <v>28</v>
      </c>
      <c r="M469" s="39" t="s">
        <v>1707</v>
      </c>
      <c r="N469" s="39" t="s">
        <v>1708</v>
      </c>
      <c r="O469" s="36" t="s">
        <v>39</v>
      </c>
      <c r="P469" s="36">
        <v>123.504676818847</v>
      </c>
      <c r="Q469" s="36">
        <v>10.715390205383301</v>
      </c>
      <c r="R469" s="36" t="s">
        <v>47</v>
      </c>
      <c r="S469" s="26" t="s">
        <v>4771</v>
      </c>
      <c r="T469" s="26" t="s">
        <v>77</v>
      </c>
      <c r="U469" s="26" t="s">
        <v>34</v>
      </c>
      <c r="V469" s="26" t="s">
        <v>5053</v>
      </c>
      <c r="W469" s="32" t="s">
        <v>49</v>
      </c>
      <c r="X469" s="26" t="s">
        <v>90</v>
      </c>
      <c r="Y469" s="8" t="s">
        <v>4820</v>
      </c>
      <c r="Z469" s="8" t="s">
        <v>4868</v>
      </c>
      <c r="AA469" s="8" t="s">
        <v>4805</v>
      </c>
      <c r="AB469" s="42" t="s">
        <v>1752</v>
      </c>
      <c r="AC469" s="42"/>
      <c r="AD469" s="42" t="str">
        <f t="shared" si="7"/>
        <v/>
      </c>
    </row>
    <row r="470" spans="1:30" x14ac:dyDescent="0.2">
      <c r="A470" s="74">
        <v>4389</v>
      </c>
      <c r="B470" s="75" t="s">
        <v>39</v>
      </c>
      <c r="C470" s="74">
        <v>5</v>
      </c>
      <c r="D470" s="74"/>
      <c r="E470" s="76">
        <v>4389</v>
      </c>
      <c r="F470" s="49" t="s">
        <v>4293</v>
      </c>
      <c r="G470" s="36" t="s">
        <v>1862</v>
      </c>
      <c r="H470" s="36" t="s">
        <v>1863</v>
      </c>
      <c r="I470" s="36" t="s">
        <v>1743</v>
      </c>
      <c r="J470" s="36" t="s">
        <v>1864</v>
      </c>
      <c r="K470" s="36">
        <v>6</v>
      </c>
      <c r="L470" s="36" t="s">
        <v>28</v>
      </c>
      <c r="M470" s="39" t="s">
        <v>1714</v>
      </c>
      <c r="N470" s="39" t="s">
        <v>1708</v>
      </c>
      <c r="O470" s="36" t="s">
        <v>39</v>
      </c>
      <c r="P470" s="36">
        <v>122.947120666503</v>
      </c>
      <c r="Q470" s="36">
        <v>9.6866598129272408</v>
      </c>
      <c r="R470" s="36" t="s">
        <v>47</v>
      </c>
      <c r="S470" s="26" t="s">
        <v>4771</v>
      </c>
      <c r="T470" s="26" t="s">
        <v>77</v>
      </c>
      <c r="U470" s="26" t="s">
        <v>34</v>
      </c>
      <c r="V470" s="26" t="s">
        <v>5053</v>
      </c>
      <c r="W470" s="32" t="s">
        <v>49</v>
      </c>
      <c r="X470" s="26" t="s">
        <v>36</v>
      </c>
      <c r="Y470" s="8" t="s">
        <v>4820</v>
      </c>
      <c r="Z470" s="8" t="s">
        <v>4868</v>
      </c>
      <c r="AA470" s="8" t="s">
        <v>3014</v>
      </c>
      <c r="AB470" s="42" t="s">
        <v>1781</v>
      </c>
      <c r="AC470" s="42"/>
      <c r="AD470" s="42" t="str">
        <f t="shared" si="7"/>
        <v/>
      </c>
    </row>
    <row r="471" spans="1:30" x14ac:dyDescent="0.2">
      <c r="A471" s="82" t="s">
        <v>1982</v>
      </c>
      <c r="B471" s="84" t="s">
        <v>39</v>
      </c>
      <c r="C471" s="82">
        <v>5</v>
      </c>
      <c r="D471" s="85"/>
      <c r="E471" s="84"/>
      <c r="F471" s="37" t="s">
        <v>4338</v>
      </c>
      <c r="G471" s="36" t="s">
        <v>5028</v>
      </c>
      <c r="H471" s="36" t="s">
        <v>5029</v>
      </c>
      <c r="I471" s="36" t="s">
        <v>1722</v>
      </c>
      <c r="J471" s="36" t="s">
        <v>5030</v>
      </c>
      <c r="K471" s="36">
        <v>6</v>
      </c>
      <c r="L471" s="36" t="s">
        <v>28</v>
      </c>
      <c r="M471" s="39" t="s">
        <v>1707</v>
      </c>
      <c r="N471" s="39" t="s">
        <v>1708</v>
      </c>
      <c r="O471" s="36"/>
      <c r="P471" s="36" t="s">
        <v>5031</v>
      </c>
      <c r="Q471" s="36" t="s">
        <v>5032</v>
      </c>
      <c r="R471" s="36" t="s">
        <v>4964</v>
      </c>
      <c r="S471" s="26" t="s">
        <v>4771</v>
      </c>
      <c r="T471" s="26" t="s">
        <v>61</v>
      </c>
      <c r="U471" s="26" t="s">
        <v>34</v>
      </c>
      <c r="V471" s="26" t="s">
        <v>5053</v>
      </c>
      <c r="W471" s="28" t="s">
        <v>4968</v>
      </c>
      <c r="X471" s="26" t="s">
        <v>36</v>
      </c>
      <c r="Y471" s="8" t="e">
        <v>#N/A</v>
      </c>
      <c r="Z471" s="8" t="e">
        <v>#N/A</v>
      </c>
      <c r="AA471" s="8" t="e">
        <v>#N/A</v>
      </c>
      <c r="AB471" s="42" t="s">
        <v>1748</v>
      </c>
      <c r="AC471" s="45"/>
      <c r="AD471" s="42" t="str">
        <f t="shared" si="7"/>
        <v/>
      </c>
    </row>
    <row r="472" spans="1:30" x14ac:dyDescent="0.2">
      <c r="A472" s="82" t="s">
        <v>2026</v>
      </c>
      <c r="B472" s="84" t="s">
        <v>24</v>
      </c>
      <c r="C472" s="82">
        <v>5</v>
      </c>
      <c r="D472" s="85" t="s">
        <v>2027</v>
      </c>
      <c r="E472" s="84" t="s">
        <v>2027</v>
      </c>
      <c r="F472" s="37" t="s">
        <v>4352</v>
      </c>
      <c r="G472" s="36"/>
      <c r="H472" s="36" t="s">
        <v>1721</v>
      </c>
      <c r="I472" s="36" t="s">
        <v>1722</v>
      </c>
      <c r="J472" s="36" t="s">
        <v>2028</v>
      </c>
      <c r="K472" s="36">
        <v>6</v>
      </c>
      <c r="L472" s="36" t="s">
        <v>28</v>
      </c>
      <c r="M472" s="39" t="s">
        <v>1707</v>
      </c>
      <c r="N472" s="36" t="s">
        <v>1708</v>
      </c>
      <c r="O472" s="36" t="s">
        <v>24</v>
      </c>
      <c r="P472" s="36">
        <v>122.92824</v>
      </c>
      <c r="Q472" s="36">
        <v>10.620699999999999</v>
      </c>
      <c r="R472" s="36" t="s">
        <v>47</v>
      </c>
      <c r="S472" s="26" t="s">
        <v>4771</v>
      </c>
      <c r="T472" s="26" t="s">
        <v>33</v>
      </c>
      <c r="U472" s="26" t="s">
        <v>34</v>
      </c>
      <c r="V472" s="26" t="s">
        <v>5053</v>
      </c>
      <c r="W472" s="28" t="s">
        <v>49</v>
      </c>
      <c r="X472" s="26" t="s">
        <v>36</v>
      </c>
      <c r="Y472" s="8" t="s">
        <v>4820</v>
      </c>
      <c r="Z472" s="8" t="s">
        <v>4868</v>
      </c>
      <c r="AA472" s="8" t="s">
        <v>4809</v>
      </c>
      <c r="AB472" s="42" t="s">
        <v>1748</v>
      </c>
      <c r="AC472" s="45"/>
      <c r="AD472" s="42" t="str">
        <f t="shared" si="7"/>
        <v/>
      </c>
    </row>
    <row r="473" spans="1:30" x14ac:dyDescent="0.2">
      <c r="A473" s="82" t="s">
        <v>2205</v>
      </c>
      <c r="B473" s="84" t="s">
        <v>39</v>
      </c>
      <c r="C473" s="82">
        <v>5</v>
      </c>
      <c r="D473" s="85"/>
      <c r="E473" s="84" t="s">
        <v>2205</v>
      </c>
      <c r="F473" s="37" t="s">
        <v>4405</v>
      </c>
      <c r="G473" s="36" t="s">
        <v>2206</v>
      </c>
      <c r="H473" s="36" t="s">
        <v>1724</v>
      </c>
      <c r="I473" s="39" t="s">
        <v>1722</v>
      </c>
      <c r="J473" s="38" t="s">
        <v>2207</v>
      </c>
      <c r="K473" s="38">
        <v>6</v>
      </c>
      <c r="L473" s="38" t="s">
        <v>28</v>
      </c>
      <c r="M473" s="39" t="s">
        <v>1707</v>
      </c>
      <c r="N473" s="39" t="s">
        <v>1708</v>
      </c>
      <c r="O473" s="36" t="s">
        <v>39</v>
      </c>
      <c r="P473" s="38">
        <v>122.944290161132</v>
      </c>
      <c r="Q473" s="38">
        <v>10.566260337829499</v>
      </c>
      <c r="R473" s="36" t="s">
        <v>47</v>
      </c>
      <c r="S473" s="26" t="s">
        <v>4771</v>
      </c>
      <c r="T473" s="26" t="s">
        <v>61</v>
      </c>
      <c r="U473" s="26" t="s">
        <v>34</v>
      </c>
      <c r="V473" s="26" t="s">
        <v>5053</v>
      </c>
      <c r="W473" s="28" t="s">
        <v>49</v>
      </c>
      <c r="X473" s="26" t="s">
        <v>36</v>
      </c>
      <c r="Y473" s="8" t="s">
        <v>4820</v>
      </c>
      <c r="Z473" s="8" t="s">
        <v>4868</v>
      </c>
      <c r="AA473" s="8" t="s">
        <v>4805</v>
      </c>
      <c r="AB473" s="42" t="s">
        <v>1726</v>
      </c>
      <c r="AC473" s="45"/>
      <c r="AD473" s="42" t="str">
        <f t="shared" si="7"/>
        <v/>
      </c>
    </row>
    <row r="474" spans="1:30" x14ac:dyDescent="0.2">
      <c r="A474" s="74" t="s">
        <v>2232</v>
      </c>
      <c r="B474" s="83" t="s">
        <v>39</v>
      </c>
      <c r="C474" s="82">
        <v>5</v>
      </c>
      <c r="D474" s="74"/>
      <c r="E474" s="76" t="s">
        <v>2232</v>
      </c>
      <c r="F474" s="37" t="s">
        <v>4415</v>
      </c>
      <c r="G474" s="36" t="s">
        <v>2233</v>
      </c>
      <c r="H474" s="36" t="s">
        <v>1761</v>
      </c>
      <c r="I474" s="36" t="s">
        <v>1722</v>
      </c>
      <c r="J474" s="36" t="s">
        <v>2234</v>
      </c>
      <c r="K474" s="36">
        <v>6</v>
      </c>
      <c r="L474" s="36" t="s">
        <v>28</v>
      </c>
      <c r="M474" s="39" t="s">
        <v>1707</v>
      </c>
      <c r="N474" s="39" t="s">
        <v>1708</v>
      </c>
      <c r="O474" s="36" t="s">
        <v>39</v>
      </c>
      <c r="P474" s="36">
        <v>123.040397644042</v>
      </c>
      <c r="Q474" s="36">
        <v>10.739580154418899</v>
      </c>
      <c r="R474" s="36" t="s">
        <v>47</v>
      </c>
      <c r="S474" s="26" t="s">
        <v>4771</v>
      </c>
      <c r="T474" s="26" t="s">
        <v>77</v>
      </c>
      <c r="U474" s="27" t="s">
        <v>34</v>
      </c>
      <c r="V474" s="26" t="s">
        <v>5053</v>
      </c>
      <c r="W474" s="28" t="s">
        <v>49</v>
      </c>
      <c r="X474" s="26" t="s">
        <v>36</v>
      </c>
      <c r="Y474" s="8" t="s">
        <v>4820</v>
      </c>
      <c r="Z474" s="8" t="s">
        <v>4869</v>
      </c>
      <c r="AA474" s="8" t="s">
        <v>3014</v>
      </c>
      <c r="AB474" s="42" t="s">
        <v>1746</v>
      </c>
      <c r="AC474" s="45"/>
      <c r="AD474" s="42" t="str">
        <f t="shared" si="7"/>
        <v/>
      </c>
    </row>
    <row r="475" spans="1:30" x14ac:dyDescent="0.2">
      <c r="A475" s="88" t="s">
        <v>2815</v>
      </c>
      <c r="B475" s="84" t="s">
        <v>39</v>
      </c>
      <c r="C475" s="74">
        <v>7</v>
      </c>
      <c r="D475" s="88">
        <v>3223</v>
      </c>
      <c r="E475" s="84">
        <v>3323</v>
      </c>
      <c r="F475" s="49" t="s">
        <v>4567</v>
      </c>
      <c r="G475" s="36" t="s">
        <v>104</v>
      </c>
      <c r="H475" s="36" t="s">
        <v>855</v>
      </c>
      <c r="I475" s="39" t="s">
        <v>2554</v>
      </c>
      <c r="J475" s="38" t="s">
        <v>2816</v>
      </c>
      <c r="K475" s="38">
        <v>7</v>
      </c>
      <c r="L475" s="38" t="s">
        <v>2555</v>
      </c>
      <c r="M475" s="39" t="s">
        <v>2556</v>
      </c>
      <c r="N475" s="39" t="s">
        <v>2557</v>
      </c>
      <c r="O475" s="36" t="s">
        <v>24</v>
      </c>
      <c r="P475" s="38">
        <v>124.33831024169901</v>
      </c>
      <c r="Q475" s="38">
        <v>9.9860696792602504</v>
      </c>
      <c r="R475" s="36" t="s">
        <v>47</v>
      </c>
      <c r="S475" s="26" t="s">
        <v>4771</v>
      </c>
      <c r="T475" s="30" t="s">
        <v>77</v>
      </c>
      <c r="U475" s="28" t="s">
        <v>34</v>
      </c>
      <c r="V475" s="26" t="s">
        <v>5053</v>
      </c>
      <c r="W475" s="28" t="s">
        <v>49</v>
      </c>
      <c r="X475" s="32" t="s">
        <v>36</v>
      </c>
      <c r="Y475" s="8" t="s">
        <v>4970</v>
      </c>
      <c r="Z475" s="8" t="s">
        <v>2991</v>
      </c>
      <c r="AA475" s="8" t="s">
        <v>2991</v>
      </c>
      <c r="AB475" s="42" t="s">
        <v>2579</v>
      </c>
      <c r="AC475" s="45"/>
      <c r="AD475" s="42" t="str">
        <f t="shared" si="7"/>
        <v/>
      </c>
    </row>
    <row r="476" spans="1:30" x14ac:dyDescent="0.2">
      <c r="A476" s="88" t="s">
        <v>2821</v>
      </c>
      <c r="B476" s="84" t="s">
        <v>39</v>
      </c>
      <c r="C476" s="74">
        <v>7</v>
      </c>
      <c r="D476" s="88" t="s">
        <v>2822</v>
      </c>
      <c r="E476" s="84" t="s">
        <v>2821</v>
      </c>
      <c r="F476" s="37" t="s">
        <v>2823</v>
      </c>
      <c r="G476" s="36" t="s">
        <v>104</v>
      </c>
      <c r="H476" s="36" t="s">
        <v>2823</v>
      </c>
      <c r="I476" s="36" t="s">
        <v>2554</v>
      </c>
      <c r="J476" s="36" t="s">
        <v>2824</v>
      </c>
      <c r="K476" s="36">
        <v>7</v>
      </c>
      <c r="L476" s="36" t="s">
        <v>2555</v>
      </c>
      <c r="M476" s="39" t="s">
        <v>2556</v>
      </c>
      <c r="N476" s="39" t="s">
        <v>2557</v>
      </c>
      <c r="O476" s="36" t="s">
        <v>24</v>
      </c>
      <c r="P476" s="36">
        <v>124.377306</v>
      </c>
      <c r="Q476" s="36">
        <v>10.141056000000001</v>
      </c>
      <c r="R476" s="38" t="s">
        <v>47</v>
      </c>
      <c r="S476" s="26" t="s">
        <v>4771</v>
      </c>
      <c r="T476" s="26" t="s">
        <v>77</v>
      </c>
      <c r="U476" s="27" t="s">
        <v>34</v>
      </c>
      <c r="V476" s="26" t="s">
        <v>5053</v>
      </c>
      <c r="W476" s="28" t="s">
        <v>49</v>
      </c>
      <c r="X476" s="26" t="s">
        <v>36</v>
      </c>
      <c r="Y476" s="8" t="s">
        <v>4970</v>
      </c>
      <c r="Z476" s="8" t="s">
        <v>4887</v>
      </c>
      <c r="AA476" s="8" t="s">
        <v>3014</v>
      </c>
      <c r="AB476" s="42" t="s">
        <v>2558</v>
      </c>
      <c r="AC476" s="45"/>
      <c r="AD476" s="42" t="str">
        <f t="shared" si="7"/>
        <v/>
      </c>
    </row>
    <row r="477" spans="1:30" x14ac:dyDescent="0.2">
      <c r="A477" s="88" t="s">
        <v>2952</v>
      </c>
      <c r="B477" s="84" t="s">
        <v>39</v>
      </c>
      <c r="C477" s="74">
        <v>7</v>
      </c>
      <c r="D477" s="88"/>
      <c r="E477" s="88" t="s">
        <v>2952</v>
      </c>
      <c r="F477" s="37" t="s">
        <v>2953</v>
      </c>
      <c r="G477" s="36" t="s">
        <v>1714</v>
      </c>
      <c r="H477" s="36" t="s">
        <v>2953</v>
      </c>
      <c r="I477" s="36" t="s">
        <v>2554</v>
      </c>
      <c r="J477" s="36" t="s">
        <v>2954</v>
      </c>
      <c r="K477" s="36">
        <v>7</v>
      </c>
      <c r="L477" s="36" t="s">
        <v>2555</v>
      </c>
      <c r="M477" s="39" t="s">
        <v>2556</v>
      </c>
      <c r="N477" s="39" t="s">
        <v>2557</v>
      </c>
      <c r="O477" s="36" t="s">
        <v>39</v>
      </c>
      <c r="P477" s="36">
        <v>124.051712036132</v>
      </c>
      <c r="Q477" s="36">
        <v>9.6987600326537997</v>
      </c>
      <c r="R477" s="36" t="s">
        <v>47</v>
      </c>
      <c r="S477" s="26" t="s">
        <v>4771</v>
      </c>
      <c r="T477" s="26" t="s">
        <v>77</v>
      </c>
      <c r="U477" s="27" t="s">
        <v>34</v>
      </c>
      <c r="V477" s="26" t="s">
        <v>5053</v>
      </c>
      <c r="W477" s="28" t="s">
        <v>49</v>
      </c>
      <c r="X477" s="26" t="s">
        <v>90</v>
      </c>
      <c r="Y477" s="8" t="s">
        <v>4970</v>
      </c>
      <c r="Z477" s="8" t="s">
        <v>4887</v>
      </c>
      <c r="AA477" s="8" t="s">
        <v>3014</v>
      </c>
      <c r="AB477" s="42" t="s">
        <v>2558</v>
      </c>
      <c r="AC477" s="45"/>
      <c r="AD477" s="42" t="str">
        <f t="shared" si="7"/>
        <v/>
      </c>
    </row>
    <row r="478" spans="1:30" x14ac:dyDescent="0.2">
      <c r="A478" s="98" t="s">
        <v>2967</v>
      </c>
      <c r="B478" s="84" t="s">
        <v>39</v>
      </c>
      <c r="C478" s="74">
        <v>7</v>
      </c>
      <c r="D478" s="82"/>
      <c r="E478" s="84" t="s">
        <v>2967</v>
      </c>
      <c r="F478" s="49" t="s">
        <v>4611</v>
      </c>
      <c r="G478" s="36"/>
      <c r="H478" s="36" t="s">
        <v>2749</v>
      </c>
      <c r="I478" s="36" t="s">
        <v>2554</v>
      </c>
      <c r="J478" s="36" t="s">
        <v>2968</v>
      </c>
      <c r="K478" s="36">
        <v>7</v>
      </c>
      <c r="L478" s="36" t="s">
        <v>2555</v>
      </c>
      <c r="M478" s="39" t="s">
        <v>2556</v>
      </c>
      <c r="N478" s="39" t="s">
        <v>2557</v>
      </c>
      <c r="O478" s="36" t="s">
        <v>39</v>
      </c>
      <c r="P478" s="36">
        <v>124.117622375488</v>
      </c>
      <c r="Q478" s="36">
        <v>10.037070274353001</v>
      </c>
      <c r="R478" s="36" t="s">
        <v>47</v>
      </c>
      <c r="S478" s="26" t="s">
        <v>4771</v>
      </c>
      <c r="T478" s="26" t="s">
        <v>61</v>
      </c>
      <c r="U478" s="26" t="s">
        <v>34</v>
      </c>
      <c r="V478" s="26" t="s">
        <v>5053</v>
      </c>
      <c r="W478" s="32" t="s">
        <v>49</v>
      </c>
      <c r="X478" s="26" t="s">
        <v>36</v>
      </c>
      <c r="Y478" s="8" t="s">
        <v>4970</v>
      </c>
      <c r="Z478" s="8" t="s">
        <v>4887</v>
      </c>
      <c r="AA478" s="8" t="s">
        <v>3014</v>
      </c>
      <c r="AB478" s="42" t="s">
        <v>2579</v>
      </c>
      <c r="AC478" s="42"/>
      <c r="AD478" s="42" t="str">
        <f t="shared" si="7"/>
        <v/>
      </c>
    </row>
    <row r="479" spans="1:30" x14ac:dyDescent="0.2">
      <c r="A479" s="98" t="s">
        <v>2998</v>
      </c>
      <c r="B479" s="84" t="s">
        <v>39</v>
      </c>
      <c r="C479" s="74">
        <v>7</v>
      </c>
      <c r="D479" s="82"/>
      <c r="E479" s="84" t="s">
        <v>2998</v>
      </c>
      <c r="F479" s="37" t="s">
        <v>4623</v>
      </c>
      <c r="G479" s="36"/>
      <c r="H479" s="36" t="s">
        <v>2553</v>
      </c>
      <c r="I479" s="36" t="s">
        <v>2554</v>
      </c>
      <c r="J479" s="36" t="s">
        <v>2999</v>
      </c>
      <c r="K479" s="36">
        <v>7</v>
      </c>
      <c r="L479" s="36" t="s">
        <v>2555</v>
      </c>
      <c r="M479" s="39" t="s">
        <v>2556</v>
      </c>
      <c r="N479" s="39" t="s">
        <v>2557</v>
      </c>
      <c r="O479" s="36" t="s">
        <v>39</v>
      </c>
      <c r="P479" s="36">
        <v>123.852256774902</v>
      </c>
      <c r="Q479" s="36">
        <v>9.6517400741577095</v>
      </c>
      <c r="R479" s="36" t="s">
        <v>32</v>
      </c>
      <c r="S479" s="26" t="s">
        <v>4771</v>
      </c>
      <c r="T479" s="26" t="s">
        <v>33</v>
      </c>
      <c r="U479" s="27" t="s">
        <v>34</v>
      </c>
      <c r="V479" s="26" t="s">
        <v>5053</v>
      </c>
      <c r="W479" s="28" t="s">
        <v>35</v>
      </c>
      <c r="X479" s="26" t="s">
        <v>36</v>
      </c>
      <c r="Y479" s="8" t="s">
        <v>4970</v>
      </c>
      <c r="Z479" s="8" t="s">
        <v>4870</v>
      </c>
      <c r="AA479" s="8" t="s">
        <v>4865</v>
      </c>
      <c r="AB479" s="42" t="s">
        <v>2558</v>
      </c>
      <c r="AC479" s="42"/>
      <c r="AD479" s="42" t="str">
        <f t="shared" si="7"/>
        <v/>
      </c>
    </row>
    <row r="480" spans="1:30" x14ac:dyDescent="0.2">
      <c r="A480" s="82">
        <v>3372</v>
      </c>
      <c r="B480" s="83" t="s">
        <v>39</v>
      </c>
      <c r="C480" s="74">
        <v>8</v>
      </c>
      <c r="D480" s="82"/>
      <c r="E480" s="84">
        <v>3372</v>
      </c>
      <c r="F480" s="37" t="s">
        <v>3075</v>
      </c>
      <c r="G480" s="36" t="s">
        <v>104</v>
      </c>
      <c r="H480" s="36" t="s">
        <v>3075</v>
      </c>
      <c r="I480" s="36" t="s">
        <v>3037</v>
      </c>
      <c r="J480" s="36" t="s">
        <v>3076</v>
      </c>
      <c r="K480" s="36">
        <v>8</v>
      </c>
      <c r="L480" s="36" t="s">
        <v>28</v>
      </c>
      <c r="M480" s="39" t="s">
        <v>1322</v>
      </c>
      <c r="N480" s="39" t="s">
        <v>3005</v>
      </c>
      <c r="O480" s="36" t="s">
        <v>39</v>
      </c>
      <c r="P480" s="36">
        <v>125.255233764648</v>
      </c>
      <c r="Q480" s="36">
        <v>10.351269721984799</v>
      </c>
      <c r="R480" s="36" t="s">
        <v>47</v>
      </c>
      <c r="S480" s="26" t="s">
        <v>4771</v>
      </c>
      <c r="T480" s="26" t="s">
        <v>77</v>
      </c>
      <c r="U480" s="26" t="s">
        <v>34</v>
      </c>
      <c r="V480" s="26" t="s">
        <v>5053</v>
      </c>
      <c r="W480" s="28" t="s">
        <v>49</v>
      </c>
      <c r="X480" s="26" t="s">
        <v>36</v>
      </c>
      <c r="Y480" s="8" t="s">
        <v>4970</v>
      </c>
      <c r="Z480" s="8" t="s">
        <v>4970</v>
      </c>
      <c r="AA480" s="8" t="s">
        <v>3014</v>
      </c>
      <c r="AB480" s="42" t="s">
        <v>3039</v>
      </c>
      <c r="AC480" s="42"/>
      <c r="AD480" s="42" t="str">
        <f t="shared" si="7"/>
        <v/>
      </c>
    </row>
    <row r="481" spans="1:30" x14ac:dyDescent="0.2">
      <c r="A481" s="99">
        <v>4370</v>
      </c>
      <c r="B481" s="84" t="s">
        <v>39</v>
      </c>
      <c r="C481" s="74">
        <v>8</v>
      </c>
      <c r="D481" s="82"/>
      <c r="E481" s="84">
        <v>4370</v>
      </c>
      <c r="F481" s="49" t="s">
        <v>3163</v>
      </c>
      <c r="G481" s="36" t="s">
        <v>104</v>
      </c>
      <c r="H481" s="36" t="s">
        <v>3163</v>
      </c>
      <c r="I481" s="39" t="s">
        <v>3010</v>
      </c>
      <c r="J481" s="38" t="s">
        <v>3164</v>
      </c>
      <c r="K481" s="38">
        <v>8</v>
      </c>
      <c r="L481" s="38" t="s">
        <v>28</v>
      </c>
      <c r="M481" s="39" t="s">
        <v>3004</v>
      </c>
      <c r="N481" s="39" t="s">
        <v>3005</v>
      </c>
      <c r="O481" s="36" t="s">
        <v>39</v>
      </c>
      <c r="P481" s="38">
        <v>124.9560699</v>
      </c>
      <c r="Q481" s="38">
        <v>10.889869689999999</v>
      </c>
      <c r="R481" s="38" t="s">
        <v>47</v>
      </c>
      <c r="S481" s="26" t="s">
        <v>4771</v>
      </c>
      <c r="T481" s="30" t="s">
        <v>77</v>
      </c>
      <c r="U481" s="28" t="s">
        <v>34</v>
      </c>
      <c r="V481" s="26" t="s">
        <v>5053</v>
      </c>
      <c r="W481" s="28" t="s">
        <v>49</v>
      </c>
      <c r="X481" s="32" t="s">
        <v>36</v>
      </c>
      <c r="Y481" s="8" t="s">
        <v>4970</v>
      </c>
      <c r="Z481" s="8" t="s">
        <v>4970</v>
      </c>
      <c r="AA481" s="8" t="s">
        <v>3014</v>
      </c>
      <c r="AB481" s="42" t="s">
        <v>3006</v>
      </c>
      <c r="AC481" s="42"/>
      <c r="AD481" s="42" t="str">
        <f t="shared" si="7"/>
        <v/>
      </c>
    </row>
    <row r="482" spans="1:30" x14ac:dyDescent="0.2">
      <c r="A482" s="101">
        <v>5805</v>
      </c>
      <c r="B482" s="84" t="s">
        <v>39</v>
      </c>
      <c r="C482" s="74">
        <v>8</v>
      </c>
      <c r="D482" s="101"/>
      <c r="E482" s="84">
        <v>5805</v>
      </c>
      <c r="F482" s="37" t="s">
        <v>4649</v>
      </c>
      <c r="G482" s="36"/>
      <c r="H482" s="36" t="s">
        <v>3009</v>
      </c>
      <c r="I482" s="39" t="s">
        <v>3010</v>
      </c>
      <c r="J482" s="38" t="s">
        <v>3171</v>
      </c>
      <c r="K482" s="38">
        <v>8</v>
      </c>
      <c r="L482" s="38" t="s">
        <v>28</v>
      </c>
      <c r="M482" s="39" t="s">
        <v>3004</v>
      </c>
      <c r="N482" s="39" t="s">
        <v>3005</v>
      </c>
      <c r="O482" s="36" t="s">
        <v>39</v>
      </c>
      <c r="P482" s="38">
        <v>125.0073776</v>
      </c>
      <c r="Q482" s="38">
        <v>11.20856953</v>
      </c>
      <c r="R482" s="36" t="s">
        <v>32</v>
      </c>
      <c r="S482" s="26" t="s">
        <v>4771</v>
      </c>
      <c r="T482" s="26" t="s">
        <v>33</v>
      </c>
      <c r="U482" s="31" t="s">
        <v>34</v>
      </c>
      <c r="V482" s="26" t="s">
        <v>5053</v>
      </c>
      <c r="W482" s="28" t="s">
        <v>49</v>
      </c>
      <c r="X482" s="26" t="s">
        <v>36</v>
      </c>
      <c r="Y482" s="8" t="s">
        <v>5011</v>
      </c>
      <c r="Z482" s="8" t="s">
        <v>4873</v>
      </c>
      <c r="AA482" s="8" t="s">
        <v>4865</v>
      </c>
      <c r="AB482" s="42" t="s">
        <v>3006</v>
      </c>
      <c r="AC482" s="45"/>
      <c r="AD482" s="42" t="str">
        <f t="shared" si="7"/>
        <v/>
      </c>
    </row>
    <row r="483" spans="1:30" x14ac:dyDescent="0.2">
      <c r="A483" s="84" t="s">
        <v>3319</v>
      </c>
      <c r="B483" s="84" t="s">
        <v>24</v>
      </c>
      <c r="C483" s="74">
        <v>8</v>
      </c>
      <c r="D483" s="84" t="s">
        <v>3320</v>
      </c>
      <c r="E483" s="84" t="s">
        <v>3320</v>
      </c>
      <c r="F483" s="49" t="s">
        <v>4687</v>
      </c>
      <c r="G483" s="36" t="s">
        <v>104</v>
      </c>
      <c r="H483" s="36" t="s">
        <v>3225</v>
      </c>
      <c r="I483" s="36"/>
      <c r="J483" s="36" t="s">
        <v>3321</v>
      </c>
      <c r="K483" s="36">
        <v>8</v>
      </c>
      <c r="L483" s="36" t="s">
        <v>28</v>
      </c>
      <c r="M483" s="39" t="s">
        <v>3017</v>
      </c>
      <c r="N483" s="39" t="s">
        <v>3005</v>
      </c>
      <c r="O483" s="36" t="s">
        <v>24</v>
      </c>
      <c r="P483" s="36">
        <v>124.38797</v>
      </c>
      <c r="Q483" s="36">
        <v>11.055429999999999</v>
      </c>
      <c r="R483" s="36" t="s">
        <v>47</v>
      </c>
      <c r="S483" s="26" t="s">
        <v>4771</v>
      </c>
      <c r="T483" s="26" t="s">
        <v>33</v>
      </c>
      <c r="U483" s="26" t="s">
        <v>34</v>
      </c>
      <c r="V483" s="26" t="s">
        <v>5053</v>
      </c>
      <c r="W483" s="32" t="s">
        <v>49</v>
      </c>
      <c r="X483" s="26" t="s">
        <v>36</v>
      </c>
      <c r="Y483" s="8" t="s">
        <v>3014</v>
      </c>
      <c r="Z483" s="8" t="s">
        <v>4884</v>
      </c>
      <c r="AA483" s="8" t="s">
        <v>3014</v>
      </c>
      <c r="AB483" s="42" t="s">
        <v>3018</v>
      </c>
      <c r="AC483" s="42"/>
      <c r="AD483" s="42" t="str">
        <f t="shared" si="7"/>
        <v/>
      </c>
    </row>
    <row r="484" spans="1:30" x14ac:dyDescent="0.2">
      <c r="A484" s="103" t="s">
        <v>3338</v>
      </c>
      <c r="B484" s="84" t="s">
        <v>39</v>
      </c>
      <c r="C484" s="74">
        <v>8</v>
      </c>
      <c r="D484" s="103" t="s">
        <v>3339</v>
      </c>
      <c r="E484" s="84" t="s">
        <v>3338</v>
      </c>
      <c r="F484" s="49" t="s">
        <v>4693</v>
      </c>
      <c r="G484" s="36">
        <v>72</v>
      </c>
      <c r="H484" s="36" t="s">
        <v>3009</v>
      </c>
      <c r="I484" s="36" t="s">
        <v>3010</v>
      </c>
      <c r="J484" s="36" t="s">
        <v>3340</v>
      </c>
      <c r="K484" s="36">
        <v>8</v>
      </c>
      <c r="L484" s="36" t="s">
        <v>28</v>
      </c>
      <c r="M484" s="39" t="s">
        <v>3004</v>
      </c>
      <c r="N484" s="39" t="s">
        <v>3005</v>
      </c>
      <c r="O484" s="36" t="s">
        <v>24</v>
      </c>
      <c r="P484" s="36">
        <v>124.98984</v>
      </c>
      <c r="Q484" s="36">
        <v>11.25338</v>
      </c>
      <c r="R484" s="38" t="s">
        <v>32</v>
      </c>
      <c r="S484" s="26" t="s">
        <v>4771</v>
      </c>
      <c r="T484" s="26" t="s">
        <v>61</v>
      </c>
      <c r="U484" s="26" t="s">
        <v>34</v>
      </c>
      <c r="V484" s="26" t="s">
        <v>5053</v>
      </c>
      <c r="W484" s="32" t="s">
        <v>49</v>
      </c>
      <c r="X484" s="26" t="s">
        <v>90</v>
      </c>
      <c r="Y484" s="8" t="s">
        <v>4970</v>
      </c>
      <c r="Z484" s="8" t="s">
        <v>4878</v>
      </c>
      <c r="AA484" s="8" t="s">
        <v>4865</v>
      </c>
      <c r="AB484" s="42" t="s">
        <v>3029</v>
      </c>
      <c r="AC484" s="42"/>
      <c r="AD484" s="42" t="str">
        <f t="shared" si="7"/>
        <v/>
      </c>
    </row>
    <row r="485" spans="1:30" x14ac:dyDescent="0.2">
      <c r="A485" s="103" t="s">
        <v>3367</v>
      </c>
      <c r="B485" s="83" t="s">
        <v>39</v>
      </c>
      <c r="C485" s="74">
        <v>8</v>
      </c>
      <c r="D485" s="103"/>
      <c r="E485" s="84" t="s">
        <v>3367</v>
      </c>
      <c r="F485" s="49" t="s">
        <v>4701</v>
      </c>
      <c r="G485" s="36" t="s">
        <v>3368</v>
      </c>
      <c r="H485" s="36" t="s">
        <v>3016</v>
      </c>
      <c r="I485" s="39" t="s">
        <v>3010</v>
      </c>
      <c r="J485" s="38" t="s">
        <v>3369</v>
      </c>
      <c r="K485" s="38">
        <v>8</v>
      </c>
      <c r="L485" s="38" t="s">
        <v>28</v>
      </c>
      <c r="M485" s="39" t="s">
        <v>3017</v>
      </c>
      <c r="N485" s="39" t="s">
        <v>3005</v>
      </c>
      <c r="O485" s="36" t="s">
        <v>39</v>
      </c>
      <c r="P485" s="38">
        <v>124.44019400000001</v>
      </c>
      <c r="Q485" s="38">
        <v>10.928027999999999</v>
      </c>
      <c r="R485" s="36" t="s">
        <v>47</v>
      </c>
      <c r="S485" s="26" t="s">
        <v>4771</v>
      </c>
      <c r="T485" s="30" t="s">
        <v>77</v>
      </c>
      <c r="U485" s="28" t="s">
        <v>34</v>
      </c>
      <c r="V485" s="26" t="s">
        <v>5053</v>
      </c>
      <c r="W485" s="28" t="s">
        <v>49</v>
      </c>
      <c r="X485" s="32" t="s">
        <v>90</v>
      </c>
      <c r="Y485" s="8" t="s">
        <v>5014</v>
      </c>
      <c r="Z485" s="8" t="s">
        <v>4884</v>
      </c>
      <c r="AA485" s="8" t="s">
        <v>3014</v>
      </c>
      <c r="AB485" s="42" t="s">
        <v>3027</v>
      </c>
      <c r="AC485" s="42"/>
      <c r="AD485" s="42" t="str">
        <f t="shared" si="7"/>
        <v/>
      </c>
    </row>
    <row r="486" spans="1:30" x14ac:dyDescent="0.2">
      <c r="A486" s="74" t="s">
        <v>3652</v>
      </c>
      <c r="B486" s="76" t="s">
        <v>39</v>
      </c>
      <c r="C486" s="74">
        <v>9</v>
      </c>
      <c r="D486" s="74" t="s">
        <v>3653</v>
      </c>
      <c r="E486" s="76" t="s">
        <v>3652</v>
      </c>
      <c r="F486" s="37" t="s">
        <v>4758</v>
      </c>
      <c r="G486" s="36"/>
      <c r="H486" s="36" t="s">
        <v>3563</v>
      </c>
      <c r="I486" s="36" t="s">
        <v>3085</v>
      </c>
      <c r="J486" s="36" t="s">
        <v>3654</v>
      </c>
      <c r="K486" s="36">
        <v>8</v>
      </c>
      <c r="L486" s="36" t="s">
        <v>28</v>
      </c>
      <c r="M486" s="39"/>
      <c r="N486" s="39" t="s">
        <v>3461</v>
      </c>
      <c r="O486" s="36" t="s">
        <v>24</v>
      </c>
      <c r="P486" s="36">
        <v>124.59679</v>
      </c>
      <c r="Q486" s="36">
        <v>12.066800000000001</v>
      </c>
      <c r="R486" s="36" t="s">
        <v>47</v>
      </c>
      <c r="S486" s="26" t="s">
        <v>4771</v>
      </c>
      <c r="T486" s="26" t="s">
        <v>77</v>
      </c>
      <c r="U486" s="27" t="s">
        <v>34</v>
      </c>
      <c r="V486" s="26" t="s">
        <v>5053</v>
      </c>
      <c r="W486" s="28" t="s">
        <v>49</v>
      </c>
      <c r="X486" s="26" t="s">
        <v>36</v>
      </c>
      <c r="Y486" s="8" t="s">
        <v>4833</v>
      </c>
      <c r="Z486" s="8" t="s">
        <v>5015</v>
      </c>
      <c r="AA486" s="8" t="s">
        <v>4805</v>
      </c>
      <c r="AB486" s="42" t="s">
        <v>3466</v>
      </c>
      <c r="AC486" s="45"/>
      <c r="AD486" s="42" t="str">
        <f t="shared" si="7"/>
        <v/>
      </c>
    </row>
    <row r="487" spans="1:30" x14ac:dyDescent="0.2">
      <c r="A487" s="74" t="s">
        <v>3658</v>
      </c>
      <c r="B487" s="76" t="s">
        <v>39</v>
      </c>
      <c r="C487" s="74">
        <v>9</v>
      </c>
      <c r="D487" s="74"/>
      <c r="E487" s="76" t="s">
        <v>3658</v>
      </c>
      <c r="F487" s="37" t="s">
        <v>4760</v>
      </c>
      <c r="G487" s="36" t="s">
        <v>3659</v>
      </c>
      <c r="H487" s="36" t="s">
        <v>3660</v>
      </c>
      <c r="I487" s="36" t="s">
        <v>3085</v>
      </c>
      <c r="J487" s="36" t="s">
        <v>3661</v>
      </c>
      <c r="K487" s="36">
        <v>8</v>
      </c>
      <c r="L487" s="36" t="s">
        <v>28</v>
      </c>
      <c r="M487" s="39"/>
      <c r="N487" s="39" t="s">
        <v>3461</v>
      </c>
      <c r="O487" s="36" t="s">
        <v>39</v>
      </c>
      <c r="P487" s="36">
        <v>124.951611</v>
      </c>
      <c r="Q487" s="36">
        <v>11.763667</v>
      </c>
      <c r="R487" s="36" t="s">
        <v>47</v>
      </c>
      <c r="S487" s="26" t="s">
        <v>4771</v>
      </c>
      <c r="T487" s="26" t="s">
        <v>77</v>
      </c>
      <c r="U487" s="26" t="s">
        <v>34</v>
      </c>
      <c r="V487" s="26" t="s">
        <v>5053</v>
      </c>
      <c r="W487" s="28" t="s">
        <v>49</v>
      </c>
      <c r="X487" s="26" t="s">
        <v>36</v>
      </c>
      <c r="Y487" s="8" t="s">
        <v>4831</v>
      </c>
      <c r="Z487" s="8" t="s">
        <v>5015</v>
      </c>
      <c r="AA487" s="8" t="s">
        <v>4805</v>
      </c>
      <c r="AB487" s="46" t="s">
        <v>3480</v>
      </c>
      <c r="AC487" s="42"/>
      <c r="AD487" s="42" t="str">
        <f t="shared" si="7"/>
        <v/>
      </c>
    </row>
    <row r="488" spans="1:30" x14ac:dyDescent="0.2">
      <c r="A488" s="74" t="s">
        <v>3666</v>
      </c>
      <c r="B488" s="76" t="s">
        <v>39</v>
      </c>
      <c r="C488" s="74">
        <v>9</v>
      </c>
      <c r="D488" s="74" t="s">
        <v>3667</v>
      </c>
      <c r="E488" s="76" t="s">
        <v>3666</v>
      </c>
      <c r="F488" s="37" t="s">
        <v>4762</v>
      </c>
      <c r="G488" s="36">
        <v>1</v>
      </c>
      <c r="H488" s="36" t="s">
        <v>3527</v>
      </c>
      <c r="I488" s="36" t="s">
        <v>3085</v>
      </c>
      <c r="J488" s="36" t="s">
        <v>3668</v>
      </c>
      <c r="K488" s="36">
        <v>8</v>
      </c>
      <c r="L488" s="36" t="s">
        <v>28</v>
      </c>
      <c r="M488" s="39"/>
      <c r="N488" s="39" t="s">
        <v>3461</v>
      </c>
      <c r="O488" s="36" t="s">
        <v>24</v>
      </c>
      <c r="P488" s="36">
        <v>125.024806</v>
      </c>
      <c r="Q488" s="36">
        <v>11.627389000000001</v>
      </c>
      <c r="R488" s="36" t="s">
        <v>47</v>
      </c>
      <c r="S488" s="26" t="s">
        <v>4771</v>
      </c>
      <c r="T488" s="26" t="s">
        <v>61</v>
      </c>
      <c r="U488" s="26" t="s">
        <v>34</v>
      </c>
      <c r="V488" s="26" t="s">
        <v>5053</v>
      </c>
      <c r="W488" s="28" t="s">
        <v>49</v>
      </c>
      <c r="X488" s="26" t="s">
        <v>36</v>
      </c>
      <c r="Y488" s="8" t="s">
        <v>4831</v>
      </c>
      <c r="Z488" s="8" t="s">
        <v>5015</v>
      </c>
      <c r="AA488" s="8" t="s">
        <v>4805</v>
      </c>
      <c r="AB488" s="46" t="s">
        <v>3466</v>
      </c>
      <c r="AC488" s="42"/>
      <c r="AD488" s="42" t="str">
        <f t="shared" si="7"/>
        <v/>
      </c>
    </row>
    <row r="489" spans="1:30" x14ac:dyDescent="0.2">
      <c r="A489" s="74" t="s">
        <v>3669</v>
      </c>
      <c r="B489" s="76" t="s">
        <v>39</v>
      </c>
      <c r="C489" s="74">
        <v>9</v>
      </c>
      <c r="D489" s="74" t="s">
        <v>3670</v>
      </c>
      <c r="E489" s="76" t="s">
        <v>3669</v>
      </c>
      <c r="F489" s="49" t="s">
        <v>4763</v>
      </c>
      <c r="G489" s="36"/>
      <c r="H489" s="36" t="s">
        <v>3468</v>
      </c>
      <c r="I489" s="36" t="s">
        <v>3085</v>
      </c>
      <c r="J489" s="36" t="s">
        <v>3671</v>
      </c>
      <c r="K489" s="36">
        <v>8</v>
      </c>
      <c r="L489" s="36" t="s">
        <v>28</v>
      </c>
      <c r="M489" s="39"/>
      <c r="N489" s="39" t="s">
        <v>3461</v>
      </c>
      <c r="O489" s="36" t="s">
        <v>24</v>
      </c>
      <c r="P489" s="36">
        <v>124.888639</v>
      </c>
      <c r="Q489" s="36">
        <v>11.780360999999999</v>
      </c>
      <c r="R489" s="36" t="s">
        <v>47</v>
      </c>
      <c r="S489" s="26" t="s">
        <v>4771</v>
      </c>
      <c r="T489" s="26" t="s">
        <v>61</v>
      </c>
      <c r="U489" s="26" t="s">
        <v>34</v>
      </c>
      <c r="V489" s="26" t="s">
        <v>5053</v>
      </c>
      <c r="W489" s="32" t="s">
        <v>49</v>
      </c>
      <c r="X489" s="26" t="s">
        <v>36</v>
      </c>
      <c r="Y489" s="8" t="s">
        <v>4854</v>
      </c>
      <c r="Z489" s="8" t="s">
        <v>5015</v>
      </c>
      <c r="AA489" s="8" t="s">
        <v>4805</v>
      </c>
      <c r="AB489" s="42" t="s">
        <v>3466</v>
      </c>
      <c r="AC489" s="42">
        <v>42615</v>
      </c>
      <c r="AD489" s="42" t="str">
        <f t="shared" si="7"/>
        <v/>
      </c>
    </row>
    <row r="490" spans="1:30" x14ac:dyDescent="0.2">
      <c r="A490" s="74" t="s">
        <v>3672</v>
      </c>
      <c r="B490" s="76" t="s">
        <v>39</v>
      </c>
      <c r="C490" s="74">
        <v>9</v>
      </c>
      <c r="D490" s="74" t="s">
        <v>3673</v>
      </c>
      <c r="E490" s="76" t="s">
        <v>3672</v>
      </c>
      <c r="F490" s="49" t="s">
        <v>4764</v>
      </c>
      <c r="G490" s="36" t="s">
        <v>3674</v>
      </c>
      <c r="H490" s="36" t="s">
        <v>3556</v>
      </c>
      <c r="I490" s="36" t="s">
        <v>3085</v>
      </c>
      <c r="J490" s="36" t="s">
        <v>3675</v>
      </c>
      <c r="K490" s="36">
        <v>8</v>
      </c>
      <c r="L490" s="36" t="s">
        <v>28</v>
      </c>
      <c r="M490" s="39"/>
      <c r="N490" s="39" t="s">
        <v>3461</v>
      </c>
      <c r="O490" s="36" t="s">
        <v>24</v>
      </c>
      <c r="P490" s="36">
        <v>124.662361</v>
      </c>
      <c r="Q490" s="36">
        <v>12.038055999999999</v>
      </c>
      <c r="R490" s="36" t="s">
        <v>47</v>
      </c>
      <c r="S490" s="26" t="s">
        <v>4771</v>
      </c>
      <c r="T490" s="26" t="s">
        <v>61</v>
      </c>
      <c r="U490" s="26" t="s">
        <v>34</v>
      </c>
      <c r="V490" s="26" t="s">
        <v>5053</v>
      </c>
      <c r="W490" s="32" t="s">
        <v>49</v>
      </c>
      <c r="X490" s="26" t="s">
        <v>36</v>
      </c>
      <c r="Y490" s="8" t="s">
        <v>4833</v>
      </c>
      <c r="Z490" s="8" t="s">
        <v>5015</v>
      </c>
      <c r="AA490" s="8" t="s">
        <v>4805</v>
      </c>
      <c r="AB490" s="42" t="s">
        <v>3466</v>
      </c>
      <c r="AC490" s="42"/>
      <c r="AD490" s="42" t="str">
        <f t="shared" si="7"/>
        <v/>
      </c>
    </row>
    <row r="491" spans="1:30" x14ac:dyDescent="0.2">
      <c r="A491" s="74" t="s">
        <v>3676</v>
      </c>
      <c r="B491" s="76" t="s">
        <v>39</v>
      </c>
      <c r="C491" s="74">
        <v>9</v>
      </c>
      <c r="D491" s="74"/>
      <c r="E491" s="76" t="s">
        <v>3677</v>
      </c>
      <c r="F491" s="49" t="s">
        <v>4765</v>
      </c>
      <c r="G491" s="36" t="s">
        <v>3678</v>
      </c>
      <c r="H491" s="36" t="s">
        <v>3458</v>
      </c>
      <c r="I491" s="36" t="s">
        <v>3459</v>
      </c>
      <c r="J491" s="36" t="s">
        <v>3679</v>
      </c>
      <c r="K491" s="36">
        <v>8</v>
      </c>
      <c r="L491" s="36" t="s">
        <v>28</v>
      </c>
      <c r="M491" s="39"/>
      <c r="N491" s="39" t="s">
        <v>3461</v>
      </c>
      <c r="O491" s="36" t="s">
        <v>39</v>
      </c>
      <c r="P491" s="36">
        <v>124.30240000000001</v>
      </c>
      <c r="Q491" s="36">
        <v>12.509061109999999</v>
      </c>
      <c r="R491" s="36" t="s">
        <v>47</v>
      </c>
      <c r="S491" s="26" t="s">
        <v>4771</v>
      </c>
      <c r="T491" s="26" t="s">
        <v>61</v>
      </c>
      <c r="U491" s="26" t="s">
        <v>34</v>
      </c>
      <c r="V491" s="26" t="s">
        <v>5053</v>
      </c>
      <c r="W491" s="32" t="s">
        <v>49</v>
      </c>
      <c r="X491" s="26" t="s">
        <v>36</v>
      </c>
      <c r="Y491" s="8" t="s">
        <v>4831</v>
      </c>
      <c r="Z491" s="8" t="s">
        <v>5015</v>
      </c>
      <c r="AA491" s="8" t="s">
        <v>4805</v>
      </c>
      <c r="AB491" s="42" t="s">
        <v>3547</v>
      </c>
      <c r="AC491" s="42">
        <v>42611</v>
      </c>
      <c r="AD491" s="42" t="str">
        <f t="shared" si="7"/>
        <v/>
      </c>
    </row>
    <row r="492" spans="1:30" x14ac:dyDescent="0.2">
      <c r="A492" s="74" t="s">
        <v>3680</v>
      </c>
      <c r="B492" s="76" t="s">
        <v>39</v>
      </c>
      <c r="C492" s="74">
        <v>9</v>
      </c>
      <c r="D492" s="74"/>
      <c r="E492" s="76" t="s">
        <v>3680</v>
      </c>
      <c r="F492" s="49" t="s">
        <v>4766</v>
      </c>
      <c r="G492" s="36" t="s">
        <v>3681</v>
      </c>
      <c r="H492" s="36" t="s">
        <v>3475</v>
      </c>
      <c r="I492" s="39" t="s">
        <v>3056</v>
      </c>
      <c r="J492" s="38" t="s">
        <v>3682</v>
      </c>
      <c r="K492" s="38">
        <v>8</v>
      </c>
      <c r="L492" s="38" t="s">
        <v>28</v>
      </c>
      <c r="M492" s="39"/>
      <c r="N492" s="39" t="s">
        <v>3461</v>
      </c>
      <c r="O492" s="36" t="s">
        <v>39</v>
      </c>
      <c r="P492" s="38">
        <v>125.4534302</v>
      </c>
      <c r="Q492" s="38">
        <v>11.655639649999999</v>
      </c>
      <c r="R492" s="36" t="s">
        <v>47</v>
      </c>
      <c r="S492" s="26" t="s">
        <v>4771</v>
      </c>
      <c r="T492" s="30" t="s">
        <v>93</v>
      </c>
      <c r="U492" s="28" t="s">
        <v>34</v>
      </c>
      <c r="V492" s="26" t="s">
        <v>5053</v>
      </c>
      <c r="W492" s="28" t="s">
        <v>49</v>
      </c>
      <c r="X492" s="32" t="s">
        <v>90</v>
      </c>
      <c r="Y492" s="8" t="s">
        <v>4831</v>
      </c>
      <c r="Z492" s="8" t="s">
        <v>5015</v>
      </c>
      <c r="AA492" s="8" t="s">
        <v>4805</v>
      </c>
      <c r="AB492" s="42" t="s">
        <v>3477</v>
      </c>
      <c r="AC492" s="42">
        <v>42627</v>
      </c>
      <c r="AD492" s="42" t="str">
        <f t="shared" si="7"/>
        <v/>
      </c>
    </row>
    <row r="493" spans="1:30" x14ac:dyDescent="0.2">
      <c r="A493" s="88" t="s">
        <v>2771</v>
      </c>
      <c r="B493" s="84" t="s">
        <v>39</v>
      </c>
      <c r="C493" s="74">
        <v>7</v>
      </c>
      <c r="D493" s="88"/>
      <c r="E493" s="84" t="s">
        <v>2771</v>
      </c>
      <c r="F493" s="49" t="s">
        <v>4554</v>
      </c>
      <c r="G493" s="36" t="s">
        <v>2772</v>
      </c>
      <c r="H493" s="36" t="s">
        <v>2639</v>
      </c>
      <c r="I493" s="39" t="s">
        <v>2554</v>
      </c>
      <c r="J493" s="38" t="s">
        <v>2773</v>
      </c>
      <c r="K493" s="38">
        <v>7</v>
      </c>
      <c r="L493" s="38" t="s">
        <v>2555</v>
      </c>
      <c r="M493" s="39" t="s">
        <v>2556</v>
      </c>
      <c r="N493" s="39" t="s">
        <v>2557</v>
      </c>
      <c r="O493" s="36" t="s">
        <v>39</v>
      </c>
      <c r="P493" s="38">
        <v>124.25322222</v>
      </c>
      <c r="Q493" s="38">
        <v>9.6042777800000003</v>
      </c>
      <c r="R493" s="36" t="s">
        <v>47</v>
      </c>
      <c r="S493" s="26" t="s">
        <v>4771</v>
      </c>
      <c r="T493" s="30" t="s">
        <v>77</v>
      </c>
      <c r="U493" s="28" t="s">
        <v>5217</v>
      </c>
      <c r="V493" s="26" t="s">
        <v>5055</v>
      </c>
      <c r="W493" s="28" t="s">
        <v>49</v>
      </c>
      <c r="X493" s="32" t="s">
        <v>233</v>
      </c>
      <c r="Y493" s="8" t="s">
        <v>4970</v>
      </c>
      <c r="Z493" s="8" t="s">
        <v>4886</v>
      </c>
      <c r="AA493" s="8" t="s">
        <v>3014</v>
      </c>
      <c r="AB493" s="42" t="s">
        <v>2579</v>
      </c>
      <c r="AC493" s="45"/>
      <c r="AD493" s="42" t="str">
        <f t="shared" si="7"/>
        <v/>
      </c>
    </row>
    <row r="494" spans="1:30" x14ac:dyDescent="0.2">
      <c r="A494" s="74">
        <v>-1380</v>
      </c>
      <c r="B494" s="76" t="s">
        <v>24</v>
      </c>
      <c r="C494" s="74">
        <v>5</v>
      </c>
      <c r="D494" s="74" t="s">
        <v>1712</v>
      </c>
      <c r="E494" s="76" t="s">
        <v>1712</v>
      </c>
      <c r="F494" s="37" t="s">
        <v>4221</v>
      </c>
      <c r="G494" s="36" t="s">
        <v>1705</v>
      </c>
      <c r="H494" s="36"/>
      <c r="I494" s="36"/>
      <c r="J494" s="36" t="s">
        <v>1713</v>
      </c>
      <c r="K494" s="36">
        <v>6</v>
      </c>
      <c r="L494" s="36" t="s">
        <v>28</v>
      </c>
      <c r="M494" s="39" t="s">
        <v>1714</v>
      </c>
      <c r="N494" s="39" t="s">
        <v>1708</v>
      </c>
      <c r="O494" s="36"/>
      <c r="P494" s="36">
        <v>122.985028</v>
      </c>
      <c r="Q494" s="36">
        <v>10.206721999999999</v>
      </c>
      <c r="R494" s="36" t="s">
        <v>47</v>
      </c>
      <c r="S494" s="26" t="s">
        <v>4771</v>
      </c>
      <c r="T494" s="26" t="s">
        <v>77</v>
      </c>
      <c r="U494" s="27" t="s">
        <v>5217</v>
      </c>
      <c r="V494" s="26" t="s">
        <v>5055</v>
      </c>
      <c r="W494" s="28" t="s">
        <v>49</v>
      </c>
      <c r="X494" s="26" t="s">
        <v>36</v>
      </c>
      <c r="Y494" s="8" t="e">
        <v>#N/A</v>
      </c>
      <c r="Z494" s="8" t="e">
        <v>#N/A</v>
      </c>
      <c r="AA494" s="8" t="e">
        <v>#N/A</v>
      </c>
      <c r="AB494" s="42" t="s">
        <v>1715</v>
      </c>
      <c r="AC494" s="45"/>
      <c r="AD494" s="42" t="str">
        <f t="shared" si="7"/>
        <v/>
      </c>
    </row>
    <row r="495" spans="1:30" x14ac:dyDescent="0.2">
      <c r="A495" s="74">
        <v>708</v>
      </c>
      <c r="B495" s="76" t="s">
        <v>39</v>
      </c>
      <c r="C495" s="74">
        <v>5</v>
      </c>
      <c r="D495" s="74"/>
      <c r="E495" s="76">
        <v>708</v>
      </c>
      <c r="F495" s="37" t="s">
        <v>4227</v>
      </c>
      <c r="G495" s="36"/>
      <c r="H495" s="36" t="s">
        <v>1730</v>
      </c>
      <c r="I495" s="39" t="s">
        <v>1722</v>
      </c>
      <c r="J495" s="38" t="s">
        <v>1731</v>
      </c>
      <c r="K495" s="38">
        <v>6</v>
      </c>
      <c r="L495" s="38" t="s">
        <v>28</v>
      </c>
      <c r="M495" s="39" t="s">
        <v>1707</v>
      </c>
      <c r="N495" s="39" t="s">
        <v>1708</v>
      </c>
      <c r="O495" s="36" t="s">
        <v>39</v>
      </c>
      <c r="P495" s="38">
        <v>123.07534790039</v>
      </c>
      <c r="Q495" s="38">
        <v>10.903820037841699</v>
      </c>
      <c r="R495" s="38" t="s">
        <v>47</v>
      </c>
      <c r="S495" s="26" t="s">
        <v>4771</v>
      </c>
      <c r="T495" s="26" t="s">
        <v>77</v>
      </c>
      <c r="U495" s="26" t="s">
        <v>5217</v>
      </c>
      <c r="V495" s="26" t="s">
        <v>5055</v>
      </c>
      <c r="W495" s="28" t="s">
        <v>49</v>
      </c>
      <c r="X495" s="26" t="s">
        <v>36</v>
      </c>
      <c r="Y495" s="8" t="s">
        <v>4820</v>
      </c>
      <c r="Z495" s="8" t="s">
        <v>4868</v>
      </c>
      <c r="AA495" s="8" t="s">
        <v>3014</v>
      </c>
      <c r="AB495" s="42" t="s">
        <v>1709</v>
      </c>
      <c r="AC495" s="45"/>
      <c r="AD495" s="42" t="str">
        <f t="shared" si="7"/>
        <v/>
      </c>
    </row>
    <row r="496" spans="1:30" x14ac:dyDescent="0.2">
      <c r="A496" s="74">
        <v>709</v>
      </c>
      <c r="B496" s="76" t="s">
        <v>39</v>
      </c>
      <c r="C496" s="74">
        <v>5</v>
      </c>
      <c r="D496" s="74" t="s">
        <v>226</v>
      </c>
      <c r="E496" s="76">
        <v>709</v>
      </c>
      <c r="F496" s="37" t="s">
        <v>4228</v>
      </c>
      <c r="G496" s="36" t="s">
        <v>1732</v>
      </c>
      <c r="H496" s="36" t="s">
        <v>1733</v>
      </c>
      <c r="I496" s="36" t="s">
        <v>1722</v>
      </c>
      <c r="J496" s="36" t="s">
        <v>1734</v>
      </c>
      <c r="K496" s="36">
        <v>6</v>
      </c>
      <c r="L496" s="36" t="s">
        <v>28</v>
      </c>
      <c r="M496" s="39" t="s">
        <v>1707</v>
      </c>
      <c r="N496" s="39" t="s">
        <v>1708</v>
      </c>
      <c r="O496" s="36" t="s">
        <v>39</v>
      </c>
      <c r="P496" s="36">
        <v>123.12700653076099</v>
      </c>
      <c r="Q496" s="36">
        <v>10.9535703659057</v>
      </c>
      <c r="R496" s="36" t="s">
        <v>47</v>
      </c>
      <c r="S496" s="26" t="s">
        <v>4771</v>
      </c>
      <c r="T496" s="26" t="s">
        <v>77</v>
      </c>
      <c r="U496" s="26" t="s">
        <v>5217</v>
      </c>
      <c r="V496" s="26" t="s">
        <v>5055</v>
      </c>
      <c r="W496" s="28" t="s">
        <v>49</v>
      </c>
      <c r="X496" s="26" t="s">
        <v>36</v>
      </c>
      <c r="Y496" s="8" t="s">
        <v>4820</v>
      </c>
      <c r="Z496" s="8" t="s">
        <v>4868</v>
      </c>
      <c r="AA496" s="8" t="s">
        <v>3014</v>
      </c>
      <c r="AB496" s="42" t="s">
        <v>1709</v>
      </c>
      <c r="AC496" s="45"/>
      <c r="AD496" s="42" t="str">
        <f t="shared" si="7"/>
        <v/>
      </c>
    </row>
    <row r="497" spans="1:30" x14ac:dyDescent="0.2">
      <c r="A497" s="74">
        <v>893</v>
      </c>
      <c r="B497" s="76" t="s">
        <v>39</v>
      </c>
      <c r="C497" s="74">
        <v>5</v>
      </c>
      <c r="D497" s="74"/>
      <c r="E497" s="76">
        <v>893</v>
      </c>
      <c r="F497" s="49" t="s">
        <v>4257</v>
      </c>
      <c r="G497" s="36" t="s">
        <v>1798</v>
      </c>
      <c r="H497" s="36" t="s">
        <v>1721</v>
      </c>
      <c r="I497" s="36" t="s">
        <v>1722</v>
      </c>
      <c r="J497" s="36" t="s">
        <v>1799</v>
      </c>
      <c r="K497" s="36">
        <v>6</v>
      </c>
      <c r="L497" s="36" t="s">
        <v>28</v>
      </c>
      <c r="M497" s="39" t="s">
        <v>1707</v>
      </c>
      <c r="N497" s="39" t="s">
        <v>1708</v>
      </c>
      <c r="O497" s="36" t="s">
        <v>39</v>
      </c>
      <c r="P497" s="36">
        <v>122.987003</v>
      </c>
      <c r="Q497" s="36">
        <v>10.670180999999999</v>
      </c>
      <c r="R497" s="38" t="s">
        <v>47</v>
      </c>
      <c r="S497" s="26" t="s">
        <v>4771</v>
      </c>
      <c r="T497" s="26" t="s">
        <v>77</v>
      </c>
      <c r="U497" s="26" t="s">
        <v>5217</v>
      </c>
      <c r="V497" s="26" t="s">
        <v>5055</v>
      </c>
      <c r="W497" s="32" t="s">
        <v>49</v>
      </c>
      <c r="X497" s="26" t="s">
        <v>36</v>
      </c>
      <c r="Y497" s="8" t="s">
        <v>4820</v>
      </c>
      <c r="Z497" s="8" t="s">
        <v>4868</v>
      </c>
      <c r="AA497" s="8" t="s">
        <v>3014</v>
      </c>
      <c r="AB497" s="42" t="s">
        <v>1711</v>
      </c>
      <c r="AC497" s="42"/>
      <c r="AD497" s="42" t="str">
        <f t="shared" si="7"/>
        <v/>
      </c>
    </row>
    <row r="498" spans="1:30" x14ac:dyDescent="0.2">
      <c r="A498" s="74">
        <v>894</v>
      </c>
      <c r="B498" s="76" t="s">
        <v>39</v>
      </c>
      <c r="C498" s="74">
        <v>5</v>
      </c>
      <c r="D498" s="74"/>
      <c r="E498" s="76">
        <v>894</v>
      </c>
      <c r="F498" s="49" t="s">
        <v>4258</v>
      </c>
      <c r="G498" s="36" t="s">
        <v>1800</v>
      </c>
      <c r="H498" s="36" t="s">
        <v>1721</v>
      </c>
      <c r="I498" s="36" t="s">
        <v>1722</v>
      </c>
      <c r="J498" s="36" t="s">
        <v>1801</v>
      </c>
      <c r="K498" s="36">
        <v>6</v>
      </c>
      <c r="L498" s="36" t="s">
        <v>28</v>
      </c>
      <c r="M498" s="39" t="s">
        <v>1707</v>
      </c>
      <c r="N498" s="39" t="s">
        <v>1708</v>
      </c>
      <c r="O498" s="36" t="s">
        <v>39</v>
      </c>
      <c r="P498" s="36">
        <v>122.96840667724599</v>
      </c>
      <c r="Q498" s="36">
        <v>10.636659622192299</v>
      </c>
      <c r="R498" s="38" t="s">
        <v>47</v>
      </c>
      <c r="S498" s="26" t="s">
        <v>4771</v>
      </c>
      <c r="T498" s="26" t="s">
        <v>77</v>
      </c>
      <c r="U498" s="26" t="s">
        <v>5217</v>
      </c>
      <c r="V498" s="26" t="s">
        <v>5055</v>
      </c>
      <c r="W498" s="32" t="s">
        <v>49</v>
      </c>
      <c r="X498" s="26" t="s">
        <v>36</v>
      </c>
      <c r="Y498" s="8" t="s">
        <v>4820</v>
      </c>
      <c r="Z498" s="8" t="s">
        <v>4868</v>
      </c>
      <c r="AA498" s="8" t="s">
        <v>3014</v>
      </c>
      <c r="AB498" s="42" t="s">
        <v>1711</v>
      </c>
      <c r="AC498" s="42"/>
      <c r="AD498" s="42" t="str">
        <f t="shared" si="7"/>
        <v/>
      </c>
    </row>
    <row r="499" spans="1:30" x14ac:dyDescent="0.2">
      <c r="A499" s="74">
        <v>-3835</v>
      </c>
      <c r="B499" s="75" t="s">
        <v>24</v>
      </c>
      <c r="C499" s="74">
        <v>1</v>
      </c>
      <c r="D499" s="74" t="s">
        <v>25</v>
      </c>
      <c r="E499" s="76" t="s">
        <v>25</v>
      </c>
      <c r="F499" s="37" t="s">
        <v>3687</v>
      </c>
      <c r="G499" s="36" t="s">
        <v>251</v>
      </c>
      <c r="H499" s="36" t="s">
        <v>26</v>
      </c>
      <c r="I499" s="39" t="s">
        <v>27</v>
      </c>
      <c r="J499" s="38" t="s">
        <v>409</v>
      </c>
      <c r="K499" s="38">
        <v>7</v>
      </c>
      <c r="L499" s="38" t="s">
        <v>28</v>
      </c>
      <c r="M499" s="39" t="s">
        <v>29</v>
      </c>
      <c r="N499" s="39" t="s">
        <v>30</v>
      </c>
      <c r="O499" s="36" t="s">
        <v>24</v>
      </c>
      <c r="P499" s="38">
        <v>123.964</v>
      </c>
      <c r="Q499" s="38">
        <v>10.380369999999999</v>
      </c>
      <c r="R499" s="36" t="s">
        <v>32</v>
      </c>
      <c r="S499" s="26" t="s">
        <v>4773</v>
      </c>
      <c r="T499" s="26" t="s">
        <v>33</v>
      </c>
      <c r="U499" s="26" t="s">
        <v>34</v>
      </c>
      <c r="V499" s="26" t="s">
        <v>5054</v>
      </c>
      <c r="W499" s="28" t="s">
        <v>35</v>
      </c>
      <c r="X499" s="26" t="s">
        <v>36</v>
      </c>
      <c r="Y499" s="8" t="s">
        <v>4851</v>
      </c>
      <c r="Z499" s="8" t="s">
        <v>4867</v>
      </c>
      <c r="AA499" s="8" t="s">
        <v>4970</v>
      </c>
      <c r="AB499" s="42" t="s">
        <v>37</v>
      </c>
      <c r="AC499" s="45"/>
      <c r="AD499" s="42" t="str">
        <f t="shared" si="7"/>
        <v/>
      </c>
    </row>
    <row r="500" spans="1:30" x14ac:dyDescent="0.2">
      <c r="A500" s="74">
        <v>-3834</v>
      </c>
      <c r="B500" s="75" t="s">
        <v>24</v>
      </c>
      <c r="C500" s="74">
        <v>1</v>
      </c>
      <c r="D500" s="74" t="s">
        <v>38</v>
      </c>
      <c r="E500" s="76" t="s">
        <v>38</v>
      </c>
      <c r="F500" s="37" t="s">
        <v>3688</v>
      </c>
      <c r="G500" s="36" t="s">
        <v>251</v>
      </c>
      <c r="H500" s="36" t="s">
        <v>26</v>
      </c>
      <c r="I500" s="36" t="s">
        <v>27</v>
      </c>
      <c r="J500" s="36" t="s">
        <v>409</v>
      </c>
      <c r="K500" s="36">
        <v>7</v>
      </c>
      <c r="L500" s="36" t="s">
        <v>28</v>
      </c>
      <c r="M500" s="39" t="s">
        <v>29</v>
      </c>
      <c r="N500" s="39" t="s">
        <v>30</v>
      </c>
      <c r="O500" s="36" t="s">
        <v>24</v>
      </c>
      <c r="P500" s="36">
        <v>123.964</v>
      </c>
      <c r="Q500" s="36">
        <v>10.380369999999999</v>
      </c>
      <c r="R500" s="36" t="s">
        <v>32</v>
      </c>
      <c r="S500" s="26" t="s">
        <v>4773</v>
      </c>
      <c r="T500" s="26" t="s">
        <v>33</v>
      </c>
      <c r="U500" s="26" t="s">
        <v>34</v>
      </c>
      <c r="V500" s="26" t="s">
        <v>5054</v>
      </c>
      <c r="W500" s="28" t="s">
        <v>35</v>
      </c>
      <c r="X500" s="26" t="s">
        <v>36</v>
      </c>
      <c r="Y500" s="8" t="s">
        <v>4851</v>
      </c>
      <c r="Z500" s="8" t="s">
        <v>4867</v>
      </c>
      <c r="AA500" s="8" t="s">
        <v>4970</v>
      </c>
      <c r="AB500" s="42" t="s">
        <v>37</v>
      </c>
      <c r="AC500" s="42"/>
      <c r="AD500" s="42" t="str">
        <f t="shared" si="7"/>
        <v/>
      </c>
    </row>
    <row r="501" spans="1:30" x14ac:dyDescent="0.2">
      <c r="A501" s="74">
        <v>-3478</v>
      </c>
      <c r="B501" s="75" t="s">
        <v>39</v>
      </c>
      <c r="C501" s="74">
        <v>1</v>
      </c>
      <c r="D501" s="74"/>
      <c r="E501" s="76"/>
      <c r="F501" s="37" t="s">
        <v>4905</v>
      </c>
      <c r="G501" s="36" t="s">
        <v>118</v>
      </c>
      <c r="H501" s="36" t="s">
        <v>40</v>
      </c>
      <c r="I501" s="36" t="s">
        <v>27</v>
      </c>
      <c r="J501" s="38" t="s">
        <v>303</v>
      </c>
      <c r="K501" s="39">
        <v>7</v>
      </c>
      <c r="L501" s="39" t="s">
        <v>28</v>
      </c>
      <c r="M501" s="39" t="s">
        <v>29</v>
      </c>
      <c r="N501" s="39" t="s">
        <v>30</v>
      </c>
      <c r="O501" s="36" t="s">
        <v>24</v>
      </c>
      <c r="P501" s="38">
        <v>123.97797199999999</v>
      </c>
      <c r="Q501" s="38">
        <v>10.316972</v>
      </c>
      <c r="R501" s="36" t="s">
        <v>32</v>
      </c>
      <c r="S501" s="26" t="s">
        <v>4773</v>
      </c>
      <c r="T501" s="26" t="s">
        <v>33</v>
      </c>
      <c r="U501" s="26" t="s">
        <v>34</v>
      </c>
      <c r="V501" s="26" t="s">
        <v>5054</v>
      </c>
      <c r="W501" s="28" t="s">
        <v>35</v>
      </c>
      <c r="X501" s="26" t="s">
        <v>36</v>
      </c>
      <c r="Y501" s="8" t="s">
        <v>4851</v>
      </c>
      <c r="Z501" s="8" t="s">
        <v>4866</v>
      </c>
      <c r="AA501" s="8" t="s">
        <v>4865</v>
      </c>
      <c r="AB501" s="42" t="s">
        <v>41</v>
      </c>
      <c r="AC501" s="42"/>
      <c r="AD501" s="42" t="str">
        <f t="shared" si="7"/>
        <v/>
      </c>
    </row>
    <row r="502" spans="1:30" x14ac:dyDescent="0.2">
      <c r="A502" s="74">
        <v>-3424</v>
      </c>
      <c r="B502" s="75" t="s">
        <v>39</v>
      </c>
      <c r="C502" s="74">
        <v>1</v>
      </c>
      <c r="D502" s="74"/>
      <c r="E502" s="76"/>
      <c r="F502" s="37" t="s">
        <v>3689</v>
      </c>
      <c r="G502" s="36" t="s">
        <v>4923</v>
      </c>
      <c r="H502" s="36" t="s">
        <v>100</v>
      </c>
      <c r="I502" s="39" t="s">
        <v>27</v>
      </c>
      <c r="J502" s="38" t="s">
        <v>4924</v>
      </c>
      <c r="K502" s="38">
        <v>7</v>
      </c>
      <c r="L502" s="38" t="s">
        <v>28</v>
      </c>
      <c r="M502" s="39" t="s">
        <v>29</v>
      </c>
      <c r="N502" s="39" t="s">
        <v>30</v>
      </c>
      <c r="O502" s="36" t="s">
        <v>24</v>
      </c>
      <c r="P502" s="38">
        <v>123.91871500000001</v>
      </c>
      <c r="Q502" s="38">
        <v>10.310815</v>
      </c>
      <c r="R502" s="36" t="s">
        <v>32</v>
      </c>
      <c r="S502" s="26" t="s">
        <v>4773</v>
      </c>
      <c r="T502" s="26" t="s">
        <v>33</v>
      </c>
      <c r="U502" s="26" t="s">
        <v>34</v>
      </c>
      <c r="V502" s="26" t="s">
        <v>5054</v>
      </c>
      <c r="W502" s="28" t="s">
        <v>35</v>
      </c>
      <c r="X502" s="26" t="s">
        <v>36</v>
      </c>
      <c r="Y502" s="8" t="s">
        <v>4851</v>
      </c>
      <c r="Z502" s="8" t="s">
        <v>4867</v>
      </c>
      <c r="AA502" s="8" t="s">
        <v>4865</v>
      </c>
      <c r="AB502" s="42" t="s">
        <v>42</v>
      </c>
      <c r="AC502" s="42"/>
      <c r="AD502" s="42" t="str">
        <f t="shared" si="7"/>
        <v/>
      </c>
    </row>
    <row r="503" spans="1:30" x14ac:dyDescent="0.2">
      <c r="A503" s="74">
        <v>-3390</v>
      </c>
      <c r="B503" s="75" t="s">
        <v>39</v>
      </c>
      <c r="C503" s="74">
        <v>1</v>
      </c>
      <c r="D503" s="74"/>
      <c r="E503" s="76"/>
      <c r="F503" s="37" t="s">
        <v>3690</v>
      </c>
      <c r="G503" s="36" t="s">
        <v>4923</v>
      </c>
      <c r="H503" s="36" t="s">
        <v>100</v>
      </c>
      <c r="I503" s="36" t="s">
        <v>27</v>
      </c>
      <c r="J503" s="36" t="s">
        <v>4925</v>
      </c>
      <c r="K503" s="36">
        <v>7</v>
      </c>
      <c r="L503" s="36" t="s">
        <v>28</v>
      </c>
      <c r="M503" s="39" t="s">
        <v>29</v>
      </c>
      <c r="N503" s="36" t="s">
        <v>30</v>
      </c>
      <c r="O503" s="36" t="s">
        <v>24</v>
      </c>
      <c r="P503" s="36">
        <v>123.920433</v>
      </c>
      <c r="Q503" s="36">
        <v>10.310330390000001</v>
      </c>
      <c r="R503" s="36" t="s">
        <v>32</v>
      </c>
      <c r="S503" s="26" t="s">
        <v>4773</v>
      </c>
      <c r="T503" s="26" t="s">
        <v>33</v>
      </c>
      <c r="U503" s="26" t="s">
        <v>34</v>
      </c>
      <c r="V503" s="26" t="s">
        <v>5054</v>
      </c>
      <c r="W503" s="28" t="s">
        <v>35</v>
      </c>
      <c r="X503" s="26" t="s">
        <v>36</v>
      </c>
      <c r="Y503" s="8" t="s">
        <v>4851</v>
      </c>
      <c r="Z503" s="8" t="s">
        <v>4866</v>
      </c>
      <c r="AA503" s="8" t="s">
        <v>4865</v>
      </c>
      <c r="AB503" s="42" t="s">
        <v>42</v>
      </c>
      <c r="AC503" s="45"/>
      <c r="AD503" s="42" t="str">
        <f t="shared" si="7"/>
        <v/>
      </c>
    </row>
    <row r="504" spans="1:30" x14ac:dyDescent="0.2">
      <c r="A504" s="82">
        <v>-3355</v>
      </c>
      <c r="B504" s="84" t="s">
        <v>39</v>
      </c>
      <c r="C504" s="82">
        <v>1</v>
      </c>
      <c r="D504" s="85"/>
      <c r="E504" s="84"/>
      <c r="F504" s="37" t="s">
        <v>3691</v>
      </c>
      <c r="G504" s="36" t="s">
        <v>689</v>
      </c>
      <c r="H504" s="36" t="s">
        <v>100</v>
      </c>
      <c r="I504" s="39" t="s">
        <v>27</v>
      </c>
      <c r="J504" s="38" t="s">
        <v>4926</v>
      </c>
      <c r="K504" s="38">
        <v>7</v>
      </c>
      <c r="L504" s="38" t="s">
        <v>28</v>
      </c>
      <c r="M504" s="39" t="s">
        <v>29</v>
      </c>
      <c r="N504" s="39" t="s">
        <v>30</v>
      </c>
      <c r="O504" s="36" t="s">
        <v>24</v>
      </c>
      <c r="P504" s="38">
        <v>123.8969498</v>
      </c>
      <c r="Q504" s="38">
        <v>10.34237957</v>
      </c>
      <c r="R504" s="36" t="s">
        <v>32</v>
      </c>
      <c r="S504" s="26" t="s">
        <v>4773</v>
      </c>
      <c r="T504" s="26" t="s">
        <v>33</v>
      </c>
      <c r="U504" s="26" t="s">
        <v>34</v>
      </c>
      <c r="V504" s="26" t="s">
        <v>5054</v>
      </c>
      <c r="W504" s="28" t="s">
        <v>35</v>
      </c>
      <c r="X504" s="26" t="s">
        <v>36</v>
      </c>
      <c r="Y504" s="8" t="s">
        <v>4851</v>
      </c>
      <c r="Z504" s="8" t="s">
        <v>4866</v>
      </c>
      <c r="AA504" s="8" t="s">
        <v>4865</v>
      </c>
      <c r="AB504" s="42" t="s">
        <v>43</v>
      </c>
      <c r="AC504" s="42"/>
      <c r="AD504" s="42" t="str">
        <f t="shared" si="7"/>
        <v/>
      </c>
    </row>
    <row r="505" spans="1:30" x14ac:dyDescent="0.2">
      <c r="A505" s="82">
        <v>-3291</v>
      </c>
      <c r="B505" s="84" t="s">
        <v>24</v>
      </c>
      <c r="C505" s="82">
        <v>1</v>
      </c>
      <c r="D505" s="85"/>
      <c r="E505" s="84"/>
      <c r="F505" s="37" t="s">
        <v>3694</v>
      </c>
      <c r="G505" s="36" t="s">
        <v>4929</v>
      </c>
      <c r="H505" s="36" t="s">
        <v>100</v>
      </c>
      <c r="I505" s="39" t="s">
        <v>27</v>
      </c>
      <c r="J505" s="38" t="s">
        <v>4930</v>
      </c>
      <c r="K505" s="38">
        <v>7</v>
      </c>
      <c r="L505" s="38" t="s">
        <v>28</v>
      </c>
      <c r="M505" s="39" t="s">
        <v>29</v>
      </c>
      <c r="N505" s="39" t="s">
        <v>30</v>
      </c>
      <c r="O505" s="36" t="s">
        <v>24</v>
      </c>
      <c r="P505" s="38">
        <v>123.9051819</v>
      </c>
      <c r="Q505" s="38">
        <v>10.317859650000001</v>
      </c>
      <c r="R505" s="36" t="s">
        <v>32</v>
      </c>
      <c r="S505" s="26" t="s">
        <v>4773</v>
      </c>
      <c r="T505" s="26" t="s">
        <v>33</v>
      </c>
      <c r="U505" s="26" t="s">
        <v>34</v>
      </c>
      <c r="V505" s="26" t="s">
        <v>5054</v>
      </c>
      <c r="W505" s="28" t="s">
        <v>35</v>
      </c>
      <c r="X505" s="26" t="s">
        <v>36</v>
      </c>
      <c r="Y505" s="8" t="s">
        <v>4851</v>
      </c>
      <c r="Z505" s="8" t="s">
        <v>4867</v>
      </c>
      <c r="AA505" s="8" t="s">
        <v>4865</v>
      </c>
      <c r="AB505" s="42" t="s">
        <v>42</v>
      </c>
      <c r="AC505" s="42"/>
      <c r="AD505" s="42" t="str">
        <f t="shared" si="7"/>
        <v/>
      </c>
    </row>
    <row r="506" spans="1:30" x14ac:dyDescent="0.2">
      <c r="A506" s="82">
        <v>-865</v>
      </c>
      <c r="B506" s="84" t="s">
        <v>24</v>
      </c>
      <c r="C506" s="82">
        <v>1</v>
      </c>
      <c r="D506" s="85" t="s">
        <v>69</v>
      </c>
      <c r="E506" s="84" t="s">
        <v>69</v>
      </c>
      <c r="F506" s="37" t="s">
        <v>3704</v>
      </c>
      <c r="G506" s="36" t="s">
        <v>243</v>
      </c>
      <c r="H506" s="36" t="s">
        <v>100</v>
      </c>
      <c r="I506" s="36" t="s">
        <v>27</v>
      </c>
      <c r="J506" s="36" t="s">
        <v>70</v>
      </c>
      <c r="K506" s="36">
        <v>7</v>
      </c>
      <c r="L506" s="36" t="s">
        <v>28</v>
      </c>
      <c r="M506" s="39" t="s">
        <v>29</v>
      </c>
      <c r="N506" s="39" t="s">
        <v>30</v>
      </c>
      <c r="O506" s="36" t="s">
        <v>24</v>
      </c>
      <c r="P506" s="36">
        <v>123.918959</v>
      </c>
      <c r="Q506" s="36">
        <v>10.397449</v>
      </c>
      <c r="R506" s="36" t="s">
        <v>47</v>
      </c>
      <c r="S506" s="26" t="s">
        <v>4773</v>
      </c>
      <c r="T506" s="26" t="s">
        <v>33</v>
      </c>
      <c r="U506" s="26" t="s">
        <v>34</v>
      </c>
      <c r="V506" s="26" t="s">
        <v>5054</v>
      </c>
      <c r="W506" s="28" t="s">
        <v>49</v>
      </c>
      <c r="X506" s="26" t="s">
        <v>36</v>
      </c>
      <c r="Y506" s="8" t="s">
        <v>4970</v>
      </c>
      <c r="Z506" s="8" t="s">
        <v>4970</v>
      </c>
      <c r="AA506" s="8" t="s">
        <v>4970</v>
      </c>
      <c r="AB506" s="42" t="s">
        <v>58</v>
      </c>
      <c r="AC506" s="45"/>
      <c r="AD506" s="42" t="str">
        <f t="shared" si="7"/>
        <v/>
      </c>
    </row>
    <row r="507" spans="1:30" x14ac:dyDescent="0.2">
      <c r="A507" s="82">
        <v>-862</v>
      </c>
      <c r="B507" s="84" t="s">
        <v>24</v>
      </c>
      <c r="C507" s="82">
        <v>1</v>
      </c>
      <c r="D507" s="85" t="s">
        <v>73</v>
      </c>
      <c r="E507" s="84" t="s">
        <v>73</v>
      </c>
      <c r="F507" s="37" t="s">
        <v>3706</v>
      </c>
      <c r="G507" s="36" t="s">
        <v>4933</v>
      </c>
      <c r="H507" s="36" t="s">
        <v>100</v>
      </c>
      <c r="I507" s="36" t="s">
        <v>27</v>
      </c>
      <c r="J507" s="36" t="s">
        <v>74</v>
      </c>
      <c r="K507" s="36">
        <v>7</v>
      </c>
      <c r="L507" s="36" t="s">
        <v>28</v>
      </c>
      <c r="M507" s="39" t="s">
        <v>29</v>
      </c>
      <c r="N507" s="39" t="s">
        <v>30</v>
      </c>
      <c r="O507" s="36" t="s">
        <v>24</v>
      </c>
      <c r="P507" s="36">
        <v>123.89054</v>
      </c>
      <c r="Q507" s="36">
        <v>10.324759999999999</v>
      </c>
      <c r="R507" s="36" t="s">
        <v>32</v>
      </c>
      <c r="S507" s="26" t="s">
        <v>4773</v>
      </c>
      <c r="T507" s="26" t="s">
        <v>33</v>
      </c>
      <c r="U507" s="27" t="s">
        <v>34</v>
      </c>
      <c r="V507" s="26" t="s">
        <v>5054</v>
      </c>
      <c r="W507" s="28" t="s">
        <v>49</v>
      </c>
      <c r="X507" s="26" t="s">
        <v>36</v>
      </c>
      <c r="Y507" s="8" t="s">
        <v>4836</v>
      </c>
      <c r="Z507" s="8" t="s">
        <v>4866</v>
      </c>
      <c r="AA507" s="8" t="s">
        <v>4865</v>
      </c>
      <c r="AB507" s="46" t="s">
        <v>44</v>
      </c>
      <c r="AC507" s="42"/>
      <c r="AD507" s="42" t="str">
        <f t="shared" si="7"/>
        <v/>
      </c>
    </row>
    <row r="508" spans="1:30" x14ac:dyDescent="0.2">
      <c r="A508" s="82">
        <v>-838</v>
      </c>
      <c r="B508" s="84" t="s">
        <v>24</v>
      </c>
      <c r="C508" s="82">
        <v>1</v>
      </c>
      <c r="D508" s="85" t="s">
        <v>82</v>
      </c>
      <c r="E508" s="84" t="s">
        <v>82</v>
      </c>
      <c r="F508" s="37" t="s">
        <v>3710</v>
      </c>
      <c r="G508" s="36" t="s">
        <v>163</v>
      </c>
      <c r="H508" s="36" t="s">
        <v>100</v>
      </c>
      <c r="I508" s="39" t="s">
        <v>27</v>
      </c>
      <c r="J508" s="38" t="s">
        <v>83</v>
      </c>
      <c r="K508" s="38">
        <v>7</v>
      </c>
      <c r="L508" s="38" t="s">
        <v>28</v>
      </c>
      <c r="M508" s="39" t="s">
        <v>29</v>
      </c>
      <c r="N508" s="39" t="s">
        <v>30</v>
      </c>
      <c r="O508" s="36" t="s">
        <v>24</v>
      </c>
      <c r="P508" s="38">
        <v>123.91191999999999</v>
      </c>
      <c r="Q508" s="38">
        <v>10.339650000000001</v>
      </c>
      <c r="R508" s="36" t="s">
        <v>32</v>
      </c>
      <c r="S508" s="26" t="s">
        <v>4773</v>
      </c>
      <c r="T508" s="26" t="s">
        <v>33</v>
      </c>
      <c r="U508" s="26" t="s">
        <v>34</v>
      </c>
      <c r="V508" s="26" t="s">
        <v>5054</v>
      </c>
      <c r="W508" s="28" t="s">
        <v>49</v>
      </c>
      <c r="X508" s="26" t="s">
        <v>36</v>
      </c>
      <c r="Y508" s="8" t="s">
        <v>4836</v>
      </c>
      <c r="Z508" s="8" t="s">
        <v>4866</v>
      </c>
      <c r="AA508" s="8" t="s">
        <v>4865</v>
      </c>
      <c r="AB508" s="42" t="s">
        <v>42</v>
      </c>
      <c r="AC508" s="42"/>
      <c r="AD508" s="42" t="str">
        <f t="shared" si="7"/>
        <v/>
      </c>
    </row>
    <row r="509" spans="1:30" x14ac:dyDescent="0.2">
      <c r="A509" s="82">
        <v>-828</v>
      </c>
      <c r="B509" s="84" t="s">
        <v>24</v>
      </c>
      <c r="C509" s="82">
        <v>1</v>
      </c>
      <c r="D509" s="85" t="s">
        <v>84</v>
      </c>
      <c r="E509" s="84" t="s">
        <v>84</v>
      </c>
      <c r="F509" s="37" t="s">
        <v>3711</v>
      </c>
      <c r="G509" s="36" t="s">
        <v>1229</v>
      </c>
      <c r="H509" s="36" t="s">
        <v>100</v>
      </c>
      <c r="I509" s="39" t="s">
        <v>27</v>
      </c>
      <c r="J509" s="38" t="s">
        <v>85</v>
      </c>
      <c r="K509" s="38">
        <v>7</v>
      </c>
      <c r="L509" s="38" t="s">
        <v>28</v>
      </c>
      <c r="M509" s="39" t="s">
        <v>29</v>
      </c>
      <c r="N509" s="39" t="s">
        <v>30</v>
      </c>
      <c r="O509" s="36" t="s">
        <v>24</v>
      </c>
      <c r="P509" s="38">
        <v>123.91719399999999</v>
      </c>
      <c r="Q509" s="38">
        <v>10.382611000000001</v>
      </c>
      <c r="R509" s="36" t="s">
        <v>47</v>
      </c>
      <c r="S509" s="26" t="s">
        <v>4773</v>
      </c>
      <c r="T509" s="26" t="s">
        <v>33</v>
      </c>
      <c r="U509" s="31" t="s">
        <v>34</v>
      </c>
      <c r="V509" s="26" t="s">
        <v>5054</v>
      </c>
      <c r="W509" s="28" t="s">
        <v>49</v>
      </c>
      <c r="X509" s="26" t="s">
        <v>36</v>
      </c>
      <c r="Y509" s="8" t="s">
        <v>4970</v>
      </c>
      <c r="Z509" s="8" t="s">
        <v>4970</v>
      </c>
      <c r="AA509" s="8" t="s">
        <v>4970</v>
      </c>
      <c r="AB509" s="42" t="s">
        <v>58</v>
      </c>
      <c r="AC509" s="42"/>
      <c r="AD509" s="42" t="str">
        <f t="shared" si="7"/>
        <v/>
      </c>
    </row>
    <row r="510" spans="1:30" x14ac:dyDescent="0.2">
      <c r="A510" s="82">
        <v>3316</v>
      </c>
      <c r="B510" s="84" t="s">
        <v>39</v>
      </c>
      <c r="C510" s="82">
        <v>1</v>
      </c>
      <c r="D510" s="85"/>
      <c r="E510" s="84">
        <v>3316</v>
      </c>
      <c r="F510" s="37" t="s">
        <v>159</v>
      </c>
      <c r="G510" s="36" t="s">
        <v>158</v>
      </c>
      <c r="H510" s="36" t="s">
        <v>159</v>
      </c>
      <c r="I510" s="39" t="s">
        <v>27</v>
      </c>
      <c r="J510" s="38" t="s">
        <v>160</v>
      </c>
      <c r="K510" s="38">
        <v>7</v>
      </c>
      <c r="L510" s="38" t="s">
        <v>28</v>
      </c>
      <c r="M510" s="39" t="s">
        <v>29</v>
      </c>
      <c r="N510" s="39" t="s">
        <v>30</v>
      </c>
      <c r="O510" s="36" t="s">
        <v>39</v>
      </c>
      <c r="P510" s="38">
        <v>124.47303770000001</v>
      </c>
      <c r="Q510" s="38">
        <v>10.63508034</v>
      </c>
      <c r="R510" s="36" t="s">
        <v>47</v>
      </c>
      <c r="S510" s="26" t="s">
        <v>4771</v>
      </c>
      <c r="T510" s="26" t="s">
        <v>77</v>
      </c>
      <c r="U510" s="26" t="s">
        <v>34</v>
      </c>
      <c r="V510" s="26" t="s">
        <v>5054</v>
      </c>
      <c r="W510" s="28" t="s">
        <v>49</v>
      </c>
      <c r="X510" s="26" t="s">
        <v>90</v>
      </c>
      <c r="Y510" s="8" t="s">
        <v>4841</v>
      </c>
      <c r="Z510" s="8" t="s">
        <v>4888</v>
      </c>
      <c r="AA510" s="8" t="s">
        <v>4889</v>
      </c>
      <c r="AB510" s="42" t="s">
        <v>58</v>
      </c>
      <c r="AC510" s="42"/>
      <c r="AD510" s="42" t="str">
        <f t="shared" si="7"/>
        <v/>
      </c>
    </row>
    <row r="511" spans="1:30" x14ac:dyDescent="0.2">
      <c r="A511" s="82">
        <v>3326</v>
      </c>
      <c r="B511" s="84" t="s">
        <v>39</v>
      </c>
      <c r="C511" s="82">
        <v>1</v>
      </c>
      <c r="D511" s="85"/>
      <c r="E511" s="84">
        <v>3326</v>
      </c>
      <c r="F511" s="37" t="s">
        <v>3727</v>
      </c>
      <c r="G511" s="36" t="s">
        <v>161</v>
      </c>
      <c r="H511" s="36" t="s">
        <v>54</v>
      </c>
      <c r="I511" s="39" t="s">
        <v>27</v>
      </c>
      <c r="J511" s="38" t="s">
        <v>162</v>
      </c>
      <c r="K511" s="38">
        <v>7</v>
      </c>
      <c r="L511" s="38" t="s">
        <v>28</v>
      </c>
      <c r="M511" s="39" t="s">
        <v>29</v>
      </c>
      <c r="N511" s="39" t="s">
        <v>30</v>
      </c>
      <c r="O511" s="36" t="s">
        <v>39</v>
      </c>
      <c r="P511" s="38">
        <v>123.9206238</v>
      </c>
      <c r="Q511" s="38">
        <v>10.3539896</v>
      </c>
      <c r="R511" s="36" t="s">
        <v>47</v>
      </c>
      <c r="S511" s="26" t="s">
        <v>4771</v>
      </c>
      <c r="T511" s="26" t="s">
        <v>77</v>
      </c>
      <c r="U511" s="26" t="s">
        <v>34</v>
      </c>
      <c r="V511" s="26" t="s">
        <v>5054</v>
      </c>
      <c r="W511" s="28" t="s">
        <v>49</v>
      </c>
      <c r="X511" s="26" t="s">
        <v>36</v>
      </c>
      <c r="Y511" s="8" t="s">
        <v>4970</v>
      </c>
      <c r="Z511" s="8" t="s">
        <v>4970</v>
      </c>
      <c r="AA511" s="8" t="s">
        <v>4970</v>
      </c>
      <c r="AB511" s="42" t="s">
        <v>58</v>
      </c>
      <c r="AC511" s="42"/>
      <c r="AD511" s="42" t="str">
        <f t="shared" si="7"/>
        <v/>
      </c>
    </row>
    <row r="512" spans="1:30" x14ac:dyDescent="0.2">
      <c r="A512" s="87" t="s">
        <v>329</v>
      </c>
      <c r="B512" s="87" t="s">
        <v>39</v>
      </c>
      <c r="C512" s="74">
        <v>1</v>
      </c>
      <c r="D512" s="87"/>
      <c r="E512" s="87" t="s">
        <v>330</v>
      </c>
      <c r="F512" s="49" t="s">
        <v>3773</v>
      </c>
      <c r="G512" s="36" t="s">
        <v>192</v>
      </c>
      <c r="H512" s="36" t="s">
        <v>100</v>
      </c>
      <c r="I512" s="39" t="s">
        <v>27</v>
      </c>
      <c r="J512" s="38" t="s">
        <v>331</v>
      </c>
      <c r="K512" s="38">
        <v>7</v>
      </c>
      <c r="L512" s="38" t="s">
        <v>28</v>
      </c>
      <c r="M512" s="39" t="s">
        <v>29</v>
      </c>
      <c r="N512" s="39" t="s">
        <v>30</v>
      </c>
      <c r="O512" s="36" t="s">
        <v>39</v>
      </c>
      <c r="P512" s="38">
        <v>123.9081497</v>
      </c>
      <c r="Q512" s="38">
        <v>10.31818962</v>
      </c>
      <c r="R512" s="36" t="s">
        <v>32</v>
      </c>
      <c r="S512" s="26" t="s">
        <v>4771</v>
      </c>
      <c r="T512" s="30" t="s">
        <v>33</v>
      </c>
      <c r="U512" s="28" t="s">
        <v>34</v>
      </c>
      <c r="V512" s="26" t="s">
        <v>5054</v>
      </c>
      <c r="W512" s="28" t="s">
        <v>49</v>
      </c>
      <c r="X512" s="32" t="s">
        <v>36</v>
      </c>
      <c r="Y512" s="8" t="s">
        <v>4836</v>
      </c>
      <c r="Z512" s="8" t="s">
        <v>4866</v>
      </c>
      <c r="AA512" s="8" t="s">
        <v>4865</v>
      </c>
      <c r="AB512" s="42" t="s">
        <v>42</v>
      </c>
      <c r="AC512" s="42"/>
      <c r="AD512" s="42" t="str">
        <f t="shared" si="7"/>
        <v/>
      </c>
    </row>
    <row r="513" spans="1:30" x14ac:dyDescent="0.2">
      <c r="A513" s="91" t="s">
        <v>338</v>
      </c>
      <c r="B513" s="83" t="s">
        <v>39</v>
      </c>
      <c r="C513" s="74">
        <v>1</v>
      </c>
      <c r="D513" s="84"/>
      <c r="E513" s="84" t="s">
        <v>339</v>
      </c>
      <c r="F513" s="37" t="s">
        <v>3776</v>
      </c>
      <c r="G513" s="36" t="s">
        <v>4929</v>
      </c>
      <c r="H513" s="36" t="s">
        <v>100</v>
      </c>
      <c r="I513" s="36" t="s">
        <v>27</v>
      </c>
      <c r="J513" s="36" t="s">
        <v>340</v>
      </c>
      <c r="K513" s="36">
        <v>7</v>
      </c>
      <c r="L513" s="36" t="s">
        <v>28</v>
      </c>
      <c r="M513" s="39" t="s">
        <v>29</v>
      </c>
      <c r="N513" s="39" t="s">
        <v>30</v>
      </c>
      <c r="O513" s="36" t="s">
        <v>39</v>
      </c>
      <c r="P513" s="36">
        <v>123.9051819</v>
      </c>
      <c r="Q513" s="36">
        <v>10.317859650000001</v>
      </c>
      <c r="R513" s="36" t="s">
        <v>32</v>
      </c>
      <c r="S513" s="26" t="s">
        <v>4771</v>
      </c>
      <c r="T513" s="26" t="s">
        <v>33</v>
      </c>
      <c r="U513" s="26" t="s">
        <v>34</v>
      </c>
      <c r="V513" s="26" t="s">
        <v>5054</v>
      </c>
      <c r="W513" s="28" t="s">
        <v>35</v>
      </c>
      <c r="X513" s="26" t="s">
        <v>36</v>
      </c>
      <c r="Y513" s="8" t="s">
        <v>4851</v>
      </c>
      <c r="Z513" s="8" t="s">
        <v>4867</v>
      </c>
      <c r="AA513" s="8" t="s">
        <v>4970</v>
      </c>
      <c r="AB513" s="42" t="s">
        <v>42</v>
      </c>
      <c r="AC513" s="45"/>
      <c r="AD513" s="42" t="str">
        <f t="shared" si="7"/>
        <v/>
      </c>
    </row>
    <row r="514" spans="1:30" x14ac:dyDescent="0.2">
      <c r="A514" s="83" t="s">
        <v>424</v>
      </c>
      <c r="B514" s="84" t="s">
        <v>24</v>
      </c>
      <c r="C514" s="74">
        <v>1</v>
      </c>
      <c r="D514" s="83" t="s">
        <v>425</v>
      </c>
      <c r="E514" s="84" t="s">
        <v>425</v>
      </c>
      <c r="F514" s="49" t="s">
        <v>3797</v>
      </c>
      <c r="G514" s="36" t="s">
        <v>144</v>
      </c>
      <c r="H514" s="36" t="s">
        <v>100</v>
      </c>
      <c r="I514" s="39" t="s">
        <v>27</v>
      </c>
      <c r="J514" s="38" t="s">
        <v>426</v>
      </c>
      <c r="K514" s="38">
        <v>7</v>
      </c>
      <c r="L514" s="38" t="s">
        <v>28</v>
      </c>
      <c r="M514" s="39" t="s">
        <v>29</v>
      </c>
      <c r="N514" s="39" t="s">
        <v>30</v>
      </c>
      <c r="O514" s="36" t="s">
        <v>24</v>
      </c>
      <c r="P514" s="38">
        <v>123.90937</v>
      </c>
      <c r="Q514" s="38">
        <v>10.33196</v>
      </c>
      <c r="R514" s="36" t="s">
        <v>32</v>
      </c>
      <c r="S514" s="26" t="s">
        <v>4771</v>
      </c>
      <c r="T514" s="30" t="s">
        <v>33</v>
      </c>
      <c r="U514" s="28" t="s">
        <v>34</v>
      </c>
      <c r="V514" s="26" t="s">
        <v>5054</v>
      </c>
      <c r="W514" s="28" t="s">
        <v>49</v>
      </c>
      <c r="X514" s="32" t="s">
        <v>36</v>
      </c>
      <c r="Y514" s="8" t="s">
        <v>4836</v>
      </c>
      <c r="Z514" s="8" t="s">
        <v>4866</v>
      </c>
      <c r="AA514" s="8" t="s">
        <v>4865</v>
      </c>
      <c r="AB514" s="42" t="s">
        <v>58</v>
      </c>
      <c r="AC514" s="42"/>
      <c r="AD514" s="42" t="str">
        <f t="shared" si="7"/>
        <v/>
      </c>
    </row>
    <row r="515" spans="1:30" x14ac:dyDescent="0.2">
      <c r="A515" s="83" t="s">
        <v>427</v>
      </c>
      <c r="B515" s="84" t="s">
        <v>24</v>
      </c>
      <c r="C515" s="74">
        <v>1</v>
      </c>
      <c r="D515" s="83" t="s">
        <v>428</v>
      </c>
      <c r="E515" s="84" t="s">
        <v>428</v>
      </c>
      <c r="F515" s="37" t="s">
        <v>3798</v>
      </c>
      <c r="G515" s="36" t="s">
        <v>110</v>
      </c>
      <c r="H515" s="36" t="s">
        <v>54</v>
      </c>
      <c r="I515" s="36" t="s">
        <v>27</v>
      </c>
      <c r="J515" s="36" t="s">
        <v>429</v>
      </c>
      <c r="K515" s="36">
        <v>7</v>
      </c>
      <c r="L515" s="36" t="s">
        <v>28</v>
      </c>
      <c r="M515" s="39" t="s">
        <v>29</v>
      </c>
      <c r="N515" s="39" t="s">
        <v>30</v>
      </c>
      <c r="O515" s="36" t="s">
        <v>24</v>
      </c>
      <c r="P515" s="36">
        <v>123.918137</v>
      </c>
      <c r="Q515" s="36">
        <v>10.341257000000001</v>
      </c>
      <c r="R515" s="36" t="s">
        <v>47</v>
      </c>
      <c r="S515" s="26" t="s">
        <v>4771</v>
      </c>
      <c r="T515" s="26" t="s">
        <v>77</v>
      </c>
      <c r="U515" s="26" t="s">
        <v>34</v>
      </c>
      <c r="V515" s="26" t="s">
        <v>5054</v>
      </c>
      <c r="W515" s="28" t="s">
        <v>49</v>
      </c>
      <c r="X515" s="26" t="s">
        <v>36</v>
      </c>
      <c r="Y515" s="8" t="s">
        <v>4970</v>
      </c>
      <c r="Z515" s="8" t="s">
        <v>4970</v>
      </c>
      <c r="AA515" s="8" t="s">
        <v>4970</v>
      </c>
      <c r="AB515" s="42" t="s">
        <v>42</v>
      </c>
      <c r="AC515" s="42"/>
      <c r="AD515" s="42" t="str">
        <f t="shared" ref="AD515:AD578" si="8">IF(OR(ISBLANK(R515),ISBLANK(S515),ISBLANK(T515),ISBLANK(U515),ISBLANK(W515),ISBLANK(X515),ISBLANK(Y515),ISBLANK(Z515),ISBLANK(AA515),ISBLANK(AB515)), "Yes", "")</f>
        <v/>
      </c>
    </row>
    <row r="516" spans="1:30" x14ac:dyDescent="0.2">
      <c r="A516" s="83" t="s">
        <v>458</v>
      </c>
      <c r="B516" s="83" t="s">
        <v>39</v>
      </c>
      <c r="C516" s="74">
        <v>1</v>
      </c>
      <c r="D516" s="83" t="s">
        <v>459</v>
      </c>
      <c r="E516" s="84" t="s">
        <v>460</v>
      </c>
      <c r="F516" s="37" t="s">
        <v>3806</v>
      </c>
      <c r="G516" s="36" t="s">
        <v>4945</v>
      </c>
      <c r="H516" s="36" t="s">
        <v>122</v>
      </c>
      <c r="I516" s="39" t="s">
        <v>27</v>
      </c>
      <c r="J516" s="39" t="s">
        <v>461</v>
      </c>
      <c r="K516" s="36">
        <v>7</v>
      </c>
      <c r="L516" s="36" t="s">
        <v>28</v>
      </c>
      <c r="M516" s="39" t="s">
        <v>29</v>
      </c>
      <c r="N516" s="39" t="s">
        <v>30</v>
      </c>
      <c r="O516" s="36" t="s">
        <v>24</v>
      </c>
      <c r="P516" s="36">
        <v>124.02070999999999</v>
      </c>
      <c r="Q516" s="36">
        <v>10.59707</v>
      </c>
      <c r="R516" s="36" t="s">
        <v>47</v>
      </c>
      <c r="S516" s="26" t="s">
        <v>4771</v>
      </c>
      <c r="T516" s="30" t="s">
        <v>61</v>
      </c>
      <c r="U516" s="26" t="s">
        <v>34</v>
      </c>
      <c r="V516" s="26" t="s">
        <v>5054</v>
      </c>
      <c r="W516" s="28" t="s">
        <v>49</v>
      </c>
      <c r="X516" s="26" t="s">
        <v>36</v>
      </c>
      <c r="Y516" s="8" t="s">
        <v>4970</v>
      </c>
      <c r="Z516" s="8" t="s">
        <v>4970</v>
      </c>
      <c r="AA516" s="8" t="s">
        <v>4970</v>
      </c>
      <c r="AB516" s="42" t="s">
        <v>98</v>
      </c>
      <c r="AC516" s="45"/>
      <c r="AD516" s="42" t="str">
        <f t="shared" si="8"/>
        <v/>
      </c>
    </row>
    <row r="517" spans="1:30" x14ac:dyDescent="0.2">
      <c r="A517" s="83" t="s">
        <v>469</v>
      </c>
      <c r="B517" s="84" t="s">
        <v>24</v>
      </c>
      <c r="C517" s="74">
        <v>1</v>
      </c>
      <c r="D517" s="83" t="s">
        <v>470</v>
      </c>
      <c r="E517" s="84" t="s">
        <v>470</v>
      </c>
      <c r="F517" s="37" t="s">
        <v>3807</v>
      </c>
      <c r="G517" s="36" t="s">
        <v>379</v>
      </c>
      <c r="H517" s="36" t="s">
        <v>100</v>
      </c>
      <c r="I517" s="36" t="s">
        <v>27</v>
      </c>
      <c r="J517" s="36" t="s">
        <v>100</v>
      </c>
      <c r="K517" s="36">
        <v>7</v>
      </c>
      <c r="L517" s="36" t="s">
        <v>28</v>
      </c>
      <c r="M517" s="39" t="s">
        <v>29</v>
      </c>
      <c r="N517" s="39" t="s">
        <v>30</v>
      </c>
      <c r="O517" s="36" t="s">
        <v>24</v>
      </c>
      <c r="P517" s="36">
        <v>123.88849999999999</v>
      </c>
      <c r="Q517" s="36">
        <v>10.330056000000001</v>
      </c>
      <c r="R517" s="38" t="s">
        <v>32</v>
      </c>
      <c r="S517" s="26" t="s">
        <v>4771</v>
      </c>
      <c r="T517" s="26" t="s">
        <v>33</v>
      </c>
      <c r="U517" s="27" t="s">
        <v>34</v>
      </c>
      <c r="V517" s="26" t="s">
        <v>5054</v>
      </c>
      <c r="W517" s="28" t="s">
        <v>49</v>
      </c>
      <c r="X517" s="26" t="s">
        <v>36</v>
      </c>
      <c r="Y517" s="8" t="s">
        <v>4836</v>
      </c>
      <c r="Z517" s="8" t="s">
        <v>4866</v>
      </c>
      <c r="AA517" s="8" t="s">
        <v>4865</v>
      </c>
      <c r="AB517" s="42" t="s">
        <v>43</v>
      </c>
      <c r="AC517" s="42"/>
      <c r="AD517" s="42" t="str">
        <f t="shared" si="8"/>
        <v/>
      </c>
    </row>
    <row r="518" spans="1:30" x14ac:dyDescent="0.2">
      <c r="A518" s="89" t="s">
        <v>471</v>
      </c>
      <c r="B518" s="84" t="s">
        <v>24</v>
      </c>
      <c r="C518" s="74">
        <v>1</v>
      </c>
      <c r="D518" s="83" t="s">
        <v>472</v>
      </c>
      <c r="E518" s="84" t="s">
        <v>472</v>
      </c>
      <c r="F518" s="49" t="s">
        <v>3808</v>
      </c>
      <c r="G518" s="36" t="s">
        <v>192</v>
      </c>
      <c r="H518" s="36" t="s">
        <v>100</v>
      </c>
      <c r="I518" s="39" t="s">
        <v>27</v>
      </c>
      <c r="J518" s="38" t="s">
        <v>473</v>
      </c>
      <c r="K518" s="38">
        <v>7</v>
      </c>
      <c r="L518" s="38" t="s">
        <v>28</v>
      </c>
      <c r="M518" s="39" t="s">
        <v>29</v>
      </c>
      <c r="N518" s="39" t="s">
        <v>30</v>
      </c>
      <c r="O518" s="36" t="s">
        <v>24</v>
      </c>
      <c r="P518" s="38">
        <v>123.91077799999999</v>
      </c>
      <c r="Q518" s="38">
        <v>10.315833</v>
      </c>
      <c r="R518" s="36" t="s">
        <v>32</v>
      </c>
      <c r="S518" s="26" t="s">
        <v>4771</v>
      </c>
      <c r="T518" s="30" t="s">
        <v>33</v>
      </c>
      <c r="U518" s="28" t="s">
        <v>34</v>
      </c>
      <c r="V518" s="26" t="s">
        <v>5054</v>
      </c>
      <c r="W518" s="28" t="s">
        <v>49</v>
      </c>
      <c r="X518" s="32" t="s">
        <v>36</v>
      </c>
      <c r="Y518" s="8" t="s">
        <v>4836</v>
      </c>
      <c r="Z518" s="8" t="s">
        <v>4866</v>
      </c>
      <c r="AA518" s="8" t="s">
        <v>4865</v>
      </c>
      <c r="AB518" s="42" t="s">
        <v>44</v>
      </c>
      <c r="AC518" s="42"/>
      <c r="AD518" s="42" t="str">
        <f t="shared" si="8"/>
        <v/>
      </c>
    </row>
    <row r="519" spans="1:30" x14ac:dyDescent="0.2">
      <c r="A519" s="83" t="s">
        <v>474</v>
      </c>
      <c r="B519" s="83" t="s">
        <v>24</v>
      </c>
      <c r="C519" s="74">
        <v>1</v>
      </c>
      <c r="D519" s="83" t="s">
        <v>475</v>
      </c>
      <c r="E519" s="84" t="s">
        <v>475</v>
      </c>
      <c r="F519" s="37" t="s">
        <v>3809</v>
      </c>
      <c r="G519" s="36" t="s">
        <v>476</v>
      </c>
      <c r="H519" s="36" t="s">
        <v>100</v>
      </c>
      <c r="I519" s="36" t="s">
        <v>27</v>
      </c>
      <c r="J519" s="36" t="s">
        <v>477</v>
      </c>
      <c r="K519" s="36">
        <v>7</v>
      </c>
      <c r="L519" s="36" t="s">
        <v>28</v>
      </c>
      <c r="M519" s="39" t="s">
        <v>29</v>
      </c>
      <c r="N519" s="39" t="s">
        <v>30</v>
      </c>
      <c r="O519" s="36" t="s">
        <v>24</v>
      </c>
      <c r="P519" s="36">
        <v>123.89400000000001</v>
      </c>
      <c r="Q519" s="36">
        <v>10.346030000000001</v>
      </c>
      <c r="R519" s="38" t="s">
        <v>47</v>
      </c>
      <c r="S519" s="26" t="s">
        <v>4771</v>
      </c>
      <c r="T519" s="26" t="s">
        <v>33</v>
      </c>
      <c r="U519" s="27" t="s">
        <v>34</v>
      </c>
      <c r="V519" s="26" t="s">
        <v>5054</v>
      </c>
      <c r="W519" s="28" t="s">
        <v>49</v>
      </c>
      <c r="X519" s="26" t="s">
        <v>36</v>
      </c>
      <c r="Y519" s="8" t="s">
        <v>4970</v>
      </c>
      <c r="Z519" s="8" t="s">
        <v>4970</v>
      </c>
      <c r="AA519" s="8" t="s">
        <v>4970</v>
      </c>
      <c r="AB519" s="42" t="s">
        <v>43</v>
      </c>
      <c r="AC519" s="42"/>
      <c r="AD519" s="42" t="str">
        <f t="shared" si="8"/>
        <v/>
      </c>
    </row>
    <row r="520" spans="1:30" x14ac:dyDescent="0.2">
      <c r="A520" s="83" t="s">
        <v>478</v>
      </c>
      <c r="B520" s="83" t="s">
        <v>24</v>
      </c>
      <c r="C520" s="74">
        <v>1</v>
      </c>
      <c r="D520" s="83" t="s">
        <v>479</v>
      </c>
      <c r="E520" s="84" t="s">
        <v>479</v>
      </c>
      <c r="F520" s="37" t="s">
        <v>3810</v>
      </c>
      <c r="G520" s="36" t="s">
        <v>4923</v>
      </c>
      <c r="H520" s="36" t="s">
        <v>100</v>
      </c>
      <c r="I520" s="36" t="s">
        <v>27</v>
      </c>
      <c r="J520" s="36" t="s">
        <v>480</v>
      </c>
      <c r="K520" s="36">
        <v>7</v>
      </c>
      <c r="L520" s="36" t="s">
        <v>28</v>
      </c>
      <c r="M520" s="39" t="s">
        <v>29</v>
      </c>
      <c r="N520" s="39" t="s">
        <v>30</v>
      </c>
      <c r="O520" s="36" t="s">
        <v>24</v>
      </c>
      <c r="P520" s="36">
        <v>123.911852</v>
      </c>
      <c r="Q520" s="36">
        <v>10.305707</v>
      </c>
      <c r="R520" s="36" t="s">
        <v>32</v>
      </c>
      <c r="S520" s="26" t="s">
        <v>4771</v>
      </c>
      <c r="T520" s="26" t="s">
        <v>33</v>
      </c>
      <c r="U520" s="27" t="s">
        <v>34</v>
      </c>
      <c r="V520" s="26" t="s">
        <v>5054</v>
      </c>
      <c r="W520" s="28" t="s">
        <v>49</v>
      </c>
      <c r="X520" s="26" t="s">
        <v>36</v>
      </c>
      <c r="Y520" s="8" t="s">
        <v>4836</v>
      </c>
      <c r="Z520" s="8" t="s">
        <v>4866</v>
      </c>
      <c r="AA520" s="8" t="s">
        <v>4865</v>
      </c>
      <c r="AB520" s="42" t="s">
        <v>44</v>
      </c>
      <c r="AC520" s="45"/>
      <c r="AD520" s="42" t="str">
        <f t="shared" si="8"/>
        <v/>
      </c>
    </row>
    <row r="521" spans="1:30" x14ac:dyDescent="0.2">
      <c r="A521" s="84" t="s">
        <v>481</v>
      </c>
      <c r="B521" s="83" t="s">
        <v>24</v>
      </c>
      <c r="C521" s="74">
        <v>1</v>
      </c>
      <c r="D521" s="84" t="s">
        <v>482</v>
      </c>
      <c r="E521" s="84" t="s">
        <v>482</v>
      </c>
      <c r="F521" s="37" t="s">
        <v>4910</v>
      </c>
      <c r="G521" s="36" t="s">
        <v>483</v>
      </c>
      <c r="H521" s="36" t="s">
        <v>54</v>
      </c>
      <c r="I521" s="36" t="s">
        <v>27</v>
      </c>
      <c r="J521" s="38" t="s">
        <v>484</v>
      </c>
      <c r="K521" s="39">
        <v>7</v>
      </c>
      <c r="L521" s="39" t="s">
        <v>28</v>
      </c>
      <c r="M521" s="39" t="s">
        <v>29</v>
      </c>
      <c r="N521" s="39" t="s">
        <v>30</v>
      </c>
      <c r="O521" s="36" t="s">
        <v>24</v>
      </c>
      <c r="P521" s="38">
        <v>123.924308</v>
      </c>
      <c r="Q521" s="38">
        <v>10.378489</v>
      </c>
      <c r="R521" s="36" t="s">
        <v>47</v>
      </c>
      <c r="S521" s="26" t="s">
        <v>4771</v>
      </c>
      <c r="T521" s="26" t="s">
        <v>77</v>
      </c>
      <c r="U521" s="26" t="s">
        <v>34</v>
      </c>
      <c r="V521" s="26" t="s">
        <v>5054</v>
      </c>
      <c r="W521" s="28" t="s">
        <v>49</v>
      </c>
      <c r="X521" s="26" t="s">
        <v>36</v>
      </c>
      <c r="Y521" s="8" t="s">
        <v>4970</v>
      </c>
      <c r="Z521" s="8" t="s">
        <v>4970</v>
      </c>
      <c r="AA521" s="8" t="s">
        <v>4970</v>
      </c>
      <c r="AB521" s="42" t="s">
        <v>58</v>
      </c>
      <c r="AC521" s="42"/>
      <c r="AD521" s="42" t="str">
        <f t="shared" si="8"/>
        <v/>
      </c>
    </row>
    <row r="522" spans="1:30" x14ac:dyDescent="0.2">
      <c r="A522" s="83" t="s">
        <v>485</v>
      </c>
      <c r="B522" s="84" t="s">
        <v>24</v>
      </c>
      <c r="C522" s="74">
        <v>1</v>
      </c>
      <c r="D522" s="83" t="s">
        <v>486</v>
      </c>
      <c r="E522" s="84" t="s">
        <v>486</v>
      </c>
      <c r="F522" s="37" t="s">
        <v>3811</v>
      </c>
      <c r="G522" s="40" t="s">
        <v>192</v>
      </c>
      <c r="H522" s="36" t="s">
        <v>100</v>
      </c>
      <c r="I522" s="36" t="s">
        <v>27</v>
      </c>
      <c r="J522" s="36" t="s">
        <v>487</v>
      </c>
      <c r="K522" s="36">
        <v>7</v>
      </c>
      <c r="L522" s="36" t="s">
        <v>28</v>
      </c>
      <c r="M522" s="39" t="s">
        <v>29</v>
      </c>
      <c r="N522" s="39" t="s">
        <v>30</v>
      </c>
      <c r="O522" s="36" t="s">
        <v>24</v>
      </c>
      <c r="P522" s="36">
        <v>123.912673</v>
      </c>
      <c r="Q522" s="36">
        <v>10.324443</v>
      </c>
      <c r="R522" s="36" t="s">
        <v>32</v>
      </c>
      <c r="S522" s="26" t="s">
        <v>4771</v>
      </c>
      <c r="T522" s="26" t="s">
        <v>33</v>
      </c>
      <c r="U522" s="27" t="s">
        <v>34</v>
      </c>
      <c r="V522" s="26" t="s">
        <v>5054</v>
      </c>
      <c r="W522" s="28" t="s">
        <v>49</v>
      </c>
      <c r="X522" s="26" t="s">
        <v>36</v>
      </c>
      <c r="Y522" s="8" t="s">
        <v>4836</v>
      </c>
      <c r="Z522" s="8" t="s">
        <v>4866</v>
      </c>
      <c r="AA522" s="8" t="s">
        <v>4865</v>
      </c>
      <c r="AB522" s="42" t="s">
        <v>44</v>
      </c>
      <c r="AC522" s="45"/>
      <c r="AD522" s="42" t="str">
        <f t="shared" si="8"/>
        <v/>
      </c>
    </row>
    <row r="523" spans="1:30" x14ac:dyDescent="0.2">
      <c r="A523" s="83" t="s">
        <v>491</v>
      </c>
      <c r="B523" s="83" t="s">
        <v>24</v>
      </c>
      <c r="C523" s="74">
        <v>1</v>
      </c>
      <c r="D523" s="83" t="s">
        <v>492</v>
      </c>
      <c r="E523" s="84" t="s">
        <v>492</v>
      </c>
      <c r="F523" s="37" t="s">
        <v>3813</v>
      </c>
      <c r="G523" s="36" t="s">
        <v>261</v>
      </c>
      <c r="H523" s="36" t="s">
        <v>54</v>
      </c>
      <c r="I523" s="39" t="s">
        <v>27</v>
      </c>
      <c r="J523" s="38" t="s">
        <v>493</v>
      </c>
      <c r="K523" s="38">
        <v>7</v>
      </c>
      <c r="L523" s="38" t="s">
        <v>28</v>
      </c>
      <c r="M523" s="39" t="s">
        <v>29</v>
      </c>
      <c r="N523" s="39" t="s">
        <v>30</v>
      </c>
      <c r="O523" s="36" t="s">
        <v>24</v>
      </c>
      <c r="P523" s="38">
        <v>123.94497200000001</v>
      </c>
      <c r="Q523" s="38">
        <v>10.325139</v>
      </c>
      <c r="R523" s="36" t="s">
        <v>32</v>
      </c>
      <c r="S523" s="26" t="s">
        <v>4771</v>
      </c>
      <c r="T523" s="26" t="s">
        <v>33</v>
      </c>
      <c r="U523" s="26" t="s">
        <v>34</v>
      </c>
      <c r="V523" s="26" t="s">
        <v>5054</v>
      </c>
      <c r="W523" s="28" t="s">
        <v>49</v>
      </c>
      <c r="X523" s="26" t="s">
        <v>36</v>
      </c>
      <c r="Y523" s="8" t="s">
        <v>4836</v>
      </c>
      <c r="Z523" s="8" t="s">
        <v>4866</v>
      </c>
      <c r="AA523" s="8" t="s">
        <v>4865</v>
      </c>
      <c r="AB523" s="42" t="s">
        <v>56</v>
      </c>
      <c r="AC523" s="42"/>
      <c r="AD523" s="42" t="str">
        <f t="shared" si="8"/>
        <v/>
      </c>
    </row>
    <row r="524" spans="1:30" x14ac:dyDescent="0.2">
      <c r="A524" s="89" t="s">
        <v>494</v>
      </c>
      <c r="B524" s="84" t="s">
        <v>39</v>
      </c>
      <c r="C524" s="74">
        <v>1</v>
      </c>
      <c r="D524" s="83" t="s">
        <v>495</v>
      </c>
      <c r="E524" s="84" t="s">
        <v>496</v>
      </c>
      <c r="F524" s="49" t="s">
        <v>3814</v>
      </c>
      <c r="G524" s="36" t="s">
        <v>104</v>
      </c>
      <c r="H524" s="36" t="s">
        <v>96</v>
      </c>
      <c r="I524" s="36" t="s">
        <v>27</v>
      </c>
      <c r="J524" s="36" t="s">
        <v>497</v>
      </c>
      <c r="K524" s="36">
        <v>7</v>
      </c>
      <c r="L524" s="36" t="s">
        <v>28</v>
      </c>
      <c r="M524" s="39" t="s">
        <v>29</v>
      </c>
      <c r="N524" s="39" t="s">
        <v>30</v>
      </c>
      <c r="O524" s="36" t="s">
        <v>24</v>
      </c>
      <c r="P524" s="36">
        <v>124.010075</v>
      </c>
      <c r="Q524" s="36">
        <v>10.451053</v>
      </c>
      <c r="R524" s="38" t="s">
        <v>47</v>
      </c>
      <c r="S524" s="26" t="s">
        <v>4771</v>
      </c>
      <c r="T524" s="26" t="s">
        <v>33</v>
      </c>
      <c r="U524" s="26" t="s">
        <v>34</v>
      </c>
      <c r="V524" s="26" t="s">
        <v>5054</v>
      </c>
      <c r="W524" s="32" t="s">
        <v>49</v>
      </c>
      <c r="X524" s="26" t="s">
        <v>36</v>
      </c>
      <c r="Y524" s="8" t="s">
        <v>4970</v>
      </c>
      <c r="Z524" s="8" t="s">
        <v>4970</v>
      </c>
      <c r="AA524" s="8" t="s">
        <v>4970</v>
      </c>
      <c r="AB524" s="42" t="s">
        <v>98</v>
      </c>
      <c r="AC524" s="42"/>
      <c r="AD524" s="42" t="str">
        <f t="shared" si="8"/>
        <v/>
      </c>
    </row>
    <row r="525" spans="1:30" x14ac:dyDescent="0.2">
      <c r="A525" s="89" t="s">
        <v>501</v>
      </c>
      <c r="B525" s="84" t="s">
        <v>24</v>
      </c>
      <c r="C525" s="74">
        <v>1</v>
      </c>
      <c r="D525" s="83" t="s">
        <v>502</v>
      </c>
      <c r="E525" s="84" t="s">
        <v>502</v>
      </c>
      <c r="F525" s="37" t="s">
        <v>3815</v>
      </c>
      <c r="G525" s="36" t="s">
        <v>4947</v>
      </c>
      <c r="H525" s="36" t="s">
        <v>215</v>
      </c>
      <c r="I525" s="36" t="s">
        <v>27</v>
      </c>
      <c r="J525" s="36" t="s">
        <v>503</v>
      </c>
      <c r="K525" s="36">
        <v>7</v>
      </c>
      <c r="L525" s="36" t="s">
        <v>28</v>
      </c>
      <c r="M525" s="36" t="s">
        <v>29</v>
      </c>
      <c r="N525" s="36" t="s">
        <v>30</v>
      </c>
      <c r="O525" s="36" t="s">
        <v>24</v>
      </c>
      <c r="P525" s="36">
        <v>123.96438999999999</v>
      </c>
      <c r="Q525" s="36">
        <v>10.26624</v>
      </c>
      <c r="R525" s="36" t="s">
        <v>47</v>
      </c>
      <c r="S525" s="26" t="s">
        <v>4771</v>
      </c>
      <c r="T525" s="26" t="s">
        <v>33</v>
      </c>
      <c r="U525" s="26" t="s">
        <v>34</v>
      </c>
      <c r="V525" s="26" t="s">
        <v>5054</v>
      </c>
      <c r="W525" s="28" t="s">
        <v>49</v>
      </c>
      <c r="X525" s="26" t="s">
        <v>36</v>
      </c>
      <c r="Y525" s="8" t="s">
        <v>4970</v>
      </c>
      <c r="Z525" s="8" t="s">
        <v>4970</v>
      </c>
      <c r="AA525" s="8" t="s">
        <v>4970</v>
      </c>
      <c r="AB525" s="42" t="s">
        <v>66</v>
      </c>
      <c r="AC525" s="42"/>
      <c r="AD525" s="42" t="str">
        <f t="shared" si="8"/>
        <v/>
      </c>
    </row>
    <row r="526" spans="1:30" x14ac:dyDescent="0.2">
      <c r="A526" s="82" t="s">
        <v>517</v>
      </c>
      <c r="B526" s="84" t="s">
        <v>39</v>
      </c>
      <c r="C526" s="74">
        <v>1</v>
      </c>
      <c r="D526" s="82"/>
      <c r="E526" s="84" t="s">
        <v>518</v>
      </c>
      <c r="F526" s="37" t="s">
        <v>3820</v>
      </c>
      <c r="G526" s="36" t="s">
        <v>261</v>
      </c>
      <c r="H526" s="36" t="s">
        <v>102</v>
      </c>
      <c r="I526" s="39" t="s">
        <v>27</v>
      </c>
      <c r="J526" s="38" t="s">
        <v>519</v>
      </c>
      <c r="K526" s="38">
        <v>7</v>
      </c>
      <c r="L526" s="38" t="s">
        <v>28</v>
      </c>
      <c r="M526" s="39" t="s">
        <v>29</v>
      </c>
      <c r="N526" s="39" t="s">
        <v>30</v>
      </c>
      <c r="O526" s="36" t="s">
        <v>39</v>
      </c>
      <c r="P526" s="38">
        <v>124.01945000000001</v>
      </c>
      <c r="Q526" s="38">
        <v>10.513389999999999</v>
      </c>
      <c r="R526" s="36" t="s">
        <v>47</v>
      </c>
      <c r="S526" s="26" t="s">
        <v>4771</v>
      </c>
      <c r="T526" s="26" t="s">
        <v>33</v>
      </c>
      <c r="U526" s="26" t="s">
        <v>34</v>
      </c>
      <c r="V526" s="26" t="s">
        <v>5054</v>
      </c>
      <c r="W526" s="28" t="s">
        <v>49</v>
      </c>
      <c r="X526" s="26" t="s">
        <v>36</v>
      </c>
      <c r="Y526" s="8" t="s">
        <v>4970</v>
      </c>
      <c r="Z526" s="8" t="s">
        <v>4970</v>
      </c>
      <c r="AA526" s="8" t="s">
        <v>4970</v>
      </c>
      <c r="AB526" s="42" t="s">
        <v>98</v>
      </c>
      <c r="AC526" s="45"/>
      <c r="AD526" s="42" t="str">
        <f t="shared" si="8"/>
        <v/>
      </c>
    </row>
    <row r="527" spans="1:30" x14ac:dyDescent="0.2">
      <c r="A527" s="88" t="s">
        <v>520</v>
      </c>
      <c r="B527" s="84" t="s">
        <v>24</v>
      </c>
      <c r="C527" s="74">
        <v>1</v>
      </c>
      <c r="D527" s="88" t="s">
        <v>521</v>
      </c>
      <c r="E527" s="84" t="s">
        <v>521</v>
      </c>
      <c r="F527" s="37" t="s">
        <v>3821</v>
      </c>
      <c r="G527" s="36" t="s">
        <v>129</v>
      </c>
      <c r="H527" s="36" t="s">
        <v>54</v>
      </c>
      <c r="I527" s="39" t="s">
        <v>27</v>
      </c>
      <c r="J527" s="38" t="s">
        <v>522</v>
      </c>
      <c r="K527" s="38">
        <v>7</v>
      </c>
      <c r="L527" s="38" t="s">
        <v>28</v>
      </c>
      <c r="M527" s="39" t="s">
        <v>29</v>
      </c>
      <c r="N527" s="39" t="s">
        <v>30</v>
      </c>
      <c r="O527" s="36" t="s">
        <v>24</v>
      </c>
      <c r="P527" s="38">
        <v>123.953361</v>
      </c>
      <c r="Q527" s="38">
        <v>10.369389</v>
      </c>
      <c r="R527" s="36" t="s">
        <v>32</v>
      </c>
      <c r="S527" s="26" t="s">
        <v>4771</v>
      </c>
      <c r="T527" s="26" t="s">
        <v>33</v>
      </c>
      <c r="U527" s="26" t="s">
        <v>34</v>
      </c>
      <c r="V527" s="26" t="s">
        <v>5054</v>
      </c>
      <c r="W527" s="28" t="s">
        <v>49</v>
      </c>
      <c r="X527" s="26" t="s">
        <v>36</v>
      </c>
      <c r="Y527" s="8" t="s">
        <v>4836</v>
      </c>
      <c r="Z527" s="8" t="s">
        <v>4866</v>
      </c>
      <c r="AA527" s="8" t="s">
        <v>4865</v>
      </c>
      <c r="AB527" s="42" t="s">
        <v>37</v>
      </c>
      <c r="AC527" s="45"/>
      <c r="AD527" s="42" t="str">
        <f t="shared" si="8"/>
        <v/>
      </c>
    </row>
    <row r="528" spans="1:30" x14ac:dyDescent="0.2">
      <c r="A528" s="88" t="s">
        <v>523</v>
      </c>
      <c r="B528" s="84" t="s">
        <v>24</v>
      </c>
      <c r="C528" s="74">
        <v>1</v>
      </c>
      <c r="D528" s="88" t="s">
        <v>524</v>
      </c>
      <c r="E528" s="84" t="s">
        <v>524</v>
      </c>
      <c r="F528" s="37" t="s">
        <v>3822</v>
      </c>
      <c r="G528" s="39" t="s">
        <v>525</v>
      </c>
      <c r="H528" s="36" t="s">
        <v>40</v>
      </c>
      <c r="I528" s="36" t="s">
        <v>27</v>
      </c>
      <c r="J528" s="38" t="s">
        <v>526</v>
      </c>
      <c r="K528" s="39">
        <v>7</v>
      </c>
      <c r="L528" s="39" t="s">
        <v>28</v>
      </c>
      <c r="M528" s="39" t="s">
        <v>29</v>
      </c>
      <c r="N528" s="39" t="s">
        <v>30</v>
      </c>
      <c r="O528" s="39" t="s">
        <v>24</v>
      </c>
      <c r="P528" s="38">
        <v>123.97548</v>
      </c>
      <c r="Q528" s="38">
        <v>10.27464</v>
      </c>
      <c r="R528" s="38" t="s">
        <v>32</v>
      </c>
      <c r="S528" s="26" t="s">
        <v>4771</v>
      </c>
      <c r="T528" s="26" t="s">
        <v>61</v>
      </c>
      <c r="U528" s="26" t="s">
        <v>34</v>
      </c>
      <c r="V528" s="26" t="s">
        <v>5054</v>
      </c>
      <c r="W528" s="28" t="s">
        <v>49</v>
      </c>
      <c r="X528" s="26" t="s">
        <v>36</v>
      </c>
      <c r="Y528" s="8" t="s">
        <v>4836</v>
      </c>
      <c r="Z528" s="8" t="s">
        <v>4866</v>
      </c>
      <c r="AA528" s="8" t="s">
        <v>4865</v>
      </c>
      <c r="AB528" s="42" t="s">
        <v>66</v>
      </c>
      <c r="AC528" s="45"/>
      <c r="AD528" s="42" t="str">
        <f t="shared" si="8"/>
        <v/>
      </c>
    </row>
    <row r="529" spans="1:30" x14ac:dyDescent="0.2">
      <c r="A529" s="82" t="s">
        <v>534</v>
      </c>
      <c r="B529" s="83" t="s">
        <v>39</v>
      </c>
      <c r="C529" s="74">
        <v>1</v>
      </c>
      <c r="D529" s="79"/>
      <c r="E529" s="79" t="s">
        <v>535</v>
      </c>
      <c r="F529" s="37" t="s">
        <v>3825</v>
      </c>
      <c r="G529" s="36" t="s">
        <v>104</v>
      </c>
      <c r="H529" s="36" t="s">
        <v>135</v>
      </c>
      <c r="I529" s="36" t="s">
        <v>27</v>
      </c>
      <c r="J529" s="36" t="s">
        <v>536</v>
      </c>
      <c r="K529" s="36">
        <v>7</v>
      </c>
      <c r="L529" s="36" t="s">
        <v>28</v>
      </c>
      <c r="M529" s="39" t="s">
        <v>29</v>
      </c>
      <c r="N529" s="39" t="s">
        <v>30</v>
      </c>
      <c r="O529" s="36" t="s">
        <v>39</v>
      </c>
      <c r="P529" s="36">
        <v>123.999194</v>
      </c>
      <c r="Q529" s="36">
        <v>10.40011</v>
      </c>
      <c r="R529" s="36" t="s">
        <v>32</v>
      </c>
      <c r="S529" s="26" t="s">
        <v>4771</v>
      </c>
      <c r="T529" s="26" t="s">
        <v>33</v>
      </c>
      <c r="U529" s="27" t="s">
        <v>34</v>
      </c>
      <c r="V529" s="26" t="s">
        <v>5054</v>
      </c>
      <c r="W529" s="28" t="s">
        <v>49</v>
      </c>
      <c r="X529" s="26" t="s">
        <v>36</v>
      </c>
      <c r="Y529" s="8" t="s">
        <v>4836</v>
      </c>
      <c r="Z529" s="8" t="s">
        <v>4866</v>
      </c>
      <c r="AA529" s="8" t="s">
        <v>4865</v>
      </c>
      <c r="AB529" s="42" t="s">
        <v>98</v>
      </c>
      <c r="AC529" s="42"/>
      <c r="AD529" s="42" t="str">
        <f t="shared" si="8"/>
        <v/>
      </c>
    </row>
    <row r="530" spans="1:30" x14ac:dyDescent="0.2">
      <c r="A530" s="98" t="s">
        <v>537</v>
      </c>
      <c r="B530" s="84" t="s">
        <v>24</v>
      </c>
      <c r="C530" s="74">
        <v>1</v>
      </c>
      <c r="D530" s="82" t="s">
        <v>538</v>
      </c>
      <c r="E530" s="84" t="s">
        <v>538</v>
      </c>
      <c r="F530" s="49" t="s">
        <v>3826</v>
      </c>
      <c r="G530" s="36" t="s">
        <v>4952</v>
      </c>
      <c r="H530" s="36" t="s">
        <v>135</v>
      </c>
      <c r="I530" s="39" t="s">
        <v>27</v>
      </c>
      <c r="J530" s="38" t="s">
        <v>539</v>
      </c>
      <c r="K530" s="38">
        <v>7</v>
      </c>
      <c r="L530" s="38" t="s">
        <v>28</v>
      </c>
      <c r="M530" s="39" t="s">
        <v>29</v>
      </c>
      <c r="N530" s="39" t="s">
        <v>30</v>
      </c>
      <c r="O530" s="36" t="s">
        <v>24</v>
      </c>
      <c r="P530" s="38">
        <v>123.98929</v>
      </c>
      <c r="Q530" s="38">
        <v>10.37214</v>
      </c>
      <c r="R530" s="38" t="s">
        <v>47</v>
      </c>
      <c r="S530" s="26" t="s">
        <v>4771</v>
      </c>
      <c r="T530" s="30" t="s">
        <v>33</v>
      </c>
      <c r="U530" s="28" t="s">
        <v>34</v>
      </c>
      <c r="V530" s="26" t="s">
        <v>5054</v>
      </c>
      <c r="W530" s="28" t="s">
        <v>49</v>
      </c>
      <c r="X530" s="32" t="s">
        <v>36</v>
      </c>
      <c r="Y530" s="8" t="s">
        <v>4970</v>
      </c>
      <c r="Z530" s="8" t="s">
        <v>4970</v>
      </c>
      <c r="AA530" s="8" t="s">
        <v>4970</v>
      </c>
      <c r="AB530" s="42" t="s">
        <v>37</v>
      </c>
      <c r="AC530" s="42"/>
      <c r="AD530" s="42" t="str">
        <f t="shared" si="8"/>
        <v/>
      </c>
    </row>
    <row r="531" spans="1:30" x14ac:dyDescent="0.2">
      <c r="A531" s="98" t="s">
        <v>546</v>
      </c>
      <c r="B531" s="84" t="s">
        <v>24</v>
      </c>
      <c r="C531" s="74">
        <v>1</v>
      </c>
      <c r="D531" s="82" t="s">
        <v>547</v>
      </c>
      <c r="E531" s="84" t="s">
        <v>547</v>
      </c>
      <c r="F531" s="49" t="s">
        <v>3829</v>
      </c>
      <c r="G531" s="36" t="s">
        <v>104</v>
      </c>
      <c r="H531" s="36" t="s">
        <v>40</v>
      </c>
      <c r="I531" s="39" t="s">
        <v>27</v>
      </c>
      <c r="J531" s="38" t="s">
        <v>548</v>
      </c>
      <c r="K531" s="38">
        <v>7</v>
      </c>
      <c r="L531" s="38" t="s">
        <v>28</v>
      </c>
      <c r="M531" s="39" t="s">
        <v>29</v>
      </c>
      <c r="N531" s="39" t="s">
        <v>30</v>
      </c>
      <c r="O531" s="36" t="s">
        <v>24</v>
      </c>
      <c r="P531" s="38">
        <v>123.960528</v>
      </c>
      <c r="Q531" s="38">
        <v>10.305444</v>
      </c>
      <c r="R531" s="38" t="s">
        <v>47</v>
      </c>
      <c r="S531" s="26" t="s">
        <v>4771</v>
      </c>
      <c r="T531" s="30" t="s">
        <v>33</v>
      </c>
      <c r="U531" s="28" t="s">
        <v>34</v>
      </c>
      <c r="V531" s="26" t="s">
        <v>5054</v>
      </c>
      <c r="W531" s="28" t="s">
        <v>49</v>
      </c>
      <c r="X531" s="32" t="s">
        <v>36</v>
      </c>
      <c r="Y531" s="8" t="s">
        <v>4970</v>
      </c>
      <c r="Z531" s="8" t="s">
        <v>4970</v>
      </c>
      <c r="AA531" s="8" t="s">
        <v>4970</v>
      </c>
      <c r="AB531" s="42" t="s">
        <v>66</v>
      </c>
      <c r="AC531" s="42"/>
      <c r="AD531" s="42" t="str">
        <f t="shared" si="8"/>
        <v/>
      </c>
    </row>
    <row r="532" spans="1:30" x14ac:dyDescent="0.2">
      <c r="A532" s="98" t="s">
        <v>587</v>
      </c>
      <c r="B532" s="84" t="s">
        <v>24</v>
      </c>
      <c r="C532" s="74">
        <v>1</v>
      </c>
      <c r="D532" s="82" t="s">
        <v>588</v>
      </c>
      <c r="E532" s="84" t="s">
        <v>588</v>
      </c>
      <c r="F532" s="37" t="s">
        <v>3840</v>
      </c>
      <c r="G532" s="36" t="s">
        <v>4954</v>
      </c>
      <c r="H532" s="36" t="s">
        <v>40</v>
      </c>
      <c r="I532" s="39" t="s">
        <v>27</v>
      </c>
      <c r="J532" s="38" t="s">
        <v>589</v>
      </c>
      <c r="K532" s="38">
        <v>7</v>
      </c>
      <c r="L532" s="38" t="s">
        <v>28</v>
      </c>
      <c r="M532" s="39" t="s">
        <v>29</v>
      </c>
      <c r="N532" s="39" t="s">
        <v>30</v>
      </c>
      <c r="O532" s="36" t="s">
        <v>24</v>
      </c>
      <c r="P532" s="38">
        <v>123.94580000000001</v>
      </c>
      <c r="Q532" s="38">
        <v>10.297560000000001</v>
      </c>
      <c r="R532" s="36" t="s">
        <v>47</v>
      </c>
      <c r="S532" s="26" t="s">
        <v>4771</v>
      </c>
      <c r="T532" s="26" t="s">
        <v>33</v>
      </c>
      <c r="U532" s="26" t="s">
        <v>34</v>
      </c>
      <c r="V532" s="26" t="s">
        <v>5054</v>
      </c>
      <c r="W532" s="28" t="s">
        <v>49</v>
      </c>
      <c r="X532" s="26" t="s">
        <v>36</v>
      </c>
      <c r="Y532" s="8" t="s">
        <v>4970</v>
      </c>
      <c r="Z532" s="8" t="s">
        <v>4970</v>
      </c>
      <c r="AA532" s="8" t="s">
        <v>4970</v>
      </c>
      <c r="AB532" s="42" t="s">
        <v>66</v>
      </c>
      <c r="AC532" s="45"/>
      <c r="AD532" s="42" t="str">
        <f t="shared" si="8"/>
        <v/>
      </c>
    </row>
    <row r="533" spans="1:30" x14ac:dyDescent="0.2">
      <c r="A533" s="82" t="s">
        <v>618</v>
      </c>
      <c r="B533" s="84" t="s">
        <v>24</v>
      </c>
      <c r="C533" s="74">
        <v>1</v>
      </c>
      <c r="D533" s="82" t="s">
        <v>619</v>
      </c>
      <c r="E533" s="84" t="s">
        <v>619</v>
      </c>
      <c r="F533" s="37" t="s">
        <v>3849</v>
      </c>
      <c r="G533" s="36" t="s">
        <v>205</v>
      </c>
      <c r="H533" s="36" t="s">
        <v>54</v>
      </c>
      <c r="I533" s="36" t="s">
        <v>27</v>
      </c>
      <c r="J533" s="36" t="s">
        <v>620</v>
      </c>
      <c r="K533" s="36">
        <v>7</v>
      </c>
      <c r="L533" s="36" t="s">
        <v>28</v>
      </c>
      <c r="M533" s="39" t="s">
        <v>29</v>
      </c>
      <c r="N533" s="39" t="s">
        <v>30</v>
      </c>
      <c r="O533" s="36" t="s">
        <v>24</v>
      </c>
      <c r="P533" s="36">
        <v>123.95728</v>
      </c>
      <c r="Q533" s="36">
        <v>10.330349999999999</v>
      </c>
      <c r="R533" s="36" t="s">
        <v>47</v>
      </c>
      <c r="S533" s="26" t="s">
        <v>4771</v>
      </c>
      <c r="T533" s="26" t="s">
        <v>33</v>
      </c>
      <c r="U533" s="27" t="s">
        <v>34</v>
      </c>
      <c r="V533" s="26" t="s">
        <v>5054</v>
      </c>
      <c r="W533" s="28" t="s">
        <v>49</v>
      </c>
      <c r="X533" s="26" t="s">
        <v>36</v>
      </c>
      <c r="Y533" s="8" t="s">
        <v>4970</v>
      </c>
      <c r="Z533" s="8" t="s">
        <v>4970</v>
      </c>
      <c r="AA533" s="8" t="s">
        <v>4970</v>
      </c>
      <c r="AB533" s="44" t="s">
        <v>56</v>
      </c>
      <c r="AC533" s="45"/>
      <c r="AD533" s="42" t="str">
        <f t="shared" si="8"/>
        <v/>
      </c>
    </row>
    <row r="534" spans="1:30" x14ac:dyDescent="0.2">
      <c r="A534" s="82" t="s">
        <v>621</v>
      </c>
      <c r="B534" s="84" t="s">
        <v>24</v>
      </c>
      <c r="C534" s="74">
        <v>1</v>
      </c>
      <c r="D534" s="82" t="s">
        <v>622</v>
      </c>
      <c r="E534" s="84" t="s">
        <v>622</v>
      </c>
      <c r="F534" s="37" t="s">
        <v>3850</v>
      </c>
      <c r="G534" s="36" t="s">
        <v>161</v>
      </c>
      <c r="H534" s="36" t="s">
        <v>54</v>
      </c>
      <c r="I534" s="36" t="s">
        <v>27</v>
      </c>
      <c r="J534" s="36" t="s">
        <v>623</v>
      </c>
      <c r="K534" s="36">
        <v>7</v>
      </c>
      <c r="L534" s="36" t="s">
        <v>28</v>
      </c>
      <c r="M534" s="39" t="s">
        <v>29</v>
      </c>
      <c r="N534" s="39" t="s">
        <v>30</v>
      </c>
      <c r="O534" s="36" t="s">
        <v>24</v>
      </c>
      <c r="P534" s="36">
        <v>123.92477</v>
      </c>
      <c r="Q534" s="36">
        <v>10.362690000000001</v>
      </c>
      <c r="R534" s="36" t="s">
        <v>47</v>
      </c>
      <c r="S534" s="26" t="s">
        <v>4771</v>
      </c>
      <c r="T534" s="26" t="s">
        <v>33</v>
      </c>
      <c r="U534" s="26" t="s">
        <v>34</v>
      </c>
      <c r="V534" s="26" t="s">
        <v>5054</v>
      </c>
      <c r="W534" s="28" t="s">
        <v>49</v>
      </c>
      <c r="X534" s="26" t="s">
        <v>36</v>
      </c>
      <c r="Y534" s="8" t="s">
        <v>4970</v>
      </c>
      <c r="Z534" s="8" t="s">
        <v>4970</v>
      </c>
      <c r="AA534" s="8" t="s">
        <v>4970</v>
      </c>
      <c r="AB534" s="42" t="s">
        <v>58</v>
      </c>
      <c r="AC534" s="45"/>
      <c r="AD534" s="42" t="str">
        <f t="shared" si="8"/>
        <v/>
      </c>
    </row>
    <row r="535" spans="1:30" x14ac:dyDescent="0.2">
      <c r="A535" s="82" t="s">
        <v>624</v>
      </c>
      <c r="B535" s="84" t="s">
        <v>24</v>
      </c>
      <c r="C535" s="74">
        <v>1</v>
      </c>
      <c r="D535" s="82" t="s">
        <v>625</v>
      </c>
      <c r="E535" s="84" t="s">
        <v>625</v>
      </c>
      <c r="F535" s="37" t="s">
        <v>3851</v>
      </c>
      <c r="G535" s="36" t="s">
        <v>4946</v>
      </c>
      <c r="H535" s="36" t="s">
        <v>54</v>
      </c>
      <c r="I535" s="36" t="s">
        <v>27</v>
      </c>
      <c r="J535" s="36" t="s">
        <v>626</v>
      </c>
      <c r="K535" s="36">
        <v>7</v>
      </c>
      <c r="L535" s="36" t="s">
        <v>28</v>
      </c>
      <c r="M535" s="39" t="s">
        <v>29</v>
      </c>
      <c r="N535" s="39" t="s">
        <v>30</v>
      </c>
      <c r="O535" s="36" t="s">
        <v>24</v>
      </c>
      <c r="P535" s="36">
        <v>123.916889</v>
      </c>
      <c r="Q535" s="36">
        <v>10.309666999999999</v>
      </c>
      <c r="R535" s="36" t="s">
        <v>32</v>
      </c>
      <c r="S535" s="26" t="s">
        <v>4771</v>
      </c>
      <c r="T535" s="26" t="s">
        <v>33</v>
      </c>
      <c r="U535" s="26" t="s">
        <v>34</v>
      </c>
      <c r="V535" s="26" t="s">
        <v>5054</v>
      </c>
      <c r="W535" s="28" t="s">
        <v>49</v>
      </c>
      <c r="X535" s="26" t="s">
        <v>36</v>
      </c>
      <c r="Y535" s="8" t="s">
        <v>4836</v>
      </c>
      <c r="Z535" s="8" t="s">
        <v>4866</v>
      </c>
      <c r="AA535" s="8" t="s">
        <v>4865</v>
      </c>
      <c r="AB535" s="42" t="s">
        <v>44</v>
      </c>
      <c r="AC535" s="42"/>
      <c r="AD535" s="42" t="str">
        <f t="shared" si="8"/>
        <v/>
      </c>
    </row>
    <row r="536" spans="1:30" x14ac:dyDescent="0.2">
      <c r="A536" s="82" t="s">
        <v>627</v>
      </c>
      <c r="B536" s="83" t="s">
        <v>24</v>
      </c>
      <c r="C536" s="74">
        <v>1</v>
      </c>
      <c r="D536" s="82" t="s">
        <v>628</v>
      </c>
      <c r="E536" s="84" t="s">
        <v>628</v>
      </c>
      <c r="F536" s="37" t="s">
        <v>3852</v>
      </c>
      <c r="G536" s="36" t="s">
        <v>4955</v>
      </c>
      <c r="H536" s="36" t="s">
        <v>54</v>
      </c>
      <c r="I536" s="36" t="s">
        <v>27</v>
      </c>
      <c r="J536" s="36" t="s">
        <v>629</v>
      </c>
      <c r="K536" s="36">
        <v>7</v>
      </c>
      <c r="L536" s="36" t="s">
        <v>28</v>
      </c>
      <c r="M536" s="39" t="s">
        <v>29</v>
      </c>
      <c r="N536" s="39" t="s">
        <v>30</v>
      </c>
      <c r="O536" s="36" t="s">
        <v>24</v>
      </c>
      <c r="P536" s="36">
        <v>123.92781100000001</v>
      </c>
      <c r="Q536" s="36">
        <v>10.32647</v>
      </c>
      <c r="R536" s="36" t="s">
        <v>32</v>
      </c>
      <c r="S536" s="26" t="s">
        <v>4771</v>
      </c>
      <c r="T536" s="26" t="s">
        <v>77</v>
      </c>
      <c r="U536" s="26" t="s">
        <v>34</v>
      </c>
      <c r="V536" s="26" t="s">
        <v>5054</v>
      </c>
      <c r="W536" s="28" t="s">
        <v>49</v>
      </c>
      <c r="X536" s="26" t="s">
        <v>36</v>
      </c>
      <c r="Y536" s="8" t="s">
        <v>4836</v>
      </c>
      <c r="Z536" s="8" t="s">
        <v>4866</v>
      </c>
      <c r="AA536" s="8" t="s">
        <v>4865</v>
      </c>
      <c r="AB536" s="42" t="s">
        <v>44</v>
      </c>
      <c r="AC536" s="45"/>
      <c r="AD536" s="42" t="str">
        <f t="shared" si="8"/>
        <v/>
      </c>
    </row>
    <row r="537" spans="1:30" x14ac:dyDescent="0.2">
      <c r="A537" s="82" t="s">
        <v>637</v>
      </c>
      <c r="B537" s="83" t="s">
        <v>24</v>
      </c>
      <c r="C537" s="74">
        <v>1</v>
      </c>
      <c r="D537" s="82" t="s">
        <v>638</v>
      </c>
      <c r="E537" s="84" t="s">
        <v>638</v>
      </c>
      <c r="F537" s="37" t="s">
        <v>4916</v>
      </c>
      <c r="G537" s="36" t="s">
        <v>293</v>
      </c>
      <c r="H537" s="36" t="s">
        <v>40</v>
      </c>
      <c r="I537" s="36" t="s">
        <v>27</v>
      </c>
      <c r="J537" s="36" t="s">
        <v>639</v>
      </c>
      <c r="K537" s="36">
        <v>7</v>
      </c>
      <c r="L537" s="36" t="s">
        <v>28</v>
      </c>
      <c r="M537" s="39" t="s">
        <v>29</v>
      </c>
      <c r="N537" s="39" t="s">
        <v>30</v>
      </c>
      <c r="O537" s="36" t="s">
        <v>24</v>
      </c>
      <c r="P537" s="36">
        <v>123.944833</v>
      </c>
      <c r="Q537" s="36">
        <v>10.287750000000001</v>
      </c>
      <c r="R537" s="38" t="s">
        <v>47</v>
      </c>
      <c r="S537" s="26" t="s">
        <v>4771</v>
      </c>
      <c r="T537" s="26" t="s">
        <v>33</v>
      </c>
      <c r="U537" s="27" t="s">
        <v>34</v>
      </c>
      <c r="V537" s="26" t="s">
        <v>5054</v>
      </c>
      <c r="W537" s="28" t="s">
        <v>49</v>
      </c>
      <c r="X537" s="26" t="s">
        <v>36</v>
      </c>
      <c r="Y537" s="8" t="s">
        <v>4970</v>
      </c>
      <c r="Z537" s="8" t="s">
        <v>4970</v>
      </c>
      <c r="AA537" s="8" t="s">
        <v>4970</v>
      </c>
      <c r="AB537" s="42" t="s">
        <v>66</v>
      </c>
      <c r="AC537" s="42"/>
      <c r="AD537" s="42" t="str">
        <f t="shared" si="8"/>
        <v/>
      </c>
    </row>
    <row r="538" spans="1:30" x14ac:dyDescent="0.2">
      <c r="A538" s="82" t="s">
        <v>640</v>
      </c>
      <c r="B538" s="83" t="s">
        <v>24</v>
      </c>
      <c r="C538" s="74">
        <v>1</v>
      </c>
      <c r="D538" s="82" t="s">
        <v>641</v>
      </c>
      <c r="E538" s="84" t="s">
        <v>641</v>
      </c>
      <c r="F538" s="49" t="s">
        <v>4917</v>
      </c>
      <c r="G538" s="36" t="s">
        <v>442</v>
      </c>
      <c r="H538" s="36" t="s">
        <v>40</v>
      </c>
      <c r="I538" s="36" t="s">
        <v>27</v>
      </c>
      <c r="J538" s="36" t="s">
        <v>642</v>
      </c>
      <c r="K538" s="36">
        <v>7</v>
      </c>
      <c r="L538" s="36" t="s">
        <v>28</v>
      </c>
      <c r="M538" s="39" t="s">
        <v>29</v>
      </c>
      <c r="N538" s="39" t="s">
        <v>30</v>
      </c>
      <c r="O538" s="36" t="s">
        <v>24</v>
      </c>
      <c r="P538" s="36">
        <v>123.96726</v>
      </c>
      <c r="Q538" s="36">
        <v>10.290150000000001</v>
      </c>
      <c r="R538" s="38" t="s">
        <v>32</v>
      </c>
      <c r="S538" s="26" t="s">
        <v>4771</v>
      </c>
      <c r="T538" s="26" t="s">
        <v>33</v>
      </c>
      <c r="U538" s="26" t="s">
        <v>34</v>
      </c>
      <c r="V538" s="26" t="s">
        <v>5054</v>
      </c>
      <c r="W538" s="32" t="s">
        <v>35</v>
      </c>
      <c r="X538" s="26" t="s">
        <v>36</v>
      </c>
      <c r="Y538" s="8" t="s">
        <v>4836</v>
      </c>
      <c r="Z538" s="8" t="s">
        <v>4866</v>
      </c>
      <c r="AA538" s="8" t="s">
        <v>4865</v>
      </c>
      <c r="AB538" s="42" t="s">
        <v>66</v>
      </c>
      <c r="AC538" s="42"/>
      <c r="AD538" s="42" t="str">
        <f t="shared" si="8"/>
        <v/>
      </c>
    </row>
    <row r="539" spans="1:30" x14ac:dyDescent="0.2">
      <c r="A539" s="82" t="s">
        <v>643</v>
      </c>
      <c r="B539" s="83" t="s">
        <v>24</v>
      </c>
      <c r="C539" s="74">
        <v>1</v>
      </c>
      <c r="D539" s="82" t="s">
        <v>644</v>
      </c>
      <c r="E539" s="84" t="s">
        <v>644</v>
      </c>
      <c r="F539" s="37" t="s">
        <v>3854</v>
      </c>
      <c r="G539" s="36" t="s">
        <v>149</v>
      </c>
      <c r="H539" s="36" t="s">
        <v>40</v>
      </c>
      <c r="I539" s="36" t="s">
        <v>27</v>
      </c>
      <c r="J539" s="36" t="s">
        <v>645</v>
      </c>
      <c r="K539" s="36">
        <v>7</v>
      </c>
      <c r="L539" s="36" t="s">
        <v>28</v>
      </c>
      <c r="M539" s="39" t="s">
        <v>29</v>
      </c>
      <c r="N539" s="39" t="s">
        <v>30</v>
      </c>
      <c r="O539" s="36" t="s">
        <v>24</v>
      </c>
      <c r="P539" s="36">
        <v>123.997722</v>
      </c>
      <c r="Q539" s="36">
        <v>10.2895</v>
      </c>
      <c r="R539" s="36" t="s">
        <v>47</v>
      </c>
      <c r="S539" s="26" t="s">
        <v>4771</v>
      </c>
      <c r="T539" s="26" t="s">
        <v>33</v>
      </c>
      <c r="U539" s="27" t="s">
        <v>34</v>
      </c>
      <c r="V539" s="26" t="s">
        <v>5054</v>
      </c>
      <c r="W539" s="28" t="s">
        <v>49</v>
      </c>
      <c r="X539" s="26" t="s">
        <v>36</v>
      </c>
      <c r="Y539" s="8" t="s">
        <v>4970</v>
      </c>
      <c r="Z539" s="8" t="s">
        <v>4970</v>
      </c>
      <c r="AA539" s="8" t="s">
        <v>4970</v>
      </c>
      <c r="AB539" s="42" t="s">
        <v>41</v>
      </c>
      <c r="AC539" s="45"/>
      <c r="AD539" s="42" t="str">
        <f t="shared" si="8"/>
        <v/>
      </c>
    </row>
    <row r="540" spans="1:30" x14ac:dyDescent="0.2">
      <c r="A540" s="82" t="s">
        <v>653</v>
      </c>
      <c r="B540" s="84" t="s">
        <v>24</v>
      </c>
      <c r="C540" s="74">
        <v>1</v>
      </c>
      <c r="D540" s="82"/>
      <c r="E540" s="84"/>
      <c r="F540" s="49" t="s">
        <v>3857</v>
      </c>
      <c r="G540" s="36" t="s">
        <v>201</v>
      </c>
      <c r="H540" s="36" t="s">
        <v>40</v>
      </c>
      <c r="I540" s="39" t="s">
        <v>27</v>
      </c>
      <c r="J540" s="38" t="s">
        <v>654</v>
      </c>
      <c r="K540" s="38">
        <v>7</v>
      </c>
      <c r="L540" s="38" t="s">
        <v>28</v>
      </c>
      <c r="M540" s="39" t="s">
        <v>29</v>
      </c>
      <c r="N540" s="39" t="s">
        <v>30</v>
      </c>
      <c r="O540" s="36" t="s">
        <v>39</v>
      </c>
      <c r="P540" s="38">
        <v>124.013777</v>
      </c>
      <c r="Q540" s="38">
        <v>10.298377</v>
      </c>
      <c r="R540" s="38" t="s">
        <v>32</v>
      </c>
      <c r="S540" s="26" t="s">
        <v>4771</v>
      </c>
      <c r="T540" s="30" t="s">
        <v>33</v>
      </c>
      <c r="U540" s="28" t="s">
        <v>34</v>
      </c>
      <c r="V540" s="26" t="s">
        <v>5054</v>
      </c>
      <c r="W540" s="28" t="s">
        <v>35</v>
      </c>
      <c r="X540" s="32" t="s">
        <v>36</v>
      </c>
      <c r="Y540" s="8" t="s">
        <v>4970</v>
      </c>
      <c r="Z540" s="8" t="s">
        <v>4970</v>
      </c>
      <c r="AA540" s="8" t="s">
        <v>4970</v>
      </c>
      <c r="AB540" s="42" t="s">
        <v>41</v>
      </c>
      <c r="AC540" s="42"/>
      <c r="AD540" s="42" t="str">
        <f t="shared" si="8"/>
        <v/>
      </c>
    </row>
    <row r="541" spans="1:30" x14ac:dyDescent="0.2">
      <c r="A541" s="74" t="s">
        <v>658</v>
      </c>
      <c r="B541" s="84" t="s">
        <v>39</v>
      </c>
      <c r="C541" s="74">
        <v>1</v>
      </c>
      <c r="D541" s="74"/>
      <c r="E541" s="76" t="s">
        <v>659</v>
      </c>
      <c r="F541" s="49" t="s">
        <v>3859</v>
      </c>
      <c r="G541" s="36" t="s">
        <v>192</v>
      </c>
      <c r="H541" s="36" t="s">
        <v>100</v>
      </c>
      <c r="I541" s="36" t="s">
        <v>27</v>
      </c>
      <c r="J541" s="36" t="s">
        <v>660</v>
      </c>
      <c r="K541" s="36">
        <v>7</v>
      </c>
      <c r="L541" s="36" t="s">
        <v>28</v>
      </c>
      <c r="M541" s="39" t="s">
        <v>29</v>
      </c>
      <c r="N541" s="39" t="s">
        <v>30</v>
      </c>
      <c r="O541" s="36" t="s">
        <v>39</v>
      </c>
      <c r="P541" s="36">
        <v>123.9069222</v>
      </c>
      <c r="Q541" s="36">
        <v>10.31891111</v>
      </c>
      <c r="R541" s="36" t="s">
        <v>32</v>
      </c>
      <c r="S541" s="26" t="s">
        <v>4771</v>
      </c>
      <c r="T541" s="26" t="s">
        <v>61</v>
      </c>
      <c r="U541" s="26" t="s">
        <v>34</v>
      </c>
      <c r="V541" s="26" t="s">
        <v>5054</v>
      </c>
      <c r="W541" s="28" t="s">
        <v>49</v>
      </c>
      <c r="X541" s="26" t="s">
        <v>36</v>
      </c>
      <c r="Y541" s="8" t="s">
        <v>4836</v>
      </c>
      <c r="Z541" s="8" t="s">
        <v>4866</v>
      </c>
      <c r="AA541" s="8" t="s">
        <v>4865</v>
      </c>
      <c r="AB541" s="42" t="s">
        <v>42</v>
      </c>
      <c r="AC541" s="42"/>
      <c r="AD541" s="42" t="str">
        <f t="shared" si="8"/>
        <v/>
      </c>
    </row>
    <row r="542" spans="1:30" x14ac:dyDescent="0.2">
      <c r="A542" s="103" t="s">
        <v>670</v>
      </c>
      <c r="B542" s="84" t="s">
        <v>39</v>
      </c>
      <c r="C542" s="74">
        <v>1</v>
      </c>
      <c r="D542" s="103"/>
      <c r="E542" s="84" t="s">
        <v>671</v>
      </c>
      <c r="F542" s="49" t="s">
        <v>3861</v>
      </c>
      <c r="G542" s="39" t="s">
        <v>672</v>
      </c>
      <c r="H542" s="39" t="s">
        <v>100</v>
      </c>
      <c r="I542" s="39" t="s">
        <v>27</v>
      </c>
      <c r="J542" s="38" t="s">
        <v>673</v>
      </c>
      <c r="K542" s="38">
        <v>7</v>
      </c>
      <c r="L542" s="38" t="s">
        <v>28</v>
      </c>
      <c r="M542" s="39" t="s">
        <v>29</v>
      </c>
      <c r="N542" s="39" t="s">
        <v>30</v>
      </c>
      <c r="O542" s="39" t="s">
        <v>39</v>
      </c>
      <c r="P542" s="38">
        <v>123.90303040000001</v>
      </c>
      <c r="Q542" s="38">
        <v>10.31999969</v>
      </c>
      <c r="R542" s="36" t="s">
        <v>32</v>
      </c>
      <c r="S542" s="26" t="s">
        <v>4771</v>
      </c>
      <c r="T542" s="30" t="s">
        <v>33</v>
      </c>
      <c r="U542" s="31" t="s">
        <v>34</v>
      </c>
      <c r="V542" s="26" t="s">
        <v>5054</v>
      </c>
      <c r="W542" s="28" t="s">
        <v>35</v>
      </c>
      <c r="X542" s="32" t="s">
        <v>36</v>
      </c>
      <c r="Y542" s="8" t="s">
        <v>4836</v>
      </c>
      <c r="Z542" s="8" t="s">
        <v>4866</v>
      </c>
      <c r="AA542" s="8" t="s">
        <v>4865</v>
      </c>
      <c r="AB542" s="42" t="s">
        <v>44</v>
      </c>
      <c r="AC542" s="42"/>
      <c r="AD542" s="42" t="str">
        <f t="shared" si="8"/>
        <v/>
      </c>
    </row>
    <row r="543" spans="1:30" x14ac:dyDescent="0.2">
      <c r="A543" s="101" t="s">
        <v>674</v>
      </c>
      <c r="B543" s="84" t="s">
        <v>24</v>
      </c>
      <c r="C543" s="74">
        <v>1</v>
      </c>
      <c r="D543" s="101" t="s">
        <v>675</v>
      </c>
      <c r="E543" s="84" t="s">
        <v>676</v>
      </c>
      <c r="F543" s="37" t="s">
        <v>3862</v>
      </c>
      <c r="G543" s="36" t="s">
        <v>2262</v>
      </c>
      <c r="H543" s="36" t="s">
        <v>54</v>
      </c>
      <c r="I543" s="36" t="s">
        <v>27</v>
      </c>
      <c r="J543" s="36" t="s">
        <v>4957</v>
      </c>
      <c r="K543" s="36">
        <v>7</v>
      </c>
      <c r="L543" s="36" t="s">
        <v>28</v>
      </c>
      <c r="M543" s="39" t="s">
        <v>29</v>
      </c>
      <c r="N543" s="39" t="s">
        <v>30</v>
      </c>
      <c r="O543" s="36" t="s">
        <v>24</v>
      </c>
      <c r="P543" s="36">
        <v>123.94819200000001</v>
      </c>
      <c r="Q543" s="36">
        <v>10.340543</v>
      </c>
      <c r="R543" s="36" t="s">
        <v>32</v>
      </c>
      <c r="S543" s="26" t="s">
        <v>4771</v>
      </c>
      <c r="T543" s="26" t="s">
        <v>33</v>
      </c>
      <c r="U543" s="26" t="s">
        <v>34</v>
      </c>
      <c r="V543" s="26" t="s">
        <v>5054</v>
      </c>
      <c r="W543" s="28" t="s">
        <v>35</v>
      </c>
      <c r="X543" s="26" t="s">
        <v>36</v>
      </c>
      <c r="Y543" s="8" t="s">
        <v>4836</v>
      </c>
      <c r="Z543" s="8" t="s">
        <v>4866</v>
      </c>
      <c r="AA543" s="8" t="s">
        <v>4865</v>
      </c>
      <c r="AB543" s="42" t="s">
        <v>56</v>
      </c>
      <c r="AC543" s="42"/>
      <c r="AD543" s="42" t="str">
        <f t="shared" si="8"/>
        <v/>
      </c>
    </row>
    <row r="544" spans="1:30" x14ac:dyDescent="0.2">
      <c r="A544" s="103" t="s">
        <v>677</v>
      </c>
      <c r="B544" s="84" t="s">
        <v>39</v>
      </c>
      <c r="C544" s="74">
        <v>1</v>
      </c>
      <c r="D544" s="103"/>
      <c r="E544" s="84" t="s">
        <v>678</v>
      </c>
      <c r="F544" s="49" t="s">
        <v>3863</v>
      </c>
      <c r="G544" s="36" t="s">
        <v>144</v>
      </c>
      <c r="H544" s="36" t="s">
        <v>54</v>
      </c>
      <c r="I544" s="36" t="s">
        <v>27</v>
      </c>
      <c r="J544" s="36" t="s">
        <v>679</v>
      </c>
      <c r="K544" s="36">
        <v>7</v>
      </c>
      <c r="L544" s="36" t="s">
        <v>28</v>
      </c>
      <c r="M544" s="39" t="s">
        <v>29</v>
      </c>
      <c r="N544" s="39" t="s">
        <v>30</v>
      </c>
      <c r="O544" s="36" t="s">
        <v>39</v>
      </c>
      <c r="P544" s="36">
        <v>123.9075639</v>
      </c>
      <c r="Q544" s="36">
        <v>10.33213056</v>
      </c>
      <c r="R544" s="38" t="s">
        <v>32</v>
      </c>
      <c r="S544" s="26" t="s">
        <v>4771</v>
      </c>
      <c r="T544" s="26" t="s">
        <v>33</v>
      </c>
      <c r="U544" s="26" t="s">
        <v>34</v>
      </c>
      <c r="V544" s="26" t="s">
        <v>5054</v>
      </c>
      <c r="W544" s="32" t="s">
        <v>49</v>
      </c>
      <c r="X544" s="26" t="s">
        <v>36</v>
      </c>
      <c r="Y544" s="8" t="s">
        <v>4836</v>
      </c>
      <c r="Z544" s="8" t="s">
        <v>4866</v>
      </c>
      <c r="AA544" s="8" t="s">
        <v>4865</v>
      </c>
      <c r="AB544" s="42" t="s">
        <v>58</v>
      </c>
      <c r="AC544" s="42"/>
      <c r="AD544" s="42" t="str">
        <f t="shared" si="8"/>
        <v/>
      </c>
    </row>
    <row r="545" spans="1:30" x14ac:dyDescent="0.2">
      <c r="A545" s="82" t="s">
        <v>680</v>
      </c>
      <c r="B545" s="84" t="s">
        <v>39</v>
      </c>
      <c r="C545" s="74">
        <v>1</v>
      </c>
      <c r="D545" s="82"/>
      <c r="E545" s="84" t="s">
        <v>681</v>
      </c>
      <c r="F545" s="49" t="s">
        <v>3864</v>
      </c>
      <c r="G545" s="36" t="s">
        <v>144</v>
      </c>
      <c r="H545" s="36" t="s">
        <v>100</v>
      </c>
      <c r="I545" s="39" t="s">
        <v>27</v>
      </c>
      <c r="J545" s="38" t="s">
        <v>682</v>
      </c>
      <c r="K545" s="38">
        <v>7</v>
      </c>
      <c r="L545" s="38" t="s">
        <v>28</v>
      </c>
      <c r="M545" s="39" t="s">
        <v>29</v>
      </c>
      <c r="N545" s="39" t="s">
        <v>30</v>
      </c>
      <c r="O545" s="36" t="s">
        <v>39</v>
      </c>
      <c r="P545" s="38">
        <v>123.9046707</v>
      </c>
      <c r="Q545" s="38">
        <v>10.32483006</v>
      </c>
      <c r="R545" s="38" t="s">
        <v>32</v>
      </c>
      <c r="S545" s="26" t="s">
        <v>4771</v>
      </c>
      <c r="T545" s="30" t="s">
        <v>33</v>
      </c>
      <c r="U545" s="28" t="s">
        <v>34</v>
      </c>
      <c r="V545" s="26" t="s">
        <v>5054</v>
      </c>
      <c r="W545" s="28" t="s">
        <v>49</v>
      </c>
      <c r="X545" s="32" t="s">
        <v>36</v>
      </c>
      <c r="Y545" s="8" t="s">
        <v>4851</v>
      </c>
      <c r="Z545" s="8" t="s">
        <v>4866</v>
      </c>
      <c r="AA545" s="8" t="s">
        <v>4865</v>
      </c>
      <c r="AB545" s="42" t="s">
        <v>43</v>
      </c>
      <c r="AC545" s="42"/>
      <c r="AD545" s="42" t="str">
        <f t="shared" si="8"/>
        <v/>
      </c>
    </row>
    <row r="546" spans="1:30" x14ac:dyDescent="0.2">
      <c r="A546" s="103" t="s">
        <v>683</v>
      </c>
      <c r="B546" s="84" t="s">
        <v>39</v>
      </c>
      <c r="C546" s="74">
        <v>1</v>
      </c>
      <c r="D546" s="103"/>
      <c r="E546" s="84" t="s">
        <v>684</v>
      </c>
      <c r="F546" s="49" t="s">
        <v>3865</v>
      </c>
      <c r="G546" s="36" t="s">
        <v>53</v>
      </c>
      <c r="H546" s="36" t="s">
        <v>54</v>
      </c>
      <c r="I546" s="36" t="s">
        <v>27</v>
      </c>
      <c r="J546" s="36" t="s">
        <v>685</v>
      </c>
      <c r="K546" s="36">
        <v>7</v>
      </c>
      <c r="L546" s="36" t="s">
        <v>28</v>
      </c>
      <c r="M546" s="39" t="s">
        <v>29</v>
      </c>
      <c r="N546" s="39" t="s">
        <v>30</v>
      </c>
      <c r="O546" s="36" t="s">
        <v>39</v>
      </c>
      <c r="P546" s="36">
        <v>123.93498990000001</v>
      </c>
      <c r="Q546" s="36">
        <v>10.3360796</v>
      </c>
      <c r="R546" s="38" t="s">
        <v>32</v>
      </c>
      <c r="S546" s="26" t="s">
        <v>4771</v>
      </c>
      <c r="T546" s="26" t="s">
        <v>33</v>
      </c>
      <c r="U546" s="26" t="s">
        <v>34</v>
      </c>
      <c r="V546" s="26" t="s">
        <v>5054</v>
      </c>
      <c r="W546" s="32" t="s">
        <v>35</v>
      </c>
      <c r="X546" s="26" t="s">
        <v>36</v>
      </c>
      <c r="Y546" s="8" t="s">
        <v>4836</v>
      </c>
      <c r="Z546" s="8" t="s">
        <v>4867</v>
      </c>
      <c r="AA546" s="8" t="s">
        <v>4970</v>
      </c>
      <c r="AB546" s="42" t="s">
        <v>56</v>
      </c>
      <c r="AC546" s="42"/>
      <c r="AD546" s="42" t="str">
        <f t="shared" si="8"/>
        <v/>
      </c>
    </row>
    <row r="547" spans="1:30" x14ac:dyDescent="0.2">
      <c r="A547" s="82" t="s">
        <v>686</v>
      </c>
      <c r="B547" s="84" t="s">
        <v>39</v>
      </c>
      <c r="C547" s="74">
        <v>1</v>
      </c>
      <c r="D547" s="82" t="s">
        <v>687</v>
      </c>
      <c r="E547" s="84" t="s">
        <v>688</v>
      </c>
      <c r="F547" s="49" t="s">
        <v>3866</v>
      </c>
      <c r="G547" s="36" t="s">
        <v>689</v>
      </c>
      <c r="H547" s="36" t="s">
        <v>100</v>
      </c>
      <c r="I547" s="39" t="s">
        <v>27</v>
      </c>
      <c r="J547" s="38" t="s">
        <v>690</v>
      </c>
      <c r="K547" s="38">
        <v>7</v>
      </c>
      <c r="L547" s="38" t="s">
        <v>28</v>
      </c>
      <c r="M547" s="39" t="s">
        <v>29</v>
      </c>
      <c r="N547" s="39" t="s">
        <v>30</v>
      </c>
      <c r="O547" s="36" t="s">
        <v>24</v>
      </c>
      <c r="P547" s="38">
        <v>123.90538890000001</v>
      </c>
      <c r="Q547" s="38">
        <v>10.345388890000001</v>
      </c>
      <c r="R547" s="38" t="s">
        <v>47</v>
      </c>
      <c r="S547" s="26" t="s">
        <v>4771</v>
      </c>
      <c r="T547" s="30" t="s">
        <v>33</v>
      </c>
      <c r="U547" s="28" t="s">
        <v>34</v>
      </c>
      <c r="V547" s="26" t="s">
        <v>5054</v>
      </c>
      <c r="W547" s="28" t="s">
        <v>49</v>
      </c>
      <c r="X547" s="32" t="s">
        <v>36</v>
      </c>
      <c r="Y547" s="8" t="s">
        <v>4970</v>
      </c>
      <c r="Z547" s="8" t="s">
        <v>4970</v>
      </c>
      <c r="AA547" s="8" t="s">
        <v>4970</v>
      </c>
      <c r="AB547" s="42" t="s">
        <v>42</v>
      </c>
      <c r="AC547" s="42"/>
      <c r="AD547" s="42" t="str">
        <f t="shared" si="8"/>
        <v/>
      </c>
    </row>
    <row r="548" spans="1:30" x14ac:dyDescent="0.2">
      <c r="A548" s="104" t="s">
        <v>691</v>
      </c>
      <c r="B548" s="84" t="s">
        <v>39</v>
      </c>
      <c r="C548" s="74">
        <v>1</v>
      </c>
      <c r="D548" s="104"/>
      <c r="E548" s="84" t="s">
        <v>692</v>
      </c>
      <c r="F548" s="49" t="s">
        <v>3867</v>
      </c>
      <c r="G548" s="36" t="s">
        <v>882</v>
      </c>
      <c r="H548" s="36" t="s">
        <v>100</v>
      </c>
      <c r="I548" s="39" t="s">
        <v>27</v>
      </c>
      <c r="J548" s="38" t="s">
        <v>693</v>
      </c>
      <c r="K548" s="38">
        <v>7</v>
      </c>
      <c r="L548" s="38" t="s">
        <v>28</v>
      </c>
      <c r="M548" s="39" t="s">
        <v>29</v>
      </c>
      <c r="N548" s="39" t="s">
        <v>30</v>
      </c>
      <c r="O548" s="36" t="s">
        <v>39</v>
      </c>
      <c r="P548" s="38">
        <v>123.52542699999999</v>
      </c>
      <c r="Q548" s="38">
        <v>10.204594999999999</v>
      </c>
      <c r="R548" s="36" t="s">
        <v>47</v>
      </c>
      <c r="S548" s="26" t="s">
        <v>4771</v>
      </c>
      <c r="T548" s="30" t="s">
        <v>77</v>
      </c>
      <c r="U548" s="28" t="s">
        <v>34</v>
      </c>
      <c r="V548" s="26" t="s">
        <v>5054</v>
      </c>
      <c r="W548" s="28" t="s">
        <v>49</v>
      </c>
      <c r="X548" s="32" t="s">
        <v>90</v>
      </c>
      <c r="Y548" s="8" t="s">
        <v>4972</v>
      </c>
      <c r="Z548" s="8" t="s">
        <v>4880</v>
      </c>
      <c r="AA548" s="8" t="s">
        <v>4809</v>
      </c>
      <c r="AB548" s="42" t="s">
        <v>43</v>
      </c>
      <c r="AC548" s="42"/>
      <c r="AD548" s="42" t="str">
        <f t="shared" si="8"/>
        <v/>
      </c>
    </row>
    <row r="549" spans="1:30" x14ac:dyDescent="0.2">
      <c r="A549" s="82" t="s">
        <v>694</v>
      </c>
      <c r="B549" s="84" t="s">
        <v>24</v>
      </c>
      <c r="C549" s="74">
        <v>1</v>
      </c>
      <c r="D549" s="82" t="s">
        <v>695</v>
      </c>
      <c r="E549" s="84" t="s">
        <v>695</v>
      </c>
      <c r="F549" s="37" t="s">
        <v>3868</v>
      </c>
      <c r="G549" s="36" t="s">
        <v>207</v>
      </c>
      <c r="H549" s="36" t="s">
        <v>100</v>
      </c>
      <c r="I549" s="39" t="s">
        <v>27</v>
      </c>
      <c r="J549" s="38" t="s">
        <v>696</v>
      </c>
      <c r="K549" s="38">
        <v>7</v>
      </c>
      <c r="L549" s="38" t="s">
        <v>28</v>
      </c>
      <c r="M549" s="39" t="s">
        <v>29</v>
      </c>
      <c r="N549" s="39" t="s">
        <v>30</v>
      </c>
      <c r="O549" s="36" t="s">
        <v>24</v>
      </c>
      <c r="P549" s="38">
        <v>123.908506</v>
      </c>
      <c r="Q549" s="38">
        <v>10.320394</v>
      </c>
      <c r="R549" s="36" t="s">
        <v>32</v>
      </c>
      <c r="S549" s="26" t="s">
        <v>4773</v>
      </c>
      <c r="T549" s="26" t="s">
        <v>33</v>
      </c>
      <c r="U549" s="26" t="s">
        <v>34</v>
      </c>
      <c r="V549" s="26" t="s">
        <v>5054</v>
      </c>
      <c r="W549" s="28" t="s">
        <v>49</v>
      </c>
      <c r="X549" s="26" t="s">
        <v>36</v>
      </c>
      <c r="Y549" s="8" t="s">
        <v>4836</v>
      </c>
      <c r="Z549" s="8" t="s">
        <v>4866</v>
      </c>
      <c r="AA549" s="8" t="s">
        <v>4865</v>
      </c>
      <c r="AB549" s="42" t="s">
        <v>42</v>
      </c>
      <c r="AC549" s="42"/>
      <c r="AD549" s="42" t="str">
        <f t="shared" si="8"/>
        <v/>
      </c>
    </row>
    <row r="550" spans="1:30" x14ac:dyDescent="0.2">
      <c r="A550" s="84" t="s">
        <v>697</v>
      </c>
      <c r="B550" s="84" t="s">
        <v>39</v>
      </c>
      <c r="C550" s="74">
        <v>1</v>
      </c>
      <c r="D550" s="84" t="s">
        <v>698</v>
      </c>
      <c r="E550" s="84" t="s">
        <v>699</v>
      </c>
      <c r="F550" s="37" t="s">
        <v>3869</v>
      </c>
      <c r="G550" s="36" t="s">
        <v>118</v>
      </c>
      <c r="H550" s="36" t="s">
        <v>40</v>
      </c>
      <c r="I550" s="36" t="s">
        <v>27</v>
      </c>
      <c r="J550" s="36" t="s">
        <v>700</v>
      </c>
      <c r="K550" s="36">
        <v>7</v>
      </c>
      <c r="L550" s="36" t="s">
        <v>28</v>
      </c>
      <c r="M550" s="39" t="s">
        <v>29</v>
      </c>
      <c r="N550" s="39" t="s">
        <v>30</v>
      </c>
      <c r="O550" s="36" t="s">
        <v>24</v>
      </c>
      <c r="P550" s="36">
        <v>123.97075</v>
      </c>
      <c r="Q550" s="36">
        <v>10.32160833</v>
      </c>
      <c r="R550" s="36" t="s">
        <v>47</v>
      </c>
      <c r="S550" s="26" t="s">
        <v>4771</v>
      </c>
      <c r="T550" s="26" t="s">
        <v>33</v>
      </c>
      <c r="U550" s="27" t="s">
        <v>34</v>
      </c>
      <c r="V550" s="26" t="s">
        <v>5054</v>
      </c>
      <c r="W550" s="28" t="s">
        <v>49</v>
      </c>
      <c r="X550" s="26" t="s">
        <v>36</v>
      </c>
      <c r="Y550" s="8" t="s">
        <v>4970</v>
      </c>
      <c r="Z550" s="8" t="s">
        <v>4970</v>
      </c>
      <c r="AA550" s="8" t="s">
        <v>4970</v>
      </c>
      <c r="AB550" s="42" t="s">
        <v>41</v>
      </c>
      <c r="AC550" s="42"/>
      <c r="AD550" s="42" t="str">
        <f t="shared" si="8"/>
        <v/>
      </c>
    </row>
    <row r="551" spans="1:30" x14ac:dyDescent="0.2">
      <c r="A551" s="82" t="s">
        <v>704</v>
      </c>
      <c r="B551" s="84" t="s">
        <v>39</v>
      </c>
      <c r="C551" s="74">
        <v>1</v>
      </c>
      <c r="D551" s="82"/>
      <c r="E551" s="84"/>
      <c r="F551" s="37" t="s">
        <v>3870</v>
      </c>
      <c r="G551" s="36" t="s">
        <v>442</v>
      </c>
      <c r="H551" s="36" t="s">
        <v>40</v>
      </c>
      <c r="I551" s="36" t="s">
        <v>111</v>
      </c>
      <c r="J551" s="36" t="s">
        <v>4958</v>
      </c>
      <c r="K551" s="36">
        <v>7</v>
      </c>
      <c r="L551" s="36" t="s">
        <v>28</v>
      </c>
      <c r="M551" s="39" t="s">
        <v>29</v>
      </c>
      <c r="N551" s="39" t="s">
        <v>30</v>
      </c>
      <c r="O551" s="36" t="s">
        <v>39</v>
      </c>
      <c r="P551" s="36">
        <v>123.963384</v>
      </c>
      <c r="Q551" s="36">
        <v>10.300539000000001</v>
      </c>
      <c r="R551" s="38" t="s">
        <v>32</v>
      </c>
      <c r="S551" s="26" t="s">
        <v>4771</v>
      </c>
      <c r="T551" s="26" t="s">
        <v>33</v>
      </c>
      <c r="U551" s="26" t="s">
        <v>34</v>
      </c>
      <c r="V551" s="26" t="s">
        <v>5054</v>
      </c>
      <c r="W551" s="28" t="s">
        <v>35</v>
      </c>
      <c r="X551" s="26" t="s">
        <v>36</v>
      </c>
      <c r="Y551" s="8" t="s">
        <v>4970</v>
      </c>
      <c r="Z551" s="8" t="s">
        <v>4970</v>
      </c>
      <c r="AA551" s="8" t="s">
        <v>4970</v>
      </c>
      <c r="AB551" s="42" t="s">
        <v>66</v>
      </c>
      <c r="AC551" s="42"/>
      <c r="AD551" s="42" t="str">
        <f t="shared" si="8"/>
        <v/>
      </c>
    </row>
    <row r="552" spans="1:30" x14ac:dyDescent="0.2">
      <c r="A552" s="84" t="s">
        <v>705</v>
      </c>
      <c r="B552" s="84" t="s">
        <v>39</v>
      </c>
      <c r="C552" s="74">
        <v>1</v>
      </c>
      <c r="D552" s="84"/>
      <c r="E552" s="84"/>
      <c r="F552" s="37" t="s">
        <v>3871</v>
      </c>
      <c r="G552" s="36" t="s">
        <v>4934</v>
      </c>
      <c r="H552" s="36" t="s">
        <v>100</v>
      </c>
      <c r="I552" s="36" t="s">
        <v>27</v>
      </c>
      <c r="J552" s="36" t="s">
        <v>4959</v>
      </c>
      <c r="K552" s="36">
        <v>7</v>
      </c>
      <c r="L552" s="36" t="s">
        <v>28</v>
      </c>
      <c r="M552" s="39" t="s">
        <v>29</v>
      </c>
      <c r="N552" s="39" t="s">
        <v>30</v>
      </c>
      <c r="O552" s="36" t="s">
        <v>39</v>
      </c>
      <c r="P552" s="36">
        <v>123.893322</v>
      </c>
      <c r="Q552" s="36">
        <v>10.317472</v>
      </c>
      <c r="R552" s="36" t="s">
        <v>32</v>
      </c>
      <c r="S552" s="26" t="s">
        <v>4771</v>
      </c>
      <c r="T552" s="26" t="s">
        <v>33</v>
      </c>
      <c r="U552" s="26" t="s">
        <v>34</v>
      </c>
      <c r="V552" s="26" t="s">
        <v>5054</v>
      </c>
      <c r="W552" s="28" t="s">
        <v>35</v>
      </c>
      <c r="X552" s="26" t="s">
        <v>36</v>
      </c>
      <c r="Y552" s="8" t="e">
        <v>#N/A</v>
      </c>
      <c r="Z552" s="8" t="e">
        <v>#N/A</v>
      </c>
      <c r="AA552" s="8" t="e">
        <v>#N/A</v>
      </c>
      <c r="AB552" s="42" t="s">
        <v>44</v>
      </c>
      <c r="AC552" s="42"/>
      <c r="AD552" s="42" t="str">
        <f t="shared" si="8"/>
        <v/>
      </c>
    </row>
    <row r="553" spans="1:30" x14ac:dyDescent="0.2">
      <c r="A553" s="84" t="s">
        <v>706</v>
      </c>
      <c r="B553" s="84" t="s">
        <v>39</v>
      </c>
      <c r="C553" s="74">
        <v>1</v>
      </c>
      <c r="D553" s="84"/>
      <c r="E553" s="84"/>
      <c r="F553" s="37" t="s">
        <v>3872</v>
      </c>
      <c r="G553" s="36" t="s">
        <v>4960</v>
      </c>
      <c r="H553" s="36" t="s">
        <v>54</v>
      </c>
      <c r="I553" s="36" t="s">
        <v>111</v>
      </c>
      <c r="J553" s="36" t="s">
        <v>4961</v>
      </c>
      <c r="K553" s="36">
        <v>7</v>
      </c>
      <c r="L553" s="36" t="s">
        <v>28</v>
      </c>
      <c r="M553" s="39" t="s">
        <v>29</v>
      </c>
      <c r="N553" s="39" t="s">
        <v>30</v>
      </c>
      <c r="O553" s="36" t="s">
        <v>39</v>
      </c>
      <c r="P553" s="36">
        <v>123.898611</v>
      </c>
      <c r="Q553" s="36">
        <v>10.296389</v>
      </c>
      <c r="R553" s="36" t="s">
        <v>32</v>
      </c>
      <c r="S553" s="26" t="s">
        <v>4771</v>
      </c>
      <c r="T553" s="26" t="s">
        <v>33</v>
      </c>
      <c r="U553" s="27" t="s">
        <v>34</v>
      </c>
      <c r="V553" s="26" t="s">
        <v>5054</v>
      </c>
      <c r="W553" s="28" t="s">
        <v>35</v>
      </c>
      <c r="X553" s="26" t="s">
        <v>36</v>
      </c>
      <c r="Y553" s="8" t="e">
        <v>#N/A</v>
      </c>
      <c r="Z553" s="8" t="e">
        <v>#N/A</v>
      </c>
      <c r="AA553" s="8" t="e">
        <v>#N/A</v>
      </c>
      <c r="AB553" s="42" t="s">
        <v>56</v>
      </c>
      <c r="AC553" s="42"/>
      <c r="AD553" s="42" t="str">
        <f t="shared" si="8"/>
        <v/>
      </c>
    </row>
    <row r="554" spans="1:30" x14ac:dyDescent="0.2">
      <c r="A554" s="84" t="s">
        <v>707</v>
      </c>
      <c r="B554" s="84" t="s">
        <v>39</v>
      </c>
      <c r="C554" s="74">
        <v>1</v>
      </c>
      <c r="D554" s="84"/>
      <c r="E554" s="84"/>
      <c r="F554" s="37" t="s">
        <v>3873</v>
      </c>
      <c r="G554" s="36" t="s">
        <v>4923</v>
      </c>
      <c r="H554" s="36" t="s">
        <v>54</v>
      </c>
      <c r="I554" s="36" t="s">
        <v>111</v>
      </c>
      <c r="J554" s="36" t="s">
        <v>4962</v>
      </c>
      <c r="K554" s="36">
        <v>7</v>
      </c>
      <c r="L554" s="36" t="s">
        <v>28</v>
      </c>
      <c r="M554" s="39" t="s">
        <v>29</v>
      </c>
      <c r="N554" s="39" t="s">
        <v>30</v>
      </c>
      <c r="O554" s="36" t="s">
        <v>39</v>
      </c>
      <c r="P554" s="36">
        <v>123.934444</v>
      </c>
      <c r="Q554" s="36">
        <v>10.326667</v>
      </c>
      <c r="R554" s="36" t="s">
        <v>32</v>
      </c>
      <c r="S554" s="26" t="s">
        <v>4771</v>
      </c>
      <c r="T554" s="26" t="s">
        <v>33</v>
      </c>
      <c r="U554" s="26" t="s">
        <v>34</v>
      </c>
      <c r="V554" s="26" t="s">
        <v>5054</v>
      </c>
      <c r="W554" s="28" t="s">
        <v>35</v>
      </c>
      <c r="X554" s="26" t="s">
        <v>36</v>
      </c>
      <c r="Y554" s="8" t="e">
        <v>#N/A</v>
      </c>
      <c r="Z554" s="8" t="e">
        <v>#N/A</v>
      </c>
      <c r="AA554" s="8" t="e">
        <v>#N/A</v>
      </c>
      <c r="AB554" s="42" t="s">
        <v>56</v>
      </c>
      <c r="AC554" s="42"/>
      <c r="AD554" s="42" t="str">
        <f t="shared" si="8"/>
        <v/>
      </c>
    </row>
    <row r="555" spans="1:30" x14ac:dyDescent="0.2">
      <c r="A555" s="84" t="s">
        <v>708</v>
      </c>
      <c r="B555" s="84" t="s">
        <v>39</v>
      </c>
      <c r="C555" s="74">
        <v>1</v>
      </c>
      <c r="D555" s="84"/>
      <c r="E555" s="84"/>
      <c r="F555" s="37" t="s">
        <v>3874</v>
      </c>
      <c r="G555" s="36" t="s">
        <v>118</v>
      </c>
      <c r="H555" s="36" t="s">
        <v>40</v>
      </c>
      <c r="I555" s="36" t="s">
        <v>27</v>
      </c>
      <c r="J555" s="36" t="s">
        <v>4963</v>
      </c>
      <c r="K555" s="36">
        <v>7</v>
      </c>
      <c r="L555" s="36" t="s">
        <v>28</v>
      </c>
      <c r="M555" s="39" t="s">
        <v>29</v>
      </c>
      <c r="N555" s="39" t="s">
        <v>30</v>
      </c>
      <c r="O555" s="36" t="s">
        <v>39</v>
      </c>
      <c r="P555" s="36">
        <v>123.98642700000001</v>
      </c>
      <c r="Q555" s="36">
        <v>10.32896</v>
      </c>
      <c r="R555" s="36" t="s">
        <v>32</v>
      </c>
      <c r="S555" s="26" t="s">
        <v>4771</v>
      </c>
      <c r="T555" s="26" t="s">
        <v>33</v>
      </c>
      <c r="U555" s="26" t="s">
        <v>34</v>
      </c>
      <c r="V555" s="26" t="s">
        <v>5054</v>
      </c>
      <c r="W555" s="28" t="s">
        <v>35</v>
      </c>
      <c r="X555" s="26" t="s">
        <v>36</v>
      </c>
      <c r="Y555" s="8" t="s">
        <v>4973</v>
      </c>
      <c r="Z555" s="8" t="s">
        <v>4865</v>
      </c>
      <c r="AA555" s="8" t="s">
        <v>4866</v>
      </c>
      <c r="AB555" s="42" t="s">
        <v>41</v>
      </c>
      <c r="AC555" s="45"/>
      <c r="AD555" s="42" t="str">
        <f t="shared" si="8"/>
        <v/>
      </c>
    </row>
    <row r="556" spans="1:30" x14ac:dyDescent="0.2">
      <c r="A556" s="107" t="s">
        <v>709</v>
      </c>
      <c r="B556" s="84" t="s">
        <v>39</v>
      </c>
      <c r="C556" s="74">
        <v>1</v>
      </c>
      <c r="D556" s="107"/>
      <c r="E556" s="84" t="s">
        <v>710</v>
      </c>
      <c r="F556" s="49" t="s">
        <v>3875</v>
      </c>
      <c r="G556" s="36" t="s">
        <v>711</v>
      </c>
      <c r="H556" s="36" t="s">
        <v>96</v>
      </c>
      <c r="I556" s="36" t="s">
        <v>27</v>
      </c>
      <c r="J556" s="36" t="s">
        <v>712</v>
      </c>
      <c r="K556" s="36">
        <v>7</v>
      </c>
      <c r="L556" s="36" t="s">
        <v>28</v>
      </c>
      <c r="M556" s="39" t="s">
        <v>29</v>
      </c>
      <c r="N556" s="39" t="s">
        <v>30</v>
      </c>
      <c r="O556" s="36" t="s">
        <v>39</v>
      </c>
      <c r="P556" s="36">
        <v>124.00562290000001</v>
      </c>
      <c r="Q556" s="36">
        <v>10.4574604</v>
      </c>
      <c r="R556" s="38" t="s">
        <v>47</v>
      </c>
      <c r="S556" s="26" t="s">
        <v>4771</v>
      </c>
      <c r="T556" s="26" t="s">
        <v>77</v>
      </c>
      <c r="U556" s="26" t="s">
        <v>34</v>
      </c>
      <c r="V556" s="26" t="s">
        <v>5054</v>
      </c>
      <c r="W556" s="32" t="s">
        <v>49</v>
      </c>
      <c r="X556" s="26" t="s">
        <v>36</v>
      </c>
      <c r="Y556" s="8" t="s">
        <v>4970</v>
      </c>
      <c r="Z556" s="8" t="s">
        <v>4970</v>
      </c>
      <c r="AA556" s="8" t="s">
        <v>4970</v>
      </c>
      <c r="AB556" s="42" t="s">
        <v>98</v>
      </c>
      <c r="AC556" s="42"/>
      <c r="AD556" s="42" t="str">
        <f t="shared" si="8"/>
        <v/>
      </c>
    </row>
    <row r="557" spans="1:30" x14ac:dyDescent="0.2">
      <c r="A557" s="107" t="s">
        <v>713</v>
      </c>
      <c r="B557" s="84" t="s">
        <v>39</v>
      </c>
      <c r="C557" s="74">
        <v>1</v>
      </c>
      <c r="D557" s="107"/>
      <c r="E557" s="84" t="s">
        <v>714</v>
      </c>
      <c r="F557" s="37" t="s">
        <v>715</v>
      </c>
      <c r="G557" s="36" t="s">
        <v>715</v>
      </c>
      <c r="H557" s="36" t="s">
        <v>184</v>
      </c>
      <c r="I557" s="36" t="s">
        <v>27</v>
      </c>
      <c r="J557" s="38" t="s">
        <v>716</v>
      </c>
      <c r="K557" s="39">
        <v>7</v>
      </c>
      <c r="L557" s="39" t="s">
        <v>28</v>
      </c>
      <c r="M557" s="39" t="s">
        <v>29</v>
      </c>
      <c r="N557" s="39" t="s">
        <v>30</v>
      </c>
      <c r="O557" s="36" t="s">
        <v>39</v>
      </c>
      <c r="P557" s="38">
        <v>124.0233231</v>
      </c>
      <c r="Q557" s="38">
        <v>11.154239649999999</v>
      </c>
      <c r="R557" s="36" t="s">
        <v>47</v>
      </c>
      <c r="S557" s="26" t="s">
        <v>4771</v>
      </c>
      <c r="T557" s="26" t="s">
        <v>77</v>
      </c>
      <c r="U557" s="26" t="s">
        <v>34</v>
      </c>
      <c r="V557" s="26" t="s">
        <v>5054</v>
      </c>
      <c r="W557" s="28" t="s">
        <v>49</v>
      </c>
      <c r="X557" s="26" t="s">
        <v>36</v>
      </c>
      <c r="Y557" s="8" t="s">
        <v>4970</v>
      </c>
      <c r="Z557" s="8" t="s">
        <v>4970</v>
      </c>
      <c r="AA557" s="8" t="s">
        <v>4970</v>
      </c>
      <c r="AB557" s="42" t="s">
        <v>37</v>
      </c>
      <c r="AC557" s="42"/>
      <c r="AD557" s="42" t="str">
        <f t="shared" si="8"/>
        <v/>
      </c>
    </row>
    <row r="558" spans="1:30" x14ac:dyDescent="0.2">
      <c r="A558" s="89" t="s">
        <v>720</v>
      </c>
      <c r="B558" s="83" t="s">
        <v>39</v>
      </c>
      <c r="C558" s="74">
        <v>1</v>
      </c>
      <c r="D558" s="89"/>
      <c r="E558" s="84" t="s">
        <v>721</v>
      </c>
      <c r="F558" s="37" t="s">
        <v>3877</v>
      </c>
      <c r="G558" s="36" t="s">
        <v>722</v>
      </c>
      <c r="H558" s="36" t="s">
        <v>40</v>
      </c>
      <c r="I558" s="36" t="s">
        <v>27</v>
      </c>
      <c r="J558" s="36" t="s">
        <v>723</v>
      </c>
      <c r="K558" s="36">
        <v>7</v>
      </c>
      <c r="L558" s="36" t="s">
        <v>28</v>
      </c>
      <c r="M558" s="39" t="s">
        <v>29</v>
      </c>
      <c r="N558" s="39" t="s">
        <v>30</v>
      </c>
      <c r="O558" s="36" t="s">
        <v>39</v>
      </c>
      <c r="P558" s="36">
        <v>124.06</v>
      </c>
      <c r="Q558" s="36">
        <v>10.26698</v>
      </c>
      <c r="R558" s="36" t="s">
        <v>47</v>
      </c>
      <c r="S558" s="26" t="s">
        <v>4771</v>
      </c>
      <c r="T558" s="26" t="s">
        <v>77</v>
      </c>
      <c r="U558" s="26" t="s">
        <v>34</v>
      </c>
      <c r="V558" s="26" t="s">
        <v>5054</v>
      </c>
      <c r="W558" s="28" t="s">
        <v>49</v>
      </c>
      <c r="X558" s="26" t="s">
        <v>233</v>
      </c>
      <c r="Y558" s="8" t="s">
        <v>4841</v>
      </c>
      <c r="Z558" s="8" t="s">
        <v>4888</v>
      </c>
      <c r="AA558" s="8" t="s">
        <v>4889</v>
      </c>
      <c r="AB558" s="42" t="s">
        <v>41</v>
      </c>
      <c r="AC558" s="42"/>
      <c r="AD558" s="42" t="str">
        <f t="shared" si="8"/>
        <v/>
      </c>
    </row>
    <row r="559" spans="1:30" x14ac:dyDescent="0.2">
      <c r="A559" s="80">
        <v>-2484</v>
      </c>
      <c r="B559" s="75" t="s">
        <v>24</v>
      </c>
      <c r="C559" s="74">
        <v>2</v>
      </c>
      <c r="D559" s="80" t="s">
        <v>734</v>
      </c>
      <c r="E559" s="76" t="s">
        <v>734</v>
      </c>
      <c r="F559" s="37" t="s">
        <v>3880</v>
      </c>
      <c r="G559" s="36"/>
      <c r="H559" s="36"/>
      <c r="I559" s="36" t="s">
        <v>27</v>
      </c>
      <c r="J559" s="36" t="s">
        <v>735</v>
      </c>
      <c r="K559" s="36">
        <v>7</v>
      </c>
      <c r="L559" s="36" t="s">
        <v>28</v>
      </c>
      <c r="M559" s="39" t="s">
        <v>736</v>
      </c>
      <c r="N559" s="39" t="s">
        <v>737</v>
      </c>
      <c r="O559" s="36" t="s">
        <v>24</v>
      </c>
      <c r="P559" s="36">
        <v>123.30772</v>
      </c>
      <c r="Q559" s="36">
        <v>9.5259300000000007</v>
      </c>
      <c r="R559" s="36" t="s">
        <v>47</v>
      </c>
      <c r="S559" s="26" t="s">
        <v>4771</v>
      </c>
      <c r="T559" s="26" t="s">
        <v>33</v>
      </c>
      <c r="U559" s="26" t="s">
        <v>34</v>
      </c>
      <c r="V559" s="26" t="s">
        <v>5054</v>
      </c>
      <c r="W559" s="28" t="s">
        <v>49</v>
      </c>
      <c r="X559" s="26" t="s">
        <v>36</v>
      </c>
      <c r="Y559" s="8" t="e">
        <v>#N/A</v>
      </c>
      <c r="Z559" s="8" t="e">
        <v>#N/A</v>
      </c>
      <c r="AA559" s="8" t="e">
        <v>#N/A</v>
      </c>
      <c r="AB559" s="42" t="s">
        <v>5056</v>
      </c>
      <c r="AC559" s="45"/>
      <c r="AD559" s="42" t="str">
        <f t="shared" si="8"/>
        <v/>
      </c>
    </row>
    <row r="560" spans="1:30" x14ac:dyDescent="0.2">
      <c r="A560" s="82">
        <v>3317</v>
      </c>
      <c r="B560" s="84" t="s">
        <v>39</v>
      </c>
      <c r="C560" s="74">
        <v>2</v>
      </c>
      <c r="D560" s="82"/>
      <c r="E560" s="84">
        <v>3317</v>
      </c>
      <c r="F560" s="37" t="s">
        <v>805</v>
      </c>
      <c r="G560" s="36" t="s">
        <v>104</v>
      </c>
      <c r="H560" s="36" t="s">
        <v>805</v>
      </c>
      <c r="I560" s="36" t="s">
        <v>27</v>
      </c>
      <c r="J560" s="36" t="s">
        <v>806</v>
      </c>
      <c r="K560" s="36">
        <v>7</v>
      </c>
      <c r="L560" s="36" t="s">
        <v>28</v>
      </c>
      <c r="M560" s="39" t="s">
        <v>736</v>
      </c>
      <c r="N560" s="39" t="s">
        <v>737</v>
      </c>
      <c r="O560" s="36" t="s">
        <v>39</v>
      </c>
      <c r="P560" s="36">
        <v>123.340560913085</v>
      </c>
      <c r="Q560" s="36">
        <v>9.7331495285034109</v>
      </c>
      <c r="R560" s="36" t="s">
        <v>47</v>
      </c>
      <c r="S560" s="26" t="s">
        <v>4771</v>
      </c>
      <c r="T560" s="26" t="s">
        <v>77</v>
      </c>
      <c r="U560" s="27" t="s">
        <v>34</v>
      </c>
      <c r="V560" s="26" t="s">
        <v>5054</v>
      </c>
      <c r="W560" s="28" t="s">
        <v>49</v>
      </c>
      <c r="X560" s="26" t="s">
        <v>36</v>
      </c>
      <c r="Y560" s="8" t="s">
        <v>4835</v>
      </c>
      <c r="Z560" s="8" t="s">
        <v>4835</v>
      </c>
      <c r="AA560" s="8" t="s">
        <v>3014</v>
      </c>
      <c r="AB560" s="42" t="s">
        <v>5056</v>
      </c>
      <c r="AC560" s="42"/>
      <c r="AD560" s="42" t="str">
        <f t="shared" si="8"/>
        <v/>
      </c>
    </row>
    <row r="561" spans="1:30" x14ac:dyDescent="0.2">
      <c r="A561" s="107">
        <v>3322</v>
      </c>
      <c r="B561" s="84" t="s">
        <v>39</v>
      </c>
      <c r="C561" s="74">
        <v>2</v>
      </c>
      <c r="D561" s="107"/>
      <c r="E561" s="84">
        <v>3322</v>
      </c>
      <c r="F561" s="37" t="s">
        <v>3902</v>
      </c>
      <c r="G561" s="36" t="s">
        <v>816</v>
      </c>
      <c r="H561" s="36" t="s">
        <v>790</v>
      </c>
      <c r="I561" s="36" t="s">
        <v>27</v>
      </c>
      <c r="J561" s="36" t="s">
        <v>817</v>
      </c>
      <c r="K561" s="36">
        <v>7</v>
      </c>
      <c r="L561" s="36" t="s">
        <v>28</v>
      </c>
      <c r="M561" s="39" t="s">
        <v>736</v>
      </c>
      <c r="N561" s="39" t="s">
        <v>737</v>
      </c>
      <c r="O561" s="36" t="s">
        <v>39</v>
      </c>
      <c r="P561" s="36">
        <v>123.772171020507</v>
      </c>
      <c r="Q561" s="36">
        <v>10.2364501953125</v>
      </c>
      <c r="R561" s="36" t="s">
        <v>47</v>
      </c>
      <c r="S561" s="26" t="s">
        <v>4771</v>
      </c>
      <c r="T561" s="26" t="s">
        <v>93</v>
      </c>
      <c r="U561" s="27" t="s">
        <v>34</v>
      </c>
      <c r="V561" s="26" t="s">
        <v>5054</v>
      </c>
      <c r="W561" s="28" t="s">
        <v>49</v>
      </c>
      <c r="X561" s="26" t="s">
        <v>36</v>
      </c>
      <c r="Y561" s="8" t="s">
        <v>4835</v>
      </c>
      <c r="Z561" s="8" t="s">
        <v>4835</v>
      </c>
      <c r="AA561" s="8" t="s">
        <v>3014</v>
      </c>
      <c r="AB561" s="42" t="s">
        <v>5056</v>
      </c>
      <c r="AC561" s="45"/>
      <c r="AD561" s="42" t="str">
        <f t="shared" si="8"/>
        <v/>
      </c>
    </row>
    <row r="562" spans="1:30" x14ac:dyDescent="0.2">
      <c r="A562" s="82">
        <v>4223</v>
      </c>
      <c r="B562" s="84" t="s">
        <v>39</v>
      </c>
      <c r="C562" s="74">
        <v>2</v>
      </c>
      <c r="D562" s="82">
        <v>857</v>
      </c>
      <c r="E562" s="84">
        <v>4223</v>
      </c>
      <c r="F562" s="49" t="s">
        <v>3908</v>
      </c>
      <c r="G562" s="36"/>
      <c r="H562" s="36" t="s">
        <v>832</v>
      </c>
      <c r="I562" s="39" t="s">
        <v>27</v>
      </c>
      <c r="J562" s="38" t="s">
        <v>833</v>
      </c>
      <c r="K562" s="38">
        <v>7</v>
      </c>
      <c r="L562" s="38" t="s">
        <v>28</v>
      </c>
      <c r="M562" s="39" t="s">
        <v>736</v>
      </c>
      <c r="N562" s="39" t="s">
        <v>737</v>
      </c>
      <c r="O562" s="36" t="s">
        <v>39</v>
      </c>
      <c r="P562" s="38">
        <v>9.6202190000000005</v>
      </c>
      <c r="Q562" s="38">
        <v>123.47389800000001</v>
      </c>
      <c r="R562" s="36" t="s">
        <v>47</v>
      </c>
      <c r="S562" s="26" t="s">
        <v>4771</v>
      </c>
      <c r="T562" s="30" t="s">
        <v>77</v>
      </c>
      <c r="U562" s="27" t="s">
        <v>34</v>
      </c>
      <c r="V562" s="26" t="s">
        <v>5054</v>
      </c>
      <c r="W562" s="28" t="s">
        <v>49</v>
      </c>
      <c r="X562" s="32" t="s">
        <v>36</v>
      </c>
      <c r="Y562" s="8" t="s">
        <v>4835</v>
      </c>
      <c r="Z562" s="8" t="s">
        <v>4835</v>
      </c>
      <c r="AA562" s="8" t="s">
        <v>3014</v>
      </c>
      <c r="AB562" s="42" t="s">
        <v>745</v>
      </c>
      <c r="AC562" s="42">
        <v>42654</v>
      </c>
      <c r="AD562" s="42" t="str">
        <f t="shared" si="8"/>
        <v/>
      </c>
    </row>
    <row r="563" spans="1:30" x14ac:dyDescent="0.2">
      <c r="A563" s="82">
        <v>5836</v>
      </c>
      <c r="B563" s="84" t="s">
        <v>39</v>
      </c>
      <c r="C563" s="74">
        <v>2</v>
      </c>
      <c r="D563" s="82"/>
      <c r="E563" s="84">
        <v>5824</v>
      </c>
      <c r="F563" s="37" t="s">
        <v>3922</v>
      </c>
      <c r="G563" s="36" t="s">
        <v>855</v>
      </c>
      <c r="H563" s="36" t="s">
        <v>761</v>
      </c>
      <c r="I563" s="36" t="s">
        <v>27</v>
      </c>
      <c r="J563" s="36" t="s">
        <v>854</v>
      </c>
      <c r="K563" s="36">
        <v>7</v>
      </c>
      <c r="L563" s="36" t="s">
        <v>28</v>
      </c>
      <c r="M563" s="39" t="s">
        <v>736</v>
      </c>
      <c r="N563" s="39" t="s">
        <v>737</v>
      </c>
      <c r="O563" s="36" t="s">
        <v>39</v>
      </c>
      <c r="P563" s="36">
        <v>123.71775820000001</v>
      </c>
      <c r="Q563" s="36">
        <v>10.50611973</v>
      </c>
      <c r="R563" s="38" t="s">
        <v>47</v>
      </c>
      <c r="S563" s="26" t="s">
        <v>4771</v>
      </c>
      <c r="T563" s="26" t="s">
        <v>77</v>
      </c>
      <c r="U563" s="27" t="s">
        <v>34</v>
      </c>
      <c r="V563" s="26" t="s">
        <v>5054</v>
      </c>
      <c r="W563" s="28" t="s">
        <v>49</v>
      </c>
      <c r="X563" s="26" t="s">
        <v>36</v>
      </c>
      <c r="Y563" s="8" t="s">
        <v>4839</v>
      </c>
      <c r="Z563" s="8" t="s">
        <v>4976</v>
      </c>
      <c r="AA563" s="8" t="s">
        <v>4865</v>
      </c>
      <c r="AB563" s="46" t="s">
        <v>766</v>
      </c>
      <c r="AC563" s="42"/>
      <c r="AD563" s="42" t="str">
        <f t="shared" si="8"/>
        <v/>
      </c>
    </row>
    <row r="564" spans="1:30" x14ac:dyDescent="0.2">
      <c r="A564" s="74">
        <v>5848</v>
      </c>
      <c r="B564" s="75" t="s">
        <v>39</v>
      </c>
      <c r="C564" s="74">
        <v>2</v>
      </c>
      <c r="D564" s="74"/>
      <c r="E564" s="76">
        <v>5848</v>
      </c>
      <c r="F564" s="37" t="s">
        <v>3924</v>
      </c>
      <c r="G564" s="36" t="s">
        <v>668</v>
      </c>
      <c r="H564" s="36" t="s">
        <v>761</v>
      </c>
      <c r="I564" s="36" t="s">
        <v>27</v>
      </c>
      <c r="J564" s="36" t="s">
        <v>857</v>
      </c>
      <c r="K564" s="36">
        <v>7</v>
      </c>
      <c r="L564" s="36" t="s">
        <v>28</v>
      </c>
      <c r="M564" s="39" t="s">
        <v>736</v>
      </c>
      <c r="N564" s="39" t="s">
        <v>737</v>
      </c>
      <c r="O564" s="36" t="s">
        <v>39</v>
      </c>
      <c r="P564" s="36">
        <v>123.899459838867</v>
      </c>
      <c r="Q564" s="36">
        <v>10.314800262451101</v>
      </c>
      <c r="R564" s="36" t="s">
        <v>32</v>
      </c>
      <c r="S564" s="26" t="s">
        <v>4771</v>
      </c>
      <c r="T564" s="26" t="s">
        <v>61</v>
      </c>
      <c r="U564" s="26" t="s">
        <v>34</v>
      </c>
      <c r="V564" s="26" t="s">
        <v>5054</v>
      </c>
      <c r="W564" s="28" t="s">
        <v>49</v>
      </c>
      <c r="X564" s="26" t="s">
        <v>36</v>
      </c>
      <c r="Y564" s="8" t="s">
        <v>4839</v>
      </c>
      <c r="Z564" s="8" t="s">
        <v>4976</v>
      </c>
      <c r="AA564" s="8" t="s">
        <v>4865</v>
      </c>
      <c r="AB564" s="42" t="s">
        <v>5059</v>
      </c>
      <c r="AC564" s="42"/>
      <c r="AD564" s="42" t="str">
        <f t="shared" si="8"/>
        <v/>
      </c>
    </row>
    <row r="565" spans="1:30" x14ac:dyDescent="0.2">
      <c r="A565" s="74">
        <v>5852</v>
      </c>
      <c r="B565" s="75" t="s">
        <v>39</v>
      </c>
      <c r="C565" s="74">
        <v>2</v>
      </c>
      <c r="D565" s="74"/>
      <c r="E565" s="76">
        <v>5852</v>
      </c>
      <c r="F565" s="37" t="s">
        <v>3925</v>
      </c>
      <c r="G565" s="36" t="s">
        <v>379</v>
      </c>
      <c r="H565" s="36" t="s">
        <v>761</v>
      </c>
      <c r="I565" s="36" t="s">
        <v>27</v>
      </c>
      <c r="J565" s="36" t="s">
        <v>858</v>
      </c>
      <c r="K565" s="36">
        <v>7</v>
      </c>
      <c r="L565" s="36" t="s">
        <v>28</v>
      </c>
      <c r="M565" s="39" t="s">
        <v>736</v>
      </c>
      <c r="N565" s="39" t="s">
        <v>737</v>
      </c>
      <c r="O565" s="36" t="s">
        <v>39</v>
      </c>
      <c r="P565" s="36">
        <v>123.89206695556599</v>
      </c>
      <c r="Q565" s="36">
        <v>10.3142099380493</v>
      </c>
      <c r="R565" s="36" t="s">
        <v>32</v>
      </c>
      <c r="S565" s="26" t="s">
        <v>4771</v>
      </c>
      <c r="T565" s="26" t="s">
        <v>61</v>
      </c>
      <c r="U565" s="26" t="s">
        <v>34</v>
      </c>
      <c r="V565" s="26" t="s">
        <v>5054</v>
      </c>
      <c r="W565" s="28" t="s">
        <v>49</v>
      </c>
      <c r="X565" s="26" t="s">
        <v>36</v>
      </c>
      <c r="Y565" s="8" t="s">
        <v>4839</v>
      </c>
      <c r="Z565" s="8" t="s">
        <v>4976</v>
      </c>
      <c r="AA565" s="8" t="s">
        <v>4865</v>
      </c>
      <c r="AB565" s="46" t="s">
        <v>5059</v>
      </c>
      <c r="AC565" s="42"/>
      <c r="AD565" s="42" t="str">
        <f t="shared" si="8"/>
        <v/>
      </c>
    </row>
    <row r="566" spans="1:30" x14ac:dyDescent="0.2">
      <c r="A566" s="74">
        <v>5854</v>
      </c>
      <c r="B566" s="75" t="s">
        <v>39</v>
      </c>
      <c r="C566" s="74">
        <v>2</v>
      </c>
      <c r="D566" s="74"/>
      <c r="E566" s="76">
        <v>5854</v>
      </c>
      <c r="F566" s="37" t="s">
        <v>3926</v>
      </c>
      <c r="G566" s="36" t="s">
        <v>859</v>
      </c>
      <c r="H566" s="36" t="s">
        <v>761</v>
      </c>
      <c r="I566" s="36" t="s">
        <v>27</v>
      </c>
      <c r="J566" s="36" t="s">
        <v>860</v>
      </c>
      <c r="K566" s="36">
        <v>7</v>
      </c>
      <c r="L566" s="36" t="s">
        <v>28</v>
      </c>
      <c r="M566" s="39" t="s">
        <v>736</v>
      </c>
      <c r="N566" s="39" t="s">
        <v>737</v>
      </c>
      <c r="O566" s="36" t="s">
        <v>39</v>
      </c>
      <c r="P566" s="36">
        <v>123.89958953857401</v>
      </c>
      <c r="Q566" s="36">
        <v>10.296999931335399</v>
      </c>
      <c r="R566" s="36" t="s">
        <v>32</v>
      </c>
      <c r="S566" s="26" t="s">
        <v>4771</v>
      </c>
      <c r="T566" s="26" t="s">
        <v>61</v>
      </c>
      <c r="U566" s="26" t="s">
        <v>34</v>
      </c>
      <c r="V566" s="26" t="s">
        <v>5054</v>
      </c>
      <c r="W566" s="28" t="s">
        <v>49</v>
      </c>
      <c r="X566" s="26" t="s">
        <v>36</v>
      </c>
      <c r="Y566" s="8" t="s">
        <v>4839</v>
      </c>
      <c r="Z566" s="8" t="s">
        <v>4974</v>
      </c>
      <c r="AA566" s="8" t="s">
        <v>3014</v>
      </c>
      <c r="AB566" s="42" t="s">
        <v>758</v>
      </c>
      <c r="AC566" s="45"/>
      <c r="AD566" s="42" t="str">
        <f t="shared" si="8"/>
        <v/>
      </c>
    </row>
    <row r="567" spans="1:30" x14ac:dyDescent="0.2">
      <c r="A567" s="74" t="s">
        <v>927</v>
      </c>
      <c r="B567" s="76" t="s">
        <v>39</v>
      </c>
      <c r="C567" s="74">
        <v>2</v>
      </c>
      <c r="D567" s="74"/>
      <c r="E567" s="76" t="s">
        <v>927</v>
      </c>
      <c r="F567" s="37" t="s">
        <v>3950</v>
      </c>
      <c r="G567" s="36"/>
      <c r="H567" s="36" t="s">
        <v>761</v>
      </c>
      <c r="I567" s="36" t="s">
        <v>27</v>
      </c>
      <c r="J567" s="36" t="s">
        <v>928</v>
      </c>
      <c r="K567" s="36">
        <v>7</v>
      </c>
      <c r="L567" s="36" t="s">
        <v>28</v>
      </c>
      <c r="M567" s="39" t="s">
        <v>736</v>
      </c>
      <c r="N567" s="36" t="s">
        <v>737</v>
      </c>
      <c r="O567" s="36" t="s">
        <v>39</v>
      </c>
      <c r="P567" s="36">
        <v>123.884598</v>
      </c>
      <c r="Q567" s="36">
        <v>10.315336</v>
      </c>
      <c r="R567" s="36" t="s">
        <v>32</v>
      </c>
      <c r="S567" s="26" t="s">
        <v>4771</v>
      </c>
      <c r="T567" s="26" t="s">
        <v>33</v>
      </c>
      <c r="U567" s="26" t="s">
        <v>34</v>
      </c>
      <c r="V567" s="26" t="s">
        <v>5054</v>
      </c>
      <c r="W567" s="28" t="s">
        <v>4966</v>
      </c>
      <c r="X567" s="26" t="s">
        <v>90</v>
      </c>
      <c r="Y567" s="8" t="s">
        <v>4839</v>
      </c>
      <c r="Z567" s="8" t="s">
        <v>4974</v>
      </c>
      <c r="AA567" s="8" t="s">
        <v>3014</v>
      </c>
      <c r="AB567" s="46" t="s">
        <v>5058</v>
      </c>
      <c r="AC567" s="45"/>
      <c r="AD567" s="42" t="str">
        <f t="shared" si="8"/>
        <v/>
      </c>
    </row>
    <row r="568" spans="1:30" x14ac:dyDescent="0.2">
      <c r="A568" s="74" t="s">
        <v>951</v>
      </c>
      <c r="B568" s="76" t="s">
        <v>39</v>
      </c>
      <c r="C568" s="74">
        <v>2</v>
      </c>
      <c r="D568" s="74"/>
      <c r="E568" s="76" t="s">
        <v>951</v>
      </c>
      <c r="F568" s="49" t="s">
        <v>3958</v>
      </c>
      <c r="G568" s="36"/>
      <c r="H568" s="36" t="s">
        <v>761</v>
      </c>
      <c r="I568" s="39" t="s">
        <v>27</v>
      </c>
      <c r="J568" s="38" t="s">
        <v>952</v>
      </c>
      <c r="K568" s="38">
        <v>7</v>
      </c>
      <c r="L568" s="38" t="s">
        <v>28</v>
      </c>
      <c r="M568" s="39" t="s">
        <v>736</v>
      </c>
      <c r="N568" s="39" t="s">
        <v>737</v>
      </c>
      <c r="O568" s="36" t="s">
        <v>39</v>
      </c>
      <c r="P568" s="38">
        <v>123.90012359619099</v>
      </c>
      <c r="Q568" s="38">
        <v>10.294639587402299</v>
      </c>
      <c r="R568" s="36" t="s">
        <v>32</v>
      </c>
      <c r="S568" s="26" t="s">
        <v>4771</v>
      </c>
      <c r="T568" s="30" t="s">
        <v>61</v>
      </c>
      <c r="U568" s="28" t="s">
        <v>34</v>
      </c>
      <c r="V568" s="26" t="s">
        <v>5054</v>
      </c>
      <c r="W568" s="28" t="s">
        <v>49</v>
      </c>
      <c r="X568" s="32" t="s">
        <v>36</v>
      </c>
      <c r="Y568" s="8" t="s">
        <v>4835</v>
      </c>
      <c r="Z568" s="8" t="s">
        <v>4976</v>
      </c>
      <c r="AA568" s="8" t="s">
        <v>4865</v>
      </c>
      <c r="AB568" s="42" t="s">
        <v>758</v>
      </c>
      <c r="AC568" s="42"/>
      <c r="AD568" s="42" t="str">
        <f t="shared" si="8"/>
        <v/>
      </c>
    </row>
    <row r="569" spans="1:30" x14ac:dyDescent="0.2">
      <c r="A569" s="74" t="s">
        <v>969</v>
      </c>
      <c r="B569" s="76" t="s">
        <v>39</v>
      </c>
      <c r="C569" s="74">
        <v>2</v>
      </c>
      <c r="D569" s="74" t="s">
        <v>970</v>
      </c>
      <c r="E569" s="76" t="s">
        <v>971</v>
      </c>
      <c r="F569" s="49" t="s">
        <v>3963</v>
      </c>
      <c r="G569" s="36"/>
      <c r="H569" s="36" t="s">
        <v>792</v>
      </c>
      <c r="I569" s="39" t="s">
        <v>27</v>
      </c>
      <c r="J569" s="38" t="s">
        <v>972</v>
      </c>
      <c r="K569" s="38">
        <v>7</v>
      </c>
      <c r="L569" s="38" t="s">
        <v>28</v>
      </c>
      <c r="M569" s="39" t="s">
        <v>736</v>
      </c>
      <c r="N569" s="39" t="s">
        <v>737</v>
      </c>
      <c r="O569" s="36" t="s">
        <v>24</v>
      </c>
      <c r="P569" s="38">
        <v>123.44877</v>
      </c>
      <c r="Q569" s="38">
        <v>9.5485570000000006</v>
      </c>
      <c r="R569" s="36" t="s">
        <v>47</v>
      </c>
      <c r="S569" s="26" t="s">
        <v>4771</v>
      </c>
      <c r="T569" s="30" t="s">
        <v>33</v>
      </c>
      <c r="U569" s="31" t="s">
        <v>34</v>
      </c>
      <c r="V569" s="26" t="s">
        <v>5054</v>
      </c>
      <c r="W569" s="28" t="s">
        <v>49</v>
      </c>
      <c r="X569" s="32" t="s">
        <v>36</v>
      </c>
      <c r="Y569" s="8" t="s">
        <v>4835</v>
      </c>
      <c r="Z569" s="8" t="s">
        <v>4835</v>
      </c>
      <c r="AA569" s="8" t="s">
        <v>3014</v>
      </c>
      <c r="AB569" s="42" t="s">
        <v>745</v>
      </c>
      <c r="AC569" s="42">
        <v>42654</v>
      </c>
      <c r="AD569" s="42" t="str">
        <f t="shared" si="8"/>
        <v/>
      </c>
    </row>
    <row r="570" spans="1:30" x14ac:dyDescent="0.2">
      <c r="A570" s="74" t="s">
        <v>1000</v>
      </c>
      <c r="B570" s="76" t="s">
        <v>24</v>
      </c>
      <c r="C570" s="74">
        <v>2</v>
      </c>
      <c r="D570" s="74" t="s">
        <v>1001</v>
      </c>
      <c r="E570" s="76" t="s">
        <v>1001</v>
      </c>
      <c r="F570" s="49" t="s">
        <v>3973</v>
      </c>
      <c r="G570" s="36"/>
      <c r="H570" s="36" t="s">
        <v>761</v>
      </c>
      <c r="I570" s="39" t="s">
        <v>27</v>
      </c>
      <c r="J570" s="38" t="s">
        <v>1002</v>
      </c>
      <c r="K570" s="38">
        <v>7</v>
      </c>
      <c r="L570" s="38" t="s">
        <v>28</v>
      </c>
      <c r="M570" s="39" t="s">
        <v>736</v>
      </c>
      <c r="N570" s="39" t="s">
        <v>737</v>
      </c>
      <c r="O570" s="36" t="s">
        <v>24</v>
      </c>
      <c r="P570" s="38">
        <v>123.91164000000001</v>
      </c>
      <c r="Q570" s="38">
        <v>10.30057</v>
      </c>
      <c r="R570" s="36" t="s">
        <v>32</v>
      </c>
      <c r="S570" s="26" t="s">
        <v>4771</v>
      </c>
      <c r="T570" s="30" t="s">
        <v>33</v>
      </c>
      <c r="U570" s="28" t="s">
        <v>34</v>
      </c>
      <c r="V570" s="26" t="s">
        <v>5054</v>
      </c>
      <c r="W570" s="28" t="s">
        <v>49</v>
      </c>
      <c r="X570" s="32" t="s">
        <v>90</v>
      </c>
      <c r="Y570" s="8" t="s">
        <v>4839</v>
      </c>
      <c r="Z570" s="8" t="s">
        <v>4976</v>
      </c>
      <c r="AA570" s="8" t="s">
        <v>4865</v>
      </c>
      <c r="AB570" s="42" t="s">
        <v>758</v>
      </c>
      <c r="AC570" s="42"/>
      <c r="AD570" s="42" t="str">
        <f t="shared" si="8"/>
        <v/>
      </c>
    </row>
    <row r="571" spans="1:30" x14ac:dyDescent="0.2">
      <c r="A571" s="74" t="s">
        <v>1003</v>
      </c>
      <c r="B571" s="76" t="s">
        <v>24</v>
      </c>
      <c r="C571" s="74">
        <v>2</v>
      </c>
      <c r="D571" s="74" t="s">
        <v>1004</v>
      </c>
      <c r="E571" s="76" t="s">
        <v>1004</v>
      </c>
      <c r="F571" s="49" t="s">
        <v>3974</v>
      </c>
      <c r="G571" s="36"/>
      <c r="H571" s="36" t="s">
        <v>761</v>
      </c>
      <c r="I571" s="39" t="s">
        <v>27</v>
      </c>
      <c r="J571" s="38" t="s">
        <v>1005</v>
      </c>
      <c r="K571" s="38">
        <v>7</v>
      </c>
      <c r="L571" s="38" t="s">
        <v>28</v>
      </c>
      <c r="M571" s="39" t="s">
        <v>736</v>
      </c>
      <c r="N571" s="39" t="s">
        <v>737</v>
      </c>
      <c r="O571" s="36" t="s">
        <v>24</v>
      </c>
      <c r="P571" s="38">
        <v>123.86829</v>
      </c>
      <c r="Q571" s="38">
        <v>10.301679999999999</v>
      </c>
      <c r="R571" s="36" t="s">
        <v>47</v>
      </c>
      <c r="S571" s="26" t="s">
        <v>4771</v>
      </c>
      <c r="T571" s="30" t="s">
        <v>33</v>
      </c>
      <c r="U571" s="28" t="s">
        <v>34</v>
      </c>
      <c r="V571" s="26" t="s">
        <v>5054</v>
      </c>
      <c r="W571" s="28" t="s">
        <v>49</v>
      </c>
      <c r="X571" s="32" t="s">
        <v>36</v>
      </c>
      <c r="Y571" s="8" t="s">
        <v>4835</v>
      </c>
      <c r="Z571" s="8" t="s">
        <v>4835</v>
      </c>
      <c r="AA571" s="8" t="s">
        <v>4809</v>
      </c>
      <c r="AB571" s="42" t="s">
        <v>5058</v>
      </c>
      <c r="AC571" s="42"/>
      <c r="AD571" s="42" t="str">
        <f t="shared" si="8"/>
        <v/>
      </c>
    </row>
    <row r="572" spans="1:30" x14ac:dyDescent="0.2">
      <c r="A572" s="74" t="s">
        <v>1022</v>
      </c>
      <c r="B572" s="76" t="s">
        <v>24</v>
      </c>
      <c r="C572" s="74">
        <v>2</v>
      </c>
      <c r="D572" s="74" t="s">
        <v>1023</v>
      </c>
      <c r="E572" s="76" t="s">
        <v>1023</v>
      </c>
      <c r="F572" s="49" t="s">
        <v>3980</v>
      </c>
      <c r="G572" s="36" t="s">
        <v>834</v>
      </c>
      <c r="H572" s="36" t="s">
        <v>761</v>
      </c>
      <c r="I572" s="36" t="s">
        <v>27</v>
      </c>
      <c r="J572" s="36" t="s">
        <v>1024</v>
      </c>
      <c r="K572" s="36">
        <v>7</v>
      </c>
      <c r="L572" s="36" t="s">
        <v>28</v>
      </c>
      <c r="M572" s="39" t="s">
        <v>736</v>
      </c>
      <c r="N572" s="39" t="s">
        <v>737</v>
      </c>
      <c r="O572" s="36" t="s">
        <v>24</v>
      </c>
      <c r="P572" s="36">
        <v>123.85681</v>
      </c>
      <c r="Q572" s="36">
        <v>10.274139999999999</v>
      </c>
      <c r="R572" s="36" t="s">
        <v>32</v>
      </c>
      <c r="S572" s="26" t="s">
        <v>4771</v>
      </c>
      <c r="T572" s="26" t="s">
        <v>61</v>
      </c>
      <c r="U572" s="26" t="s">
        <v>34</v>
      </c>
      <c r="V572" s="26" t="s">
        <v>5054</v>
      </c>
      <c r="W572" s="32" t="s">
        <v>49</v>
      </c>
      <c r="X572" s="26" t="s">
        <v>90</v>
      </c>
      <c r="Y572" s="8" t="s">
        <v>4839</v>
      </c>
      <c r="Z572" s="8" t="s">
        <v>4976</v>
      </c>
      <c r="AA572" s="8" t="s">
        <v>4865</v>
      </c>
      <c r="AB572" s="42" t="s">
        <v>754</v>
      </c>
      <c r="AC572" s="45"/>
      <c r="AD572" s="42" t="str">
        <f t="shared" si="8"/>
        <v/>
      </c>
    </row>
    <row r="573" spans="1:30" x14ac:dyDescent="0.2">
      <c r="A573" s="74" t="s">
        <v>1025</v>
      </c>
      <c r="B573" s="75" t="s">
        <v>39</v>
      </c>
      <c r="C573" s="74">
        <v>2</v>
      </c>
      <c r="D573" s="74" t="s">
        <v>1026</v>
      </c>
      <c r="E573" s="76" t="s">
        <v>1025</v>
      </c>
      <c r="F573" s="37" t="s">
        <v>3981</v>
      </c>
      <c r="G573" s="36"/>
      <c r="H573" s="36" t="s">
        <v>752</v>
      </c>
      <c r="I573" s="36" t="s">
        <v>27</v>
      </c>
      <c r="J573" s="36" t="s">
        <v>1027</v>
      </c>
      <c r="K573" s="36">
        <v>7</v>
      </c>
      <c r="L573" s="36" t="s">
        <v>28</v>
      </c>
      <c r="M573" s="39" t="s">
        <v>736</v>
      </c>
      <c r="N573" s="39" t="s">
        <v>737</v>
      </c>
      <c r="O573" s="36" t="s">
        <v>24</v>
      </c>
      <c r="P573" s="36">
        <v>123.53421</v>
      </c>
      <c r="Q573" s="36">
        <v>9.7870399999999993</v>
      </c>
      <c r="R573" s="36" t="s">
        <v>47</v>
      </c>
      <c r="S573" s="26" t="s">
        <v>4771</v>
      </c>
      <c r="T573" s="26" t="s">
        <v>33</v>
      </c>
      <c r="U573" s="26" t="s">
        <v>34</v>
      </c>
      <c r="V573" s="26" t="s">
        <v>5054</v>
      </c>
      <c r="W573" s="28" t="s">
        <v>49</v>
      </c>
      <c r="X573" s="26" t="s">
        <v>36</v>
      </c>
      <c r="Y573" s="8" t="s">
        <v>4835</v>
      </c>
      <c r="Z573" s="8" t="s">
        <v>4835</v>
      </c>
      <c r="AA573" s="8" t="s">
        <v>3014</v>
      </c>
      <c r="AB573" s="42" t="s">
        <v>5057</v>
      </c>
      <c r="AC573" s="45"/>
      <c r="AD573" s="42" t="str">
        <f t="shared" si="8"/>
        <v/>
      </c>
    </row>
    <row r="574" spans="1:30" x14ac:dyDescent="0.2">
      <c r="A574" s="74" t="s">
        <v>1028</v>
      </c>
      <c r="B574" s="75" t="s">
        <v>24</v>
      </c>
      <c r="C574" s="74">
        <v>2</v>
      </c>
      <c r="D574" s="74" t="s">
        <v>1029</v>
      </c>
      <c r="E574" s="76" t="s">
        <v>1029</v>
      </c>
      <c r="F574" s="37" t="s">
        <v>3982</v>
      </c>
      <c r="G574" s="36" t="s">
        <v>1030</v>
      </c>
      <c r="H574" s="36" t="s">
        <v>768</v>
      </c>
      <c r="I574" s="36" t="s">
        <v>27</v>
      </c>
      <c r="J574" s="36" t="s">
        <v>1031</v>
      </c>
      <c r="K574" s="36">
        <v>7</v>
      </c>
      <c r="L574" s="36" t="s">
        <v>28</v>
      </c>
      <c r="M574" s="39" t="s">
        <v>736</v>
      </c>
      <c r="N574" s="39" t="s">
        <v>737</v>
      </c>
      <c r="O574" s="36" t="s">
        <v>24</v>
      </c>
      <c r="P574" s="36">
        <v>123.81186</v>
      </c>
      <c r="Q574" s="36">
        <v>10.240159999999999</v>
      </c>
      <c r="R574" s="36" t="s">
        <v>32</v>
      </c>
      <c r="S574" s="26" t="s">
        <v>4771</v>
      </c>
      <c r="T574" s="26" t="s">
        <v>61</v>
      </c>
      <c r="U574" s="26" t="s">
        <v>34</v>
      </c>
      <c r="V574" s="26" t="s">
        <v>5054</v>
      </c>
      <c r="W574" s="28" t="s">
        <v>49</v>
      </c>
      <c r="X574" s="26" t="s">
        <v>36</v>
      </c>
      <c r="Y574" s="8" t="s">
        <v>4839</v>
      </c>
      <c r="Z574" s="8" t="s">
        <v>4976</v>
      </c>
      <c r="AA574" s="8" t="s">
        <v>3014</v>
      </c>
      <c r="AB574" s="42" t="s">
        <v>5057</v>
      </c>
      <c r="AC574" s="45"/>
      <c r="AD574" s="42" t="str">
        <f t="shared" si="8"/>
        <v/>
      </c>
    </row>
    <row r="575" spans="1:30" x14ac:dyDescent="0.2">
      <c r="A575" s="74" t="s">
        <v>1032</v>
      </c>
      <c r="B575" s="76" t="s">
        <v>24</v>
      </c>
      <c r="C575" s="74">
        <v>2</v>
      </c>
      <c r="D575" s="74" t="s">
        <v>1033</v>
      </c>
      <c r="E575" s="76" t="s">
        <v>1033</v>
      </c>
      <c r="F575" s="37" t="s">
        <v>3983</v>
      </c>
      <c r="G575" s="36" t="s">
        <v>1034</v>
      </c>
      <c r="H575" s="36" t="s">
        <v>1035</v>
      </c>
      <c r="I575" s="36" t="s">
        <v>27</v>
      </c>
      <c r="J575" s="36" t="s">
        <v>1036</v>
      </c>
      <c r="K575" s="36">
        <v>7</v>
      </c>
      <c r="L575" s="36" t="s">
        <v>28</v>
      </c>
      <c r="M575" s="39" t="s">
        <v>736</v>
      </c>
      <c r="N575" s="39" t="s">
        <v>737</v>
      </c>
      <c r="O575" s="36" t="s">
        <v>24</v>
      </c>
      <c r="P575" s="36">
        <v>123.653722</v>
      </c>
      <c r="Q575" s="36">
        <v>10.108333</v>
      </c>
      <c r="R575" s="36" t="s">
        <v>32</v>
      </c>
      <c r="S575" s="26" t="s">
        <v>4771</v>
      </c>
      <c r="T575" s="26" t="s">
        <v>33</v>
      </c>
      <c r="U575" s="26" t="s">
        <v>34</v>
      </c>
      <c r="V575" s="26" t="s">
        <v>5054</v>
      </c>
      <c r="W575" s="28" t="s">
        <v>49</v>
      </c>
      <c r="X575" s="26" t="s">
        <v>90</v>
      </c>
      <c r="Y575" s="8" t="s">
        <v>4839</v>
      </c>
      <c r="Z575" s="8" t="s">
        <v>4976</v>
      </c>
      <c r="AA575" s="8" t="s">
        <v>3014</v>
      </c>
      <c r="AB575" s="42" t="s">
        <v>5056</v>
      </c>
      <c r="AC575" s="45"/>
      <c r="AD575" s="42" t="str">
        <f t="shared" si="8"/>
        <v/>
      </c>
    </row>
    <row r="576" spans="1:30" x14ac:dyDescent="0.2">
      <c r="A576" s="74" t="s">
        <v>1041</v>
      </c>
      <c r="B576" s="75" t="s">
        <v>24</v>
      </c>
      <c r="C576" s="74">
        <v>2</v>
      </c>
      <c r="D576" s="74" t="s">
        <v>1042</v>
      </c>
      <c r="E576" s="76" t="s">
        <v>1042</v>
      </c>
      <c r="F576" s="37" t="s">
        <v>3985</v>
      </c>
      <c r="G576" s="36" t="s">
        <v>1043</v>
      </c>
      <c r="H576" s="36" t="s">
        <v>781</v>
      </c>
      <c r="I576" s="39" t="s">
        <v>27</v>
      </c>
      <c r="J576" s="38" t="s">
        <v>1044</v>
      </c>
      <c r="K576" s="38">
        <v>7</v>
      </c>
      <c r="L576" s="38" t="s">
        <v>28</v>
      </c>
      <c r="M576" s="39" t="s">
        <v>736</v>
      </c>
      <c r="N576" s="39" t="s">
        <v>737</v>
      </c>
      <c r="O576" s="36" t="s">
        <v>24</v>
      </c>
      <c r="P576" s="38">
        <v>123.61827</v>
      </c>
      <c r="Q576" s="38">
        <v>9.9701500000000003</v>
      </c>
      <c r="R576" s="38" t="s">
        <v>47</v>
      </c>
      <c r="S576" s="26" t="s">
        <v>4771</v>
      </c>
      <c r="T576" s="30" t="s">
        <v>33</v>
      </c>
      <c r="U576" s="28" t="s">
        <v>34</v>
      </c>
      <c r="V576" s="26" t="s">
        <v>5054</v>
      </c>
      <c r="W576" s="28" t="s">
        <v>49</v>
      </c>
      <c r="X576" s="32" t="s">
        <v>36</v>
      </c>
      <c r="Y576" s="8" t="s">
        <v>4835</v>
      </c>
      <c r="Z576" s="8" t="s">
        <v>4976</v>
      </c>
      <c r="AA576" s="8" t="s">
        <v>4805</v>
      </c>
      <c r="AB576" s="42" t="s">
        <v>5057</v>
      </c>
      <c r="AC576" s="42"/>
      <c r="AD576" s="42" t="str">
        <f t="shared" si="8"/>
        <v/>
      </c>
    </row>
    <row r="577" spans="1:30" x14ac:dyDescent="0.2">
      <c r="A577" s="74" t="s">
        <v>1045</v>
      </c>
      <c r="B577" s="75" t="s">
        <v>24</v>
      </c>
      <c r="C577" s="74">
        <v>2</v>
      </c>
      <c r="D577" s="74" t="s">
        <v>1046</v>
      </c>
      <c r="E577" s="76" t="s">
        <v>1046</v>
      </c>
      <c r="F577" s="37" t="s">
        <v>3986</v>
      </c>
      <c r="G577" s="36"/>
      <c r="H577" s="36" t="s">
        <v>743</v>
      </c>
      <c r="I577" s="36" t="s">
        <v>27</v>
      </c>
      <c r="J577" s="36" t="s">
        <v>1047</v>
      </c>
      <c r="K577" s="36">
        <v>7</v>
      </c>
      <c r="L577" s="36" t="s">
        <v>28</v>
      </c>
      <c r="M577" s="39" t="s">
        <v>736</v>
      </c>
      <c r="N577" s="39" t="s">
        <v>737</v>
      </c>
      <c r="O577" s="36" t="s">
        <v>24</v>
      </c>
      <c r="P577" s="36">
        <v>123.82456999999999</v>
      </c>
      <c r="Q577" s="36">
        <v>10.244479999999999</v>
      </c>
      <c r="R577" s="36" t="s">
        <v>47</v>
      </c>
      <c r="S577" s="26" t="s">
        <v>4771</v>
      </c>
      <c r="T577" s="26" t="s">
        <v>33</v>
      </c>
      <c r="U577" s="27" t="s">
        <v>34</v>
      </c>
      <c r="V577" s="26" t="s">
        <v>5054</v>
      </c>
      <c r="W577" s="28" t="s">
        <v>49</v>
      </c>
      <c r="X577" s="26" t="s">
        <v>36</v>
      </c>
      <c r="Y577" s="8" t="s">
        <v>4859</v>
      </c>
      <c r="Z577" s="8" t="s">
        <v>4885</v>
      </c>
      <c r="AA577" s="8" t="s">
        <v>3014</v>
      </c>
      <c r="AB577" s="42" t="s">
        <v>745</v>
      </c>
      <c r="AC577" s="45"/>
      <c r="AD577" s="42" t="str">
        <f t="shared" si="8"/>
        <v/>
      </c>
    </row>
    <row r="578" spans="1:30" x14ac:dyDescent="0.2">
      <c r="A578" s="74" t="s">
        <v>1048</v>
      </c>
      <c r="B578" s="75" t="s">
        <v>24</v>
      </c>
      <c r="C578" s="74">
        <v>2</v>
      </c>
      <c r="D578" s="74" t="s">
        <v>1049</v>
      </c>
      <c r="E578" s="76" t="s">
        <v>1049</v>
      </c>
      <c r="F578" s="37" t="s">
        <v>3987</v>
      </c>
      <c r="G578" s="36" t="s">
        <v>911</v>
      </c>
      <c r="H578" s="36" t="s">
        <v>761</v>
      </c>
      <c r="I578" s="36" t="s">
        <v>27</v>
      </c>
      <c r="J578" s="36" t="s">
        <v>1050</v>
      </c>
      <c r="K578" s="36">
        <v>7</v>
      </c>
      <c r="L578" s="36" t="s">
        <v>28</v>
      </c>
      <c r="M578" s="39" t="s">
        <v>736</v>
      </c>
      <c r="N578" s="39" t="s">
        <v>737</v>
      </c>
      <c r="O578" s="36" t="s">
        <v>24</v>
      </c>
      <c r="P578" s="36">
        <v>123.871861</v>
      </c>
      <c r="Q578" s="36">
        <v>10.309694</v>
      </c>
      <c r="R578" s="36" t="s">
        <v>32</v>
      </c>
      <c r="S578" s="26" t="s">
        <v>4771</v>
      </c>
      <c r="T578" s="26" t="s">
        <v>33</v>
      </c>
      <c r="U578" s="26" t="s">
        <v>34</v>
      </c>
      <c r="V578" s="26" t="s">
        <v>5054</v>
      </c>
      <c r="W578" s="28" t="s">
        <v>49</v>
      </c>
      <c r="X578" s="26" t="s">
        <v>90</v>
      </c>
      <c r="Y578" s="8" t="s">
        <v>4839</v>
      </c>
      <c r="Z578" s="8" t="s">
        <v>4976</v>
      </c>
      <c r="AA578" s="8" t="s">
        <v>3014</v>
      </c>
      <c r="AB578" s="42" t="s">
        <v>5058</v>
      </c>
      <c r="AC578" s="45"/>
      <c r="AD578" s="42" t="str">
        <f t="shared" si="8"/>
        <v/>
      </c>
    </row>
    <row r="579" spans="1:30" x14ac:dyDescent="0.2">
      <c r="A579" s="74" t="s">
        <v>1051</v>
      </c>
      <c r="B579" s="75" t="s">
        <v>24</v>
      </c>
      <c r="C579" s="74">
        <v>2</v>
      </c>
      <c r="D579" s="74" t="s">
        <v>1052</v>
      </c>
      <c r="E579" s="76" t="s">
        <v>1052</v>
      </c>
      <c r="F579" s="37" t="s">
        <v>3988</v>
      </c>
      <c r="G579" s="36"/>
      <c r="H579" s="36" t="s">
        <v>756</v>
      </c>
      <c r="I579" s="36" t="s">
        <v>27</v>
      </c>
      <c r="J579" s="38" t="s">
        <v>1053</v>
      </c>
      <c r="K579" s="39">
        <v>7</v>
      </c>
      <c r="L579" s="39" t="s">
        <v>28</v>
      </c>
      <c r="M579" s="39" t="s">
        <v>736</v>
      </c>
      <c r="N579" s="39" t="s">
        <v>737</v>
      </c>
      <c r="O579" s="36" t="s">
        <v>24</v>
      </c>
      <c r="P579" s="38">
        <v>123.72537</v>
      </c>
      <c r="Q579" s="38">
        <v>10.31062</v>
      </c>
      <c r="R579" s="36" t="s">
        <v>47</v>
      </c>
      <c r="S579" s="26" t="s">
        <v>4771</v>
      </c>
      <c r="T579" s="26" t="s">
        <v>33</v>
      </c>
      <c r="U579" s="26" t="s">
        <v>34</v>
      </c>
      <c r="V579" s="26" t="s">
        <v>5054</v>
      </c>
      <c r="W579" s="28" t="s">
        <v>49</v>
      </c>
      <c r="X579" s="26" t="s">
        <v>36</v>
      </c>
      <c r="Y579" s="8" t="s">
        <v>4834</v>
      </c>
      <c r="Z579" s="8" t="s">
        <v>4974</v>
      </c>
      <c r="AA579" s="8" t="s">
        <v>4805</v>
      </c>
      <c r="AB579" s="42" t="s">
        <v>5057</v>
      </c>
      <c r="AC579" s="42"/>
      <c r="AD579" s="42" t="str">
        <f t="shared" ref="AD579:AD642" si="9">IF(OR(ISBLANK(R579),ISBLANK(S579),ISBLANK(T579),ISBLANK(U579),ISBLANK(W579),ISBLANK(X579),ISBLANK(Y579),ISBLANK(Z579),ISBLANK(AA579),ISBLANK(AB579)), "Yes", "")</f>
        <v/>
      </c>
    </row>
    <row r="580" spans="1:30" x14ac:dyDescent="0.2">
      <c r="A580" s="74" t="s">
        <v>1054</v>
      </c>
      <c r="B580" s="75" t="s">
        <v>24</v>
      </c>
      <c r="C580" s="74">
        <v>2</v>
      </c>
      <c r="D580" s="74" t="s">
        <v>1055</v>
      </c>
      <c r="E580" s="76" t="s">
        <v>1055</v>
      </c>
      <c r="F580" s="37" t="s">
        <v>3989</v>
      </c>
      <c r="G580" s="36" t="s">
        <v>1056</v>
      </c>
      <c r="H580" s="36" t="s">
        <v>743</v>
      </c>
      <c r="I580" s="36" t="s">
        <v>27</v>
      </c>
      <c r="J580" s="38" t="s">
        <v>1057</v>
      </c>
      <c r="K580" s="39">
        <v>7</v>
      </c>
      <c r="L580" s="39" t="s">
        <v>28</v>
      </c>
      <c r="M580" s="39" t="s">
        <v>736</v>
      </c>
      <c r="N580" s="39" t="s">
        <v>737</v>
      </c>
      <c r="O580" s="36" t="s">
        <v>24</v>
      </c>
      <c r="P580" s="38">
        <v>123.85299999999999</v>
      </c>
      <c r="Q580" s="38">
        <v>10.253500000000001</v>
      </c>
      <c r="R580" s="36" t="s">
        <v>47</v>
      </c>
      <c r="S580" s="26" t="s">
        <v>4771</v>
      </c>
      <c r="T580" s="26" t="s">
        <v>33</v>
      </c>
      <c r="U580" s="26" t="s">
        <v>34</v>
      </c>
      <c r="V580" s="26" t="s">
        <v>5054</v>
      </c>
      <c r="W580" s="28" t="s">
        <v>49</v>
      </c>
      <c r="X580" s="26" t="s">
        <v>36</v>
      </c>
      <c r="Y580" s="8" t="s">
        <v>4835</v>
      </c>
      <c r="Z580" s="8" t="s">
        <v>4835</v>
      </c>
      <c r="AA580" s="8" t="s">
        <v>4809</v>
      </c>
      <c r="AB580" s="42" t="s">
        <v>745</v>
      </c>
      <c r="AC580" s="42">
        <v>42654</v>
      </c>
      <c r="AD580" s="42" t="str">
        <f t="shared" si="9"/>
        <v/>
      </c>
    </row>
    <row r="581" spans="1:30" x14ac:dyDescent="0.2">
      <c r="A581" s="74" t="s">
        <v>1058</v>
      </c>
      <c r="B581" s="76" t="s">
        <v>24</v>
      </c>
      <c r="C581" s="74">
        <v>2</v>
      </c>
      <c r="D581" s="74" t="s">
        <v>1059</v>
      </c>
      <c r="E581" s="76" t="s">
        <v>1059</v>
      </c>
      <c r="F581" s="37" t="s">
        <v>3990</v>
      </c>
      <c r="G581" s="36" t="s">
        <v>1060</v>
      </c>
      <c r="H581" s="36" t="s">
        <v>743</v>
      </c>
      <c r="I581" s="36" t="s">
        <v>27</v>
      </c>
      <c r="J581" s="38" t="s">
        <v>1061</v>
      </c>
      <c r="K581" s="39">
        <v>7</v>
      </c>
      <c r="L581" s="39" t="s">
        <v>28</v>
      </c>
      <c r="M581" s="39" t="s">
        <v>736</v>
      </c>
      <c r="N581" s="39" t="s">
        <v>737</v>
      </c>
      <c r="O581" s="36" t="s">
        <v>24</v>
      </c>
      <c r="P581" s="38">
        <v>123.84005000000001</v>
      </c>
      <c r="Q581" s="38">
        <v>10.264480000000001</v>
      </c>
      <c r="R581" s="36" t="s">
        <v>32</v>
      </c>
      <c r="S581" s="26" t="s">
        <v>4771</v>
      </c>
      <c r="T581" s="26" t="s">
        <v>33</v>
      </c>
      <c r="U581" s="26" t="s">
        <v>34</v>
      </c>
      <c r="V581" s="26" t="s">
        <v>5054</v>
      </c>
      <c r="W581" s="28" t="s">
        <v>49</v>
      </c>
      <c r="X581" s="26" t="s">
        <v>90</v>
      </c>
      <c r="Y581" s="8" t="s">
        <v>4977</v>
      </c>
      <c r="Z581" s="8" t="s">
        <v>4974</v>
      </c>
      <c r="AA581" s="8" t="s">
        <v>3014</v>
      </c>
      <c r="AB581" s="42" t="s">
        <v>745</v>
      </c>
      <c r="AC581" s="42">
        <v>42654</v>
      </c>
      <c r="AD581" s="42" t="str">
        <f t="shared" si="9"/>
        <v/>
      </c>
    </row>
    <row r="582" spans="1:30" x14ac:dyDescent="0.2">
      <c r="A582" s="74" t="s">
        <v>1066</v>
      </c>
      <c r="B582" s="76" t="s">
        <v>24</v>
      </c>
      <c r="C582" s="74">
        <v>2</v>
      </c>
      <c r="D582" s="74" t="s">
        <v>1067</v>
      </c>
      <c r="E582" s="76" t="s">
        <v>1067</v>
      </c>
      <c r="F582" s="37" t="s">
        <v>3992</v>
      </c>
      <c r="G582" s="36"/>
      <c r="H582" s="36" t="s">
        <v>792</v>
      </c>
      <c r="I582" s="36" t="s">
        <v>27</v>
      </c>
      <c r="J582" s="38" t="s">
        <v>1068</v>
      </c>
      <c r="K582" s="39">
        <v>7</v>
      </c>
      <c r="L582" s="39" t="s">
        <v>28</v>
      </c>
      <c r="M582" s="39" t="s">
        <v>736</v>
      </c>
      <c r="N582" s="39" t="s">
        <v>737</v>
      </c>
      <c r="O582" s="36" t="s">
        <v>24</v>
      </c>
      <c r="P582" s="38">
        <v>123.36252</v>
      </c>
      <c r="Q582" s="38">
        <v>9.4401119999999992</v>
      </c>
      <c r="R582" s="36" t="s">
        <v>47</v>
      </c>
      <c r="S582" s="26" t="s">
        <v>4771</v>
      </c>
      <c r="T582" s="26" t="s">
        <v>77</v>
      </c>
      <c r="U582" s="27" t="s">
        <v>34</v>
      </c>
      <c r="V582" s="26" t="s">
        <v>5054</v>
      </c>
      <c r="W582" s="28" t="s">
        <v>49</v>
      </c>
      <c r="X582" s="26" t="s">
        <v>90</v>
      </c>
      <c r="Y582" s="8" t="s">
        <v>4835</v>
      </c>
      <c r="Z582" s="8" t="s">
        <v>4835</v>
      </c>
      <c r="AA582" s="8" t="s">
        <v>3014</v>
      </c>
      <c r="AB582" s="42" t="s">
        <v>5056</v>
      </c>
      <c r="AC582" s="42"/>
      <c r="AD582" s="42" t="str">
        <f t="shared" si="9"/>
        <v/>
      </c>
    </row>
    <row r="583" spans="1:30" x14ac:dyDescent="0.2">
      <c r="A583" s="74" t="s">
        <v>1069</v>
      </c>
      <c r="B583" s="75" t="s">
        <v>39</v>
      </c>
      <c r="C583" s="74">
        <v>2</v>
      </c>
      <c r="D583" s="74" t="s">
        <v>1070</v>
      </c>
      <c r="E583" s="76" t="s">
        <v>1069</v>
      </c>
      <c r="F583" s="37" t="s">
        <v>3993</v>
      </c>
      <c r="G583" s="36"/>
      <c r="H583" s="36" t="s">
        <v>749</v>
      </c>
      <c r="I583" s="36" t="s">
        <v>27</v>
      </c>
      <c r="J583" s="38" t="s">
        <v>1071</v>
      </c>
      <c r="K583" s="39">
        <v>7</v>
      </c>
      <c r="L583" s="39" t="s">
        <v>28</v>
      </c>
      <c r="M583" s="39" t="s">
        <v>736</v>
      </c>
      <c r="N583" s="39" t="s">
        <v>737</v>
      </c>
      <c r="O583" s="36" t="s">
        <v>24</v>
      </c>
      <c r="P583" s="38">
        <v>123.6127</v>
      </c>
      <c r="Q583" s="38">
        <v>9.9266000000000005</v>
      </c>
      <c r="R583" s="36" t="s">
        <v>47</v>
      </c>
      <c r="S583" s="26" t="s">
        <v>4771</v>
      </c>
      <c r="T583" s="26" t="s">
        <v>33</v>
      </c>
      <c r="U583" s="26" t="s">
        <v>34</v>
      </c>
      <c r="V583" s="26" t="s">
        <v>5054</v>
      </c>
      <c r="W583" s="28" t="s">
        <v>49</v>
      </c>
      <c r="X583" s="26" t="s">
        <v>36</v>
      </c>
      <c r="Y583" s="8" t="s">
        <v>4835</v>
      </c>
      <c r="Z583" s="8" t="s">
        <v>4898</v>
      </c>
      <c r="AA583" s="8" t="s">
        <v>4805</v>
      </c>
      <c r="AB583" s="42" t="s">
        <v>5057</v>
      </c>
      <c r="AC583" s="42"/>
      <c r="AD583" s="42" t="str">
        <f t="shared" si="9"/>
        <v/>
      </c>
    </row>
    <row r="584" spans="1:30" x14ac:dyDescent="0.2">
      <c r="A584" s="74" t="s">
        <v>1075</v>
      </c>
      <c r="B584" s="75" t="s">
        <v>24</v>
      </c>
      <c r="C584" s="74">
        <v>2</v>
      </c>
      <c r="D584" s="74" t="s">
        <v>1076</v>
      </c>
      <c r="E584" s="76" t="s">
        <v>1076</v>
      </c>
      <c r="F584" s="37" t="s">
        <v>3995</v>
      </c>
      <c r="G584" s="36"/>
      <c r="H584" s="36" t="s">
        <v>832</v>
      </c>
      <c r="I584" s="36" t="s">
        <v>27</v>
      </c>
      <c r="J584" s="36" t="s">
        <v>1077</v>
      </c>
      <c r="K584" s="36">
        <v>7</v>
      </c>
      <c r="L584" s="36" t="s">
        <v>28</v>
      </c>
      <c r="M584" s="39" t="s">
        <v>736</v>
      </c>
      <c r="N584" s="39" t="s">
        <v>737</v>
      </c>
      <c r="O584" s="36" t="s">
        <v>24</v>
      </c>
      <c r="P584" s="36">
        <v>123.4939</v>
      </c>
      <c r="Q584" s="36">
        <v>9.6631999999999998</v>
      </c>
      <c r="R584" s="38" t="s">
        <v>47</v>
      </c>
      <c r="S584" s="26" t="s">
        <v>4771</v>
      </c>
      <c r="T584" s="26" t="s">
        <v>33</v>
      </c>
      <c r="U584" s="26" t="s">
        <v>34</v>
      </c>
      <c r="V584" s="26" t="s">
        <v>5054</v>
      </c>
      <c r="W584" s="28" t="s">
        <v>49</v>
      </c>
      <c r="X584" s="26" t="s">
        <v>36</v>
      </c>
      <c r="Y584" s="8" t="s">
        <v>4835</v>
      </c>
      <c r="Z584" s="8" t="s">
        <v>4835</v>
      </c>
      <c r="AA584" s="8" t="s">
        <v>3014</v>
      </c>
      <c r="AB584" s="42" t="s">
        <v>745</v>
      </c>
      <c r="AC584" s="42">
        <v>42654</v>
      </c>
      <c r="AD584" s="42" t="str">
        <f t="shared" si="9"/>
        <v/>
      </c>
    </row>
    <row r="585" spans="1:30" x14ac:dyDescent="0.2">
      <c r="A585" s="74" t="s">
        <v>1078</v>
      </c>
      <c r="B585" s="75" t="s">
        <v>24</v>
      </c>
      <c r="C585" s="74">
        <v>2</v>
      </c>
      <c r="D585" s="74" t="s">
        <v>1079</v>
      </c>
      <c r="E585" s="76" t="s">
        <v>1079</v>
      </c>
      <c r="F585" s="37" t="s">
        <v>3996</v>
      </c>
      <c r="G585" s="36"/>
      <c r="H585" s="36" t="s">
        <v>832</v>
      </c>
      <c r="I585" s="36" t="s">
        <v>27</v>
      </c>
      <c r="J585" s="36" t="s">
        <v>1080</v>
      </c>
      <c r="K585" s="36">
        <v>7</v>
      </c>
      <c r="L585" s="36" t="s">
        <v>28</v>
      </c>
      <c r="M585" s="39" t="s">
        <v>736</v>
      </c>
      <c r="N585" s="36" t="s">
        <v>737</v>
      </c>
      <c r="O585" s="36" t="s">
        <v>24</v>
      </c>
      <c r="P585" s="36">
        <v>123.469583</v>
      </c>
      <c r="Q585" s="36">
        <v>9.5895550000000007</v>
      </c>
      <c r="R585" s="36" t="s">
        <v>47</v>
      </c>
      <c r="S585" s="26" t="s">
        <v>4771</v>
      </c>
      <c r="T585" s="26" t="s">
        <v>33</v>
      </c>
      <c r="U585" s="26" t="s">
        <v>34</v>
      </c>
      <c r="V585" s="26" t="s">
        <v>5054</v>
      </c>
      <c r="W585" s="28" t="s">
        <v>49</v>
      </c>
      <c r="X585" s="26" t="s">
        <v>36</v>
      </c>
      <c r="Y585" s="8" t="s">
        <v>4835</v>
      </c>
      <c r="Z585" s="8" t="s">
        <v>4835</v>
      </c>
      <c r="AA585" s="8" t="s">
        <v>3014</v>
      </c>
      <c r="AB585" s="42" t="s">
        <v>745</v>
      </c>
      <c r="AC585" s="45">
        <v>42654</v>
      </c>
      <c r="AD585" s="42" t="str">
        <f t="shared" si="9"/>
        <v/>
      </c>
    </row>
    <row r="586" spans="1:30" x14ac:dyDescent="0.2">
      <c r="A586" s="74" t="s">
        <v>1081</v>
      </c>
      <c r="B586" s="75" t="s">
        <v>24</v>
      </c>
      <c r="C586" s="74">
        <v>2</v>
      </c>
      <c r="D586" s="74" t="s">
        <v>1082</v>
      </c>
      <c r="E586" s="76" t="s">
        <v>1082</v>
      </c>
      <c r="F586" s="37" t="s">
        <v>3997</v>
      </c>
      <c r="G586" s="36" t="s">
        <v>830</v>
      </c>
      <c r="H586" s="36" t="s">
        <v>756</v>
      </c>
      <c r="I586" s="39" t="s">
        <v>27</v>
      </c>
      <c r="J586" s="38" t="s">
        <v>1083</v>
      </c>
      <c r="K586" s="38">
        <v>7</v>
      </c>
      <c r="L586" s="38" t="s">
        <v>28</v>
      </c>
      <c r="M586" s="39" t="s">
        <v>736</v>
      </c>
      <c r="N586" s="39" t="s">
        <v>737</v>
      </c>
      <c r="O586" s="36" t="s">
        <v>24</v>
      </c>
      <c r="P586" s="38">
        <v>123.71872</v>
      </c>
      <c r="Q586" s="38">
        <v>10.333220000000001</v>
      </c>
      <c r="R586" s="36" t="s">
        <v>47</v>
      </c>
      <c r="S586" s="26" t="s">
        <v>4771</v>
      </c>
      <c r="T586" s="26" t="s">
        <v>61</v>
      </c>
      <c r="U586" s="26" t="s">
        <v>34</v>
      </c>
      <c r="V586" s="26" t="s">
        <v>5054</v>
      </c>
      <c r="W586" s="28" t="s">
        <v>49</v>
      </c>
      <c r="X586" s="26" t="s">
        <v>36</v>
      </c>
      <c r="Y586" s="8" t="s">
        <v>4834</v>
      </c>
      <c r="Z586" s="8" t="s">
        <v>4974</v>
      </c>
      <c r="AA586" s="8" t="s">
        <v>3014</v>
      </c>
      <c r="AB586" s="42" t="s">
        <v>5057</v>
      </c>
      <c r="AC586" s="42"/>
      <c r="AD586" s="42" t="str">
        <f t="shared" si="9"/>
        <v/>
      </c>
    </row>
    <row r="587" spans="1:30" x14ac:dyDescent="0.2">
      <c r="A587" s="82" t="s">
        <v>1096</v>
      </c>
      <c r="B587" s="83" t="s">
        <v>24</v>
      </c>
      <c r="C587" s="82">
        <v>2</v>
      </c>
      <c r="D587" s="84" t="s">
        <v>1097</v>
      </c>
      <c r="E587" s="84" t="s">
        <v>1097</v>
      </c>
      <c r="F587" s="37" t="s">
        <v>4001</v>
      </c>
      <c r="G587" s="36" t="s">
        <v>668</v>
      </c>
      <c r="H587" s="36" t="s">
        <v>761</v>
      </c>
      <c r="I587" s="39" t="s">
        <v>27</v>
      </c>
      <c r="J587" s="38" t="s">
        <v>1098</v>
      </c>
      <c r="K587" s="38">
        <v>7</v>
      </c>
      <c r="L587" s="38" t="s">
        <v>28</v>
      </c>
      <c r="M587" s="39" t="s">
        <v>736</v>
      </c>
      <c r="N587" s="39" t="s">
        <v>737</v>
      </c>
      <c r="O587" s="36" t="s">
        <v>24</v>
      </c>
      <c r="P587" s="38">
        <v>123.89157</v>
      </c>
      <c r="Q587" s="38">
        <v>10.310320000000001</v>
      </c>
      <c r="R587" s="36" t="s">
        <v>32</v>
      </c>
      <c r="S587" s="26" t="s">
        <v>4771</v>
      </c>
      <c r="T587" s="26" t="s">
        <v>33</v>
      </c>
      <c r="U587" s="26" t="s">
        <v>34</v>
      </c>
      <c r="V587" s="26" t="s">
        <v>5054</v>
      </c>
      <c r="W587" s="28" t="s">
        <v>49</v>
      </c>
      <c r="X587" s="26" t="s">
        <v>36</v>
      </c>
      <c r="Y587" s="8" t="s">
        <v>4977</v>
      </c>
      <c r="Z587" s="8" t="s">
        <v>4974</v>
      </c>
      <c r="AA587" s="8" t="s">
        <v>3014</v>
      </c>
      <c r="AB587" s="42" t="s">
        <v>742</v>
      </c>
      <c r="AC587" s="42"/>
      <c r="AD587" s="42" t="str">
        <f t="shared" si="9"/>
        <v/>
      </c>
    </row>
    <row r="588" spans="1:30" x14ac:dyDescent="0.2">
      <c r="A588" s="82" t="s">
        <v>1102</v>
      </c>
      <c r="B588" s="84" t="s">
        <v>24</v>
      </c>
      <c r="C588" s="82">
        <v>2</v>
      </c>
      <c r="D588" s="85" t="s">
        <v>1103</v>
      </c>
      <c r="E588" s="84" t="s">
        <v>1103</v>
      </c>
      <c r="F588" s="37" t="s">
        <v>4003</v>
      </c>
      <c r="G588" s="36" t="s">
        <v>1104</v>
      </c>
      <c r="H588" s="36" t="s">
        <v>761</v>
      </c>
      <c r="I588" s="36" t="s">
        <v>27</v>
      </c>
      <c r="J588" s="38" t="s">
        <v>1105</v>
      </c>
      <c r="K588" s="39">
        <v>7</v>
      </c>
      <c r="L588" s="39" t="s">
        <v>28</v>
      </c>
      <c r="M588" s="39" t="s">
        <v>736</v>
      </c>
      <c r="N588" s="39" t="s">
        <v>737</v>
      </c>
      <c r="O588" s="36" t="s">
        <v>24</v>
      </c>
      <c r="P588" s="38">
        <v>123.88488</v>
      </c>
      <c r="Q588" s="38">
        <v>10.297980000000001</v>
      </c>
      <c r="R588" s="36" t="s">
        <v>32</v>
      </c>
      <c r="S588" s="26" t="s">
        <v>4771</v>
      </c>
      <c r="T588" s="26" t="s">
        <v>33</v>
      </c>
      <c r="U588" s="26" t="s">
        <v>34</v>
      </c>
      <c r="V588" s="26" t="s">
        <v>5054</v>
      </c>
      <c r="W588" s="28" t="s">
        <v>49</v>
      </c>
      <c r="X588" s="26" t="s">
        <v>90</v>
      </c>
      <c r="Y588" s="8" t="s">
        <v>4839</v>
      </c>
      <c r="Z588" s="8" t="s">
        <v>4976</v>
      </c>
      <c r="AA588" s="8" t="s">
        <v>4809</v>
      </c>
      <c r="AB588" s="42" t="s">
        <v>5058</v>
      </c>
      <c r="AC588" s="42"/>
      <c r="AD588" s="42" t="str">
        <f t="shared" si="9"/>
        <v/>
      </c>
    </row>
    <row r="589" spans="1:30" x14ac:dyDescent="0.2">
      <c r="A589" s="82" t="s">
        <v>1106</v>
      </c>
      <c r="B589" s="84" t="s">
        <v>24</v>
      </c>
      <c r="C589" s="82">
        <v>2</v>
      </c>
      <c r="D589" s="85" t="s">
        <v>1107</v>
      </c>
      <c r="E589" s="84" t="s">
        <v>1106</v>
      </c>
      <c r="F589" s="37" t="s">
        <v>4004</v>
      </c>
      <c r="G589" s="36"/>
      <c r="H589" s="36" t="s">
        <v>761</v>
      </c>
      <c r="I589" s="36" t="s">
        <v>27</v>
      </c>
      <c r="J589" s="38" t="s">
        <v>1108</v>
      </c>
      <c r="K589" s="39">
        <v>7</v>
      </c>
      <c r="L589" s="39" t="s">
        <v>28</v>
      </c>
      <c r="M589" s="39" t="s">
        <v>736</v>
      </c>
      <c r="N589" s="39" t="s">
        <v>737</v>
      </c>
      <c r="O589" s="36" t="s">
        <v>24</v>
      </c>
      <c r="P589" s="38">
        <v>123.894194</v>
      </c>
      <c r="Q589" s="38">
        <v>10.307916000000001</v>
      </c>
      <c r="R589" s="36" t="s">
        <v>32</v>
      </c>
      <c r="S589" s="26" t="s">
        <v>4771</v>
      </c>
      <c r="T589" s="26" t="s">
        <v>61</v>
      </c>
      <c r="U589" s="26" t="s">
        <v>34</v>
      </c>
      <c r="V589" s="26" t="s">
        <v>5054</v>
      </c>
      <c r="W589" s="28" t="s">
        <v>49</v>
      </c>
      <c r="X589" s="26" t="s">
        <v>36</v>
      </c>
      <c r="Y589" s="8" t="s">
        <v>4839</v>
      </c>
      <c r="Z589" s="8" t="s">
        <v>4974</v>
      </c>
      <c r="AA589" s="8" t="s">
        <v>3014</v>
      </c>
      <c r="AB589" s="42" t="s">
        <v>742</v>
      </c>
      <c r="AC589" s="42"/>
      <c r="AD589" s="42" t="str">
        <f t="shared" si="9"/>
        <v/>
      </c>
    </row>
    <row r="590" spans="1:30" x14ac:dyDescent="0.2">
      <c r="A590" s="82" t="s">
        <v>1109</v>
      </c>
      <c r="B590" s="84" t="s">
        <v>24</v>
      </c>
      <c r="C590" s="82">
        <v>2</v>
      </c>
      <c r="D590" s="85" t="s">
        <v>1110</v>
      </c>
      <c r="E590" s="84" t="s">
        <v>1110</v>
      </c>
      <c r="F590" s="37" t="s">
        <v>4005</v>
      </c>
      <c r="G590" s="36"/>
      <c r="H590" s="36" t="s">
        <v>761</v>
      </c>
      <c r="I590" s="36" t="s">
        <v>27</v>
      </c>
      <c r="J590" s="38" t="s">
        <v>1111</v>
      </c>
      <c r="K590" s="39">
        <v>7</v>
      </c>
      <c r="L590" s="39" t="s">
        <v>28</v>
      </c>
      <c r="M590" s="39" t="s">
        <v>736</v>
      </c>
      <c r="N590" s="39" t="s">
        <v>737</v>
      </c>
      <c r="O590" s="36" t="s">
        <v>24</v>
      </c>
      <c r="P590" s="38">
        <v>123.89219</v>
      </c>
      <c r="Q590" s="38">
        <v>10.309944</v>
      </c>
      <c r="R590" s="36" t="s">
        <v>32</v>
      </c>
      <c r="S590" s="26" t="s">
        <v>4771</v>
      </c>
      <c r="T590" s="26" t="s">
        <v>33</v>
      </c>
      <c r="U590" s="26" t="s">
        <v>34</v>
      </c>
      <c r="V590" s="26" t="s">
        <v>5054</v>
      </c>
      <c r="W590" s="28" t="s">
        <v>4966</v>
      </c>
      <c r="X590" s="26" t="s">
        <v>90</v>
      </c>
      <c r="Y590" s="8" t="s">
        <v>4977</v>
      </c>
      <c r="Z590" s="8" t="s">
        <v>4974</v>
      </c>
      <c r="AA590" s="8" t="s">
        <v>4865</v>
      </c>
      <c r="AB590" s="42" t="s">
        <v>742</v>
      </c>
      <c r="AC590" s="42"/>
      <c r="AD590" s="42" t="str">
        <f t="shared" si="9"/>
        <v/>
      </c>
    </row>
    <row r="591" spans="1:30" x14ac:dyDescent="0.2">
      <c r="A591" s="82" t="s">
        <v>1112</v>
      </c>
      <c r="B591" s="84" t="s">
        <v>24</v>
      </c>
      <c r="C591" s="82">
        <v>2</v>
      </c>
      <c r="D591" s="85" t="s">
        <v>1113</v>
      </c>
      <c r="E591" s="84" t="s">
        <v>1113</v>
      </c>
      <c r="F591" s="37" t="s">
        <v>4006</v>
      </c>
      <c r="G591" s="36"/>
      <c r="H591" s="36" t="s">
        <v>761</v>
      </c>
      <c r="I591" s="36" t="s">
        <v>27</v>
      </c>
      <c r="J591" s="38" t="s">
        <v>1114</v>
      </c>
      <c r="K591" s="39">
        <v>7</v>
      </c>
      <c r="L591" s="39" t="s">
        <v>28</v>
      </c>
      <c r="M591" s="39" t="s">
        <v>736</v>
      </c>
      <c r="N591" s="39" t="s">
        <v>737</v>
      </c>
      <c r="O591" s="36" t="s">
        <v>24</v>
      </c>
      <c r="P591" s="38">
        <v>123.89233299999999</v>
      </c>
      <c r="Q591" s="38">
        <v>10.303183000000001</v>
      </c>
      <c r="R591" s="36" t="s">
        <v>32</v>
      </c>
      <c r="S591" s="26" t="s">
        <v>4771</v>
      </c>
      <c r="T591" s="26" t="s">
        <v>61</v>
      </c>
      <c r="U591" s="26" t="s">
        <v>34</v>
      </c>
      <c r="V591" s="26" t="s">
        <v>5054</v>
      </c>
      <c r="W591" s="28" t="s">
        <v>4966</v>
      </c>
      <c r="X591" s="26" t="s">
        <v>90</v>
      </c>
      <c r="Y591" s="8" t="s">
        <v>4839</v>
      </c>
      <c r="Z591" s="8" t="s">
        <v>4974</v>
      </c>
      <c r="AA591" s="8" t="s">
        <v>4865</v>
      </c>
      <c r="AB591" s="42" t="s">
        <v>766</v>
      </c>
      <c r="AC591" s="42"/>
      <c r="AD591" s="42" t="str">
        <f t="shared" si="9"/>
        <v/>
      </c>
    </row>
    <row r="592" spans="1:30" x14ac:dyDescent="0.2">
      <c r="A592" s="82" t="s">
        <v>1115</v>
      </c>
      <c r="B592" s="84" t="s">
        <v>39</v>
      </c>
      <c r="C592" s="82">
        <v>2</v>
      </c>
      <c r="D592" s="85" t="s">
        <v>1116</v>
      </c>
      <c r="E592" s="84" t="s">
        <v>1115</v>
      </c>
      <c r="F592" s="49" t="s">
        <v>4007</v>
      </c>
      <c r="G592" s="36" t="s">
        <v>1117</v>
      </c>
      <c r="H592" s="36" t="s">
        <v>792</v>
      </c>
      <c r="I592" s="39" t="s">
        <v>27</v>
      </c>
      <c r="J592" s="38" t="s">
        <v>1118</v>
      </c>
      <c r="K592" s="38">
        <v>7</v>
      </c>
      <c r="L592" s="38" t="s">
        <v>28</v>
      </c>
      <c r="M592" s="39" t="s">
        <v>736</v>
      </c>
      <c r="N592" s="39" t="s">
        <v>737</v>
      </c>
      <c r="O592" s="36" t="s">
        <v>24</v>
      </c>
      <c r="P592" s="38">
        <v>123.38893899999999</v>
      </c>
      <c r="Q592" s="38">
        <v>9.4825219999999995</v>
      </c>
      <c r="R592" s="36" t="s">
        <v>47</v>
      </c>
      <c r="S592" s="26" t="s">
        <v>4771</v>
      </c>
      <c r="T592" s="30" t="s">
        <v>33</v>
      </c>
      <c r="U592" s="28" t="s">
        <v>34</v>
      </c>
      <c r="V592" s="26" t="s">
        <v>5054</v>
      </c>
      <c r="W592" s="28" t="s">
        <v>49</v>
      </c>
      <c r="X592" s="32" t="s">
        <v>36</v>
      </c>
      <c r="Y592" s="8" t="s">
        <v>4835</v>
      </c>
      <c r="Z592" s="8" t="s">
        <v>4835</v>
      </c>
      <c r="AA592" s="8" t="s">
        <v>3014</v>
      </c>
      <c r="AB592" s="42" t="s">
        <v>5056</v>
      </c>
      <c r="AC592" s="42"/>
      <c r="AD592" s="42" t="str">
        <f t="shared" si="9"/>
        <v/>
      </c>
    </row>
    <row r="593" spans="1:30" x14ac:dyDescent="0.2">
      <c r="A593" s="82" t="s">
        <v>1119</v>
      </c>
      <c r="B593" s="84" t="s">
        <v>39</v>
      </c>
      <c r="C593" s="82">
        <v>2</v>
      </c>
      <c r="D593" s="85" t="s">
        <v>1120</v>
      </c>
      <c r="E593" s="84" t="s">
        <v>876</v>
      </c>
      <c r="F593" s="37" t="s">
        <v>4008</v>
      </c>
      <c r="G593" s="36"/>
      <c r="H593" s="36" t="s">
        <v>832</v>
      </c>
      <c r="I593" s="36" t="s">
        <v>27</v>
      </c>
      <c r="J593" s="36" t="s">
        <v>1121</v>
      </c>
      <c r="K593" s="36">
        <v>7</v>
      </c>
      <c r="L593" s="36" t="s">
        <v>28</v>
      </c>
      <c r="M593" s="39" t="s">
        <v>736</v>
      </c>
      <c r="N593" s="39" t="s">
        <v>737</v>
      </c>
      <c r="O593" s="36" t="s">
        <v>24</v>
      </c>
      <c r="P593" s="36">
        <v>123.4738583</v>
      </c>
      <c r="Q593" s="36">
        <v>9.6207694440000004</v>
      </c>
      <c r="R593" s="36" t="s">
        <v>47</v>
      </c>
      <c r="S593" s="26" t="s">
        <v>4771</v>
      </c>
      <c r="T593" s="26" t="s">
        <v>33</v>
      </c>
      <c r="U593" s="26" t="s">
        <v>34</v>
      </c>
      <c r="V593" s="26" t="s">
        <v>5054</v>
      </c>
      <c r="W593" s="28" t="s">
        <v>49</v>
      </c>
      <c r="X593" s="26" t="s">
        <v>36</v>
      </c>
      <c r="Y593" s="8" t="s">
        <v>4835</v>
      </c>
      <c r="Z593" s="8" t="s">
        <v>4835</v>
      </c>
      <c r="AA593" s="8" t="s">
        <v>3014</v>
      </c>
      <c r="AB593" s="42" t="s">
        <v>745</v>
      </c>
      <c r="AC593" s="42">
        <v>42654</v>
      </c>
      <c r="AD593" s="42" t="str">
        <f t="shared" si="9"/>
        <v/>
      </c>
    </row>
    <row r="594" spans="1:30" x14ac:dyDescent="0.2">
      <c r="A594" s="82" t="s">
        <v>1126</v>
      </c>
      <c r="B594" s="83" t="s">
        <v>24</v>
      </c>
      <c r="C594" s="82">
        <v>2</v>
      </c>
      <c r="D594" s="84" t="s">
        <v>1127</v>
      </c>
      <c r="E594" s="84" t="s">
        <v>1127</v>
      </c>
      <c r="F594" s="49" t="s">
        <v>4010</v>
      </c>
      <c r="G594" s="36"/>
      <c r="H594" s="36" t="s">
        <v>761</v>
      </c>
      <c r="I594" s="39" t="s">
        <v>27</v>
      </c>
      <c r="J594" s="38" t="s">
        <v>1128</v>
      </c>
      <c r="K594" s="38">
        <v>7</v>
      </c>
      <c r="L594" s="38" t="s">
        <v>28</v>
      </c>
      <c r="M594" s="39" t="s">
        <v>736</v>
      </c>
      <c r="N594" s="39" t="s">
        <v>737</v>
      </c>
      <c r="O594" s="36" t="s">
        <v>24</v>
      </c>
      <c r="P594" s="38">
        <v>123.898394</v>
      </c>
      <c r="Q594" s="38">
        <v>10.296113</v>
      </c>
      <c r="R594" s="36" t="s">
        <v>32</v>
      </c>
      <c r="S594" s="26" t="s">
        <v>4771</v>
      </c>
      <c r="T594" s="30" t="s">
        <v>61</v>
      </c>
      <c r="U594" s="28" t="s">
        <v>34</v>
      </c>
      <c r="V594" s="26" t="s">
        <v>5054</v>
      </c>
      <c r="W594" s="28" t="s">
        <v>49</v>
      </c>
      <c r="X594" s="32" t="s">
        <v>90</v>
      </c>
      <c r="Y594" s="8" t="s">
        <v>4839</v>
      </c>
      <c r="Z594" s="8" t="s">
        <v>4974</v>
      </c>
      <c r="AA594" s="8" t="s">
        <v>4865</v>
      </c>
      <c r="AB594" s="42" t="s">
        <v>758</v>
      </c>
      <c r="AC594" s="42"/>
      <c r="AD594" s="42" t="str">
        <f t="shared" si="9"/>
        <v/>
      </c>
    </row>
    <row r="595" spans="1:30" x14ac:dyDescent="0.2">
      <c r="A595" s="82" t="s">
        <v>1129</v>
      </c>
      <c r="B595" s="83" t="s">
        <v>39</v>
      </c>
      <c r="C595" s="82">
        <v>2</v>
      </c>
      <c r="D595" s="84"/>
      <c r="E595" s="84" t="s">
        <v>1129</v>
      </c>
      <c r="F595" s="37" t="s">
        <v>4011</v>
      </c>
      <c r="G595" s="36" t="s">
        <v>882</v>
      </c>
      <c r="H595" s="36" t="s">
        <v>761</v>
      </c>
      <c r="I595" s="36" t="s">
        <v>27</v>
      </c>
      <c r="J595" s="38" t="s">
        <v>1130</v>
      </c>
      <c r="K595" s="39">
        <v>7</v>
      </c>
      <c r="L595" s="39" t="s">
        <v>28</v>
      </c>
      <c r="M595" s="39" t="s">
        <v>736</v>
      </c>
      <c r="N595" s="39" t="s">
        <v>737</v>
      </c>
      <c r="O595" s="36" t="s">
        <v>39</v>
      </c>
      <c r="P595" s="38">
        <v>123.591926574707</v>
      </c>
      <c r="Q595" s="38">
        <v>10.112480163574199</v>
      </c>
      <c r="R595" s="38" t="s">
        <v>47</v>
      </c>
      <c r="S595" s="26" t="s">
        <v>4771</v>
      </c>
      <c r="T595" s="26" t="s">
        <v>61</v>
      </c>
      <c r="U595" s="26" t="s">
        <v>34</v>
      </c>
      <c r="V595" s="26" t="s">
        <v>5054</v>
      </c>
      <c r="W595" s="28" t="s">
        <v>49</v>
      </c>
      <c r="X595" s="26" t="s">
        <v>36</v>
      </c>
      <c r="Y595" s="8" t="s">
        <v>4835</v>
      </c>
      <c r="Z595" s="8" t="s">
        <v>4897</v>
      </c>
      <c r="AA595" s="8" t="s">
        <v>4805</v>
      </c>
      <c r="AB595" s="42" t="s">
        <v>5056</v>
      </c>
      <c r="AC595" s="42"/>
      <c r="AD595" s="42" t="str">
        <f t="shared" si="9"/>
        <v/>
      </c>
    </row>
    <row r="596" spans="1:30" x14ac:dyDescent="0.2">
      <c r="A596" s="82" t="s">
        <v>1131</v>
      </c>
      <c r="B596" s="83" t="s">
        <v>39</v>
      </c>
      <c r="C596" s="82">
        <v>2</v>
      </c>
      <c r="D596" s="84"/>
      <c r="E596" s="84" t="s">
        <v>1131</v>
      </c>
      <c r="F596" s="37" t="s">
        <v>4012</v>
      </c>
      <c r="G596" s="36" t="s">
        <v>1132</v>
      </c>
      <c r="H596" s="36" t="s">
        <v>761</v>
      </c>
      <c r="I596" s="36" t="s">
        <v>27</v>
      </c>
      <c r="J596" s="36" t="s">
        <v>1133</v>
      </c>
      <c r="K596" s="36">
        <v>7</v>
      </c>
      <c r="L596" s="36" t="s">
        <v>28</v>
      </c>
      <c r="M596" s="39" t="s">
        <v>736</v>
      </c>
      <c r="N596" s="39" t="s">
        <v>737</v>
      </c>
      <c r="O596" s="36" t="s">
        <v>39</v>
      </c>
      <c r="P596" s="36">
        <v>123.62532043457</v>
      </c>
      <c r="Q596" s="36">
        <v>10.0663204193115</v>
      </c>
      <c r="R596" s="36" t="s">
        <v>47</v>
      </c>
      <c r="S596" s="26" t="s">
        <v>4771</v>
      </c>
      <c r="T596" s="26" t="s">
        <v>61</v>
      </c>
      <c r="U596" s="27" t="s">
        <v>34</v>
      </c>
      <c r="V596" s="26" t="s">
        <v>5054</v>
      </c>
      <c r="W596" s="28" t="s">
        <v>49</v>
      </c>
      <c r="X596" s="26" t="s">
        <v>36</v>
      </c>
      <c r="Y596" s="8" t="s">
        <v>4835</v>
      </c>
      <c r="Z596" s="8" t="s">
        <v>4835</v>
      </c>
      <c r="AA596" s="8" t="s">
        <v>3014</v>
      </c>
      <c r="AB596" s="46" t="s">
        <v>5056</v>
      </c>
      <c r="AC596" s="42"/>
      <c r="AD596" s="42" t="str">
        <f t="shared" si="9"/>
        <v/>
      </c>
    </row>
    <row r="597" spans="1:30" x14ac:dyDescent="0.2">
      <c r="A597" s="82" t="s">
        <v>1134</v>
      </c>
      <c r="B597" s="83" t="s">
        <v>39</v>
      </c>
      <c r="C597" s="82">
        <v>2</v>
      </c>
      <c r="D597" s="84"/>
      <c r="E597" s="84" t="s">
        <v>1134</v>
      </c>
      <c r="F597" s="37" t="s">
        <v>4013</v>
      </c>
      <c r="G597" s="36" t="s">
        <v>1135</v>
      </c>
      <c r="H597" s="36" t="s">
        <v>761</v>
      </c>
      <c r="I597" s="36" t="s">
        <v>27</v>
      </c>
      <c r="J597" s="36" t="s">
        <v>1136</v>
      </c>
      <c r="K597" s="36">
        <v>7</v>
      </c>
      <c r="L597" s="36" t="s">
        <v>28</v>
      </c>
      <c r="M597" s="39" t="s">
        <v>736</v>
      </c>
      <c r="N597" s="36" t="s">
        <v>737</v>
      </c>
      <c r="O597" s="36" t="s">
        <v>39</v>
      </c>
      <c r="P597" s="36">
        <v>123.67999267578099</v>
      </c>
      <c r="Q597" s="36">
        <v>10.3404998779296</v>
      </c>
      <c r="R597" s="36" t="s">
        <v>47</v>
      </c>
      <c r="S597" s="26" t="s">
        <v>4771</v>
      </c>
      <c r="T597" s="26" t="s">
        <v>77</v>
      </c>
      <c r="U597" s="26" t="s">
        <v>34</v>
      </c>
      <c r="V597" s="26" t="s">
        <v>5054</v>
      </c>
      <c r="W597" s="28" t="s">
        <v>49</v>
      </c>
      <c r="X597" s="26" t="s">
        <v>90</v>
      </c>
      <c r="Y597" s="8" t="s">
        <v>4835</v>
      </c>
      <c r="Z597" s="8" t="s">
        <v>4976</v>
      </c>
      <c r="AA597" s="8" t="s">
        <v>4805</v>
      </c>
      <c r="AB597" s="42" t="s">
        <v>5058</v>
      </c>
      <c r="AC597" s="45"/>
      <c r="AD597" s="42" t="str">
        <f t="shared" si="9"/>
        <v/>
      </c>
    </row>
    <row r="598" spans="1:30" x14ac:dyDescent="0.2">
      <c r="A598" s="82" t="s">
        <v>1137</v>
      </c>
      <c r="B598" s="83" t="s">
        <v>39</v>
      </c>
      <c r="C598" s="82">
        <v>2</v>
      </c>
      <c r="D598" s="84"/>
      <c r="E598" s="84" t="s">
        <v>1137</v>
      </c>
      <c r="F598" s="49" t="s">
        <v>4014</v>
      </c>
      <c r="G598" s="36" t="s">
        <v>1138</v>
      </c>
      <c r="H598" s="36" t="s">
        <v>761</v>
      </c>
      <c r="I598" s="36" t="s">
        <v>27</v>
      </c>
      <c r="J598" s="36" t="s">
        <v>1139</v>
      </c>
      <c r="K598" s="36">
        <v>7</v>
      </c>
      <c r="L598" s="36" t="s">
        <v>28</v>
      </c>
      <c r="M598" s="39" t="s">
        <v>736</v>
      </c>
      <c r="N598" s="39" t="s">
        <v>737</v>
      </c>
      <c r="O598" s="36" t="s">
        <v>39</v>
      </c>
      <c r="P598" s="36">
        <v>123.663482666015</v>
      </c>
      <c r="Q598" s="36">
        <v>10.412280082702599</v>
      </c>
      <c r="R598" s="36" t="s">
        <v>47</v>
      </c>
      <c r="S598" s="26" t="s">
        <v>4771</v>
      </c>
      <c r="T598" s="26" t="s">
        <v>61</v>
      </c>
      <c r="U598" s="26" t="s">
        <v>34</v>
      </c>
      <c r="V598" s="26" t="s">
        <v>5054</v>
      </c>
      <c r="W598" s="32" t="s">
        <v>49</v>
      </c>
      <c r="X598" s="26" t="s">
        <v>36</v>
      </c>
      <c r="Y598" s="8" t="s">
        <v>4835</v>
      </c>
      <c r="Z598" s="8" t="s">
        <v>4835</v>
      </c>
      <c r="AA598" s="8" t="s">
        <v>3014</v>
      </c>
      <c r="AB598" s="42" t="s">
        <v>5058</v>
      </c>
      <c r="AC598" s="42"/>
      <c r="AD598" s="42" t="str">
        <f t="shared" si="9"/>
        <v/>
      </c>
    </row>
    <row r="599" spans="1:30" x14ac:dyDescent="0.2">
      <c r="A599" s="82" t="s">
        <v>1140</v>
      </c>
      <c r="B599" s="83" t="s">
        <v>39</v>
      </c>
      <c r="C599" s="82">
        <v>2</v>
      </c>
      <c r="D599" s="84"/>
      <c r="E599" s="84" t="s">
        <v>1140</v>
      </c>
      <c r="F599" s="37" t="s">
        <v>4015</v>
      </c>
      <c r="G599" s="36" t="s">
        <v>223</v>
      </c>
      <c r="H599" s="36" t="s">
        <v>761</v>
      </c>
      <c r="I599" s="36" t="s">
        <v>27</v>
      </c>
      <c r="J599" s="36" t="s">
        <v>1141</v>
      </c>
      <c r="K599" s="36">
        <v>7</v>
      </c>
      <c r="L599" s="36" t="s">
        <v>28</v>
      </c>
      <c r="M599" s="39" t="s">
        <v>736</v>
      </c>
      <c r="N599" s="39" t="s">
        <v>737</v>
      </c>
      <c r="O599" s="36" t="s">
        <v>39</v>
      </c>
      <c r="P599" s="36">
        <v>123.719833374023</v>
      </c>
      <c r="Q599" s="36">
        <v>10.5332803726196</v>
      </c>
      <c r="R599" s="36" t="s">
        <v>47</v>
      </c>
      <c r="S599" s="26" t="s">
        <v>4771</v>
      </c>
      <c r="T599" s="26" t="s">
        <v>61</v>
      </c>
      <c r="U599" s="26" t="s">
        <v>34</v>
      </c>
      <c r="V599" s="26" t="s">
        <v>5054</v>
      </c>
      <c r="W599" s="28" t="s">
        <v>49</v>
      </c>
      <c r="X599" s="26" t="s">
        <v>36</v>
      </c>
      <c r="Y599" s="8" t="s">
        <v>4835</v>
      </c>
      <c r="Z599" s="8" t="s">
        <v>4835</v>
      </c>
      <c r="AA599" s="8" t="s">
        <v>3014</v>
      </c>
      <c r="AB599" s="42" t="s">
        <v>5059</v>
      </c>
      <c r="AC599" s="42"/>
      <c r="AD599" s="42" t="str">
        <f t="shared" si="9"/>
        <v/>
      </c>
    </row>
    <row r="600" spans="1:30" x14ac:dyDescent="0.2">
      <c r="A600" s="82" t="s">
        <v>1142</v>
      </c>
      <c r="B600" s="83" t="s">
        <v>39</v>
      </c>
      <c r="C600" s="82">
        <v>2</v>
      </c>
      <c r="D600" s="84"/>
      <c r="E600" s="84" t="s">
        <v>1142</v>
      </c>
      <c r="F600" s="37" t="s">
        <v>4016</v>
      </c>
      <c r="G600" s="36" t="s">
        <v>1143</v>
      </c>
      <c r="H600" s="36" t="s">
        <v>761</v>
      </c>
      <c r="I600" s="36" t="s">
        <v>27</v>
      </c>
      <c r="J600" s="36" t="s">
        <v>1144</v>
      </c>
      <c r="K600" s="36">
        <v>7</v>
      </c>
      <c r="L600" s="36" t="s">
        <v>28</v>
      </c>
      <c r="M600" s="39" t="s">
        <v>736</v>
      </c>
      <c r="N600" s="39" t="s">
        <v>737</v>
      </c>
      <c r="O600" s="36" t="s">
        <v>39</v>
      </c>
      <c r="P600" s="36">
        <v>123.658279418945</v>
      </c>
      <c r="Q600" s="36">
        <v>10.3611698150634</v>
      </c>
      <c r="R600" s="36" t="s">
        <v>47</v>
      </c>
      <c r="S600" s="26" t="s">
        <v>4771</v>
      </c>
      <c r="T600" s="26" t="s">
        <v>61</v>
      </c>
      <c r="U600" s="26" t="s">
        <v>34</v>
      </c>
      <c r="V600" s="26" t="s">
        <v>5054</v>
      </c>
      <c r="W600" s="28" t="s">
        <v>49</v>
      </c>
      <c r="X600" s="26" t="s">
        <v>36</v>
      </c>
      <c r="Y600" s="8" t="s">
        <v>4835</v>
      </c>
      <c r="Z600" s="8" t="s">
        <v>4835</v>
      </c>
      <c r="AA600" s="8" t="s">
        <v>3014</v>
      </c>
      <c r="AB600" s="42" t="s">
        <v>5058</v>
      </c>
      <c r="AC600" s="42"/>
      <c r="AD600" s="42" t="str">
        <f t="shared" si="9"/>
        <v/>
      </c>
    </row>
    <row r="601" spans="1:30" x14ac:dyDescent="0.2">
      <c r="A601" s="82" t="s">
        <v>1145</v>
      </c>
      <c r="B601" s="83" t="s">
        <v>39</v>
      </c>
      <c r="C601" s="82">
        <v>2</v>
      </c>
      <c r="D601" s="84"/>
      <c r="E601" s="84" t="s">
        <v>1145</v>
      </c>
      <c r="F601" s="37" t="s">
        <v>4017</v>
      </c>
      <c r="G601" s="36"/>
      <c r="H601" s="36" t="s">
        <v>761</v>
      </c>
      <c r="I601" s="36" t="s">
        <v>27</v>
      </c>
      <c r="J601" s="36" t="s">
        <v>1146</v>
      </c>
      <c r="K601" s="36">
        <v>7</v>
      </c>
      <c r="L601" s="36" t="s">
        <v>28</v>
      </c>
      <c r="M601" s="39" t="s">
        <v>736</v>
      </c>
      <c r="N601" s="39" t="s">
        <v>737</v>
      </c>
      <c r="O601" s="36" t="s">
        <v>39</v>
      </c>
      <c r="P601" s="36">
        <v>123.903022766113</v>
      </c>
      <c r="Q601" s="36">
        <v>10.293490409851</v>
      </c>
      <c r="R601" s="36" t="s">
        <v>32</v>
      </c>
      <c r="S601" s="26" t="s">
        <v>4771</v>
      </c>
      <c r="T601" s="26" t="s">
        <v>61</v>
      </c>
      <c r="U601" s="26" t="s">
        <v>34</v>
      </c>
      <c r="V601" s="26" t="s">
        <v>5054</v>
      </c>
      <c r="W601" s="28" t="s">
        <v>49</v>
      </c>
      <c r="X601" s="26" t="s">
        <v>36</v>
      </c>
      <c r="Y601" s="8" t="s">
        <v>4835</v>
      </c>
      <c r="Z601" s="8" t="s">
        <v>4835</v>
      </c>
      <c r="AA601" s="8" t="s">
        <v>3014</v>
      </c>
      <c r="AB601" s="42" t="s">
        <v>758</v>
      </c>
      <c r="AC601" s="42"/>
      <c r="AD601" s="42" t="str">
        <f t="shared" si="9"/>
        <v/>
      </c>
    </row>
    <row r="602" spans="1:30" x14ac:dyDescent="0.2">
      <c r="A602" s="82" t="s">
        <v>1147</v>
      </c>
      <c r="B602" s="83" t="s">
        <v>39</v>
      </c>
      <c r="C602" s="82">
        <v>2</v>
      </c>
      <c r="D602" s="84"/>
      <c r="E602" s="84" t="s">
        <v>1147</v>
      </c>
      <c r="F602" s="37" t="s">
        <v>4018</v>
      </c>
      <c r="G602" s="36" t="s">
        <v>1148</v>
      </c>
      <c r="H602" s="36" t="s">
        <v>761</v>
      </c>
      <c r="I602" s="39" t="s">
        <v>27</v>
      </c>
      <c r="J602" s="38" t="s">
        <v>1149</v>
      </c>
      <c r="K602" s="38">
        <v>7</v>
      </c>
      <c r="L602" s="38" t="s">
        <v>28</v>
      </c>
      <c r="M602" s="39" t="s">
        <v>736</v>
      </c>
      <c r="N602" s="39" t="s">
        <v>737</v>
      </c>
      <c r="O602" s="36" t="s">
        <v>39</v>
      </c>
      <c r="P602" s="38">
        <v>123.85955047607401</v>
      </c>
      <c r="Q602" s="38">
        <v>10.288590431213301</v>
      </c>
      <c r="R602" s="36" t="s">
        <v>32</v>
      </c>
      <c r="S602" s="26" t="s">
        <v>4771</v>
      </c>
      <c r="T602" s="26" t="s">
        <v>61</v>
      </c>
      <c r="U602" s="26" t="s">
        <v>34</v>
      </c>
      <c r="V602" s="26" t="s">
        <v>5054</v>
      </c>
      <c r="W602" s="28" t="s">
        <v>49</v>
      </c>
      <c r="X602" s="26" t="s">
        <v>90</v>
      </c>
      <c r="Y602" s="8" t="s">
        <v>4839</v>
      </c>
      <c r="Z602" s="8" t="s">
        <v>4976</v>
      </c>
      <c r="AA602" s="8" t="s">
        <v>4865</v>
      </c>
      <c r="AB602" s="42" t="s">
        <v>754</v>
      </c>
      <c r="AC602" s="42"/>
      <c r="AD602" s="42" t="str">
        <f t="shared" si="9"/>
        <v/>
      </c>
    </row>
    <row r="603" spans="1:30" x14ac:dyDescent="0.2">
      <c r="A603" s="82" t="s">
        <v>1150</v>
      </c>
      <c r="B603" s="83" t="s">
        <v>39</v>
      </c>
      <c r="C603" s="82">
        <v>2</v>
      </c>
      <c r="D603" s="85"/>
      <c r="E603" s="84" t="s">
        <v>1150</v>
      </c>
      <c r="F603" s="37" t="s">
        <v>4019</v>
      </c>
      <c r="G603" s="36" t="s">
        <v>1151</v>
      </c>
      <c r="H603" s="36" t="s">
        <v>768</v>
      </c>
      <c r="I603" s="36" t="s">
        <v>27</v>
      </c>
      <c r="J603" s="38" t="s">
        <v>1152</v>
      </c>
      <c r="K603" s="39">
        <v>7</v>
      </c>
      <c r="L603" s="39" t="s">
        <v>28</v>
      </c>
      <c r="M603" s="39" t="s">
        <v>736</v>
      </c>
      <c r="N603" s="39" t="s">
        <v>737</v>
      </c>
      <c r="O603" s="36" t="s">
        <v>39</v>
      </c>
      <c r="P603" s="38">
        <v>123.81136322021401</v>
      </c>
      <c r="Q603" s="38">
        <v>10.2465295791625</v>
      </c>
      <c r="R603" s="36" t="s">
        <v>47</v>
      </c>
      <c r="S603" s="26" t="s">
        <v>4771</v>
      </c>
      <c r="T603" s="26" t="s">
        <v>77</v>
      </c>
      <c r="U603" s="26" t="s">
        <v>34</v>
      </c>
      <c r="V603" s="26" t="s">
        <v>5054</v>
      </c>
      <c r="W603" s="28" t="s">
        <v>49</v>
      </c>
      <c r="X603" s="26" t="s">
        <v>36</v>
      </c>
      <c r="Y603" s="8" t="s">
        <v>4859</v>
      </c>
      <c r="Z603" s="8" t="s">
        <v>4885</v>
      </c>
      <c r="AA603" s="8" t="s">
        <v>3014</v>
      </c>
      <c r="AB603" s="42" t="s">
        <v>5057</v>
      </c>
      <c r="AC603" s="42"/>
      <c r="AD603" s="42" t="str">
        <f t="shared" si="9"/>
        <v/>
      </c>
    </row>
    <row r="604" spans="1:30" x14ac:dyDescent="0.2">
      <c r="A604" s="82" t="s">
        <v>1153</v>
      </c>
      <c r="B604" s="83" t="s">
        <v>39</v>
      </c>
      <c r="C604" s="82">
        <v>2</v>
      </c>
      <c r="D604" s="84"/>
      <c r="E604" s="84" t="s">
        <v>1153</v>
      </c>
      <c r="F604" s="37" t="s">
        <v>4020</v>
      </c>
      <c r="G604" s="36" t="s">
        <v>1154</v>
      </c>
      <c r="H604" s="36" t="s">
        <v>761</v>
      </c>
      <c r="I604" s="36" t="s">
        <v>27</v>
      </c>
      <c r="J604" s="36" t="s">
        <v>1155</v>
      </c>
      <c r="K604" s="36">
        <v>7</v>
      </c>
      <c r="L604" s="36" t="s">
        <v>28</v>
      </c>
      <c r="M604" s="39" t="s">
        <v>736</v>
      </c>
      <c r="N604" s="39" t="s">
        <v>737</v>
      </c>
      <c r="O604" s="36" t="s">
        <v>39</v>
      </c>
      <c r="P604" s="36">
        <v>123.78521728515599</v>
      </c>
      <c r="Q604" s="36">
        <v>10.2428798675537</v>
      </c>
      <c r="R604" s="36" t="s">
        <v>47</v>
      </c>
      <c r="S604" s="26" t="s">
        <v>4771</v>
      </c>
      <c r="T604" s="26" t="s">
        <v>61</v>
      </c>
      <c r="U604" s="26" t="s">
        <v>34</v>
      </c>
      <c r="V604" s="26" t="s">
        <v>5054</v>
      </c>
      <c r="W604" s="28" t="s">
        <v>49</v>
      </c>
      <c r="X604" s="26" t="s">
        <v>36</v>
      </c>
      <c r="Y604" s="8" t="s">
        <v>4835</v>
      </c>
      <c r="Z604" s="8" t="s">
        <v>4835</v>
      </c>
      <c r="AA604" s="8" t="s">
        <v>3014</v>
      </c>
      <c r="AB604" s="42" t="s">
        <v>5057</v>
      </c>
      <c r="AC604" s="45"/>
      <c r="AD604" s="42" t="str">
        <f t="shared" si="9"/>
        <v/>
      </c>
    </row>
    <row r="605" spans="1:30" x14ac:dyDescent="0.2">
      <c r="A605" s="82" t="s">
        <v>1156</v>
      </c>
      <c r="B605" s="83" t="s">
        <v>39</v>
      </c>
      <c r="C605" s="82">
        <v>2</v>
      </c>
      <c r="D605" s="84" t="s">
        <v>1157</v>
      </c>
      <c r="E605" s="84" t="s">
        <v>1156</v>
      </c>
      <c r="F605" s="37" t="s">
        <v>4021</v>
      </c>
      <c r="G605" s="36" t="s">
        <v>1158</v>
      </c>
      <c r="H605" s="36" t="s">
        <v>761</v>
      </c>
      <c r="I605" s="36" t="s">
        <v>27</v>
      </c>
      <c r="J605" s="36" t="s">
        <v>1159</v>
      </c>
      <c r="K605" s="36">
        <v>7</v>
      </c>
      <c r="L605" s="36" t="s">
        <v>28</v>
      </c>
      <c r="M605" s="39" t="s">
        <v>736</v>
      </c>
      <c r="N605" s="36" t="s">
        <v>737</v>
      </c>
      <c r="O605" s="36" t="s">
        <v>24</v>
      </c>
      <c r="P605" s="36">
        <v>123.86927778</v>
      </c>
      <c r="Q605" s="36">
        <v>10.282558330000001</v>
      </c>
      <c r="R605" s="36" t="s">
        <v>47</v>
      </c>
      <c r="S605" s="26" t="s">
        <v>4771</v>
      </c>
      <c r="T605" s="26" t="s">
        <v>33</v>
      </c>
      <c r="U605" s="26" t="s">
        <v>34</v>
      </c>
      <c r="V605" s="26" t="s">
        <v>5054</v>
      </c>
      <c r="W605" s="28" t="s">
        <v>49</v>
      </c>
      <c r="X605" s="26" t="s">
        <v>36</v>
      </c>
      <c r="Y605" s="8" t="s">
        <v>4979</v>
      </c>
      <c r="Z605" s="8" t="s">
        <v>4976</v>
      </c>
      <c r="AA605" s="8" t="s">
        <v>3014</v>
      </c>
      <c r="AB605" s="42" t="s">
        <v>754</v>
      </c>
      <c r="AC605" s="45"/>
      <c r="AD605" s="42" t="str">
        <f t="shared" si="9"/>
        <v/>
      </c>
    </row>
    <row r="606" spans="1:30" x14ac:dyDescent="0.2">
      <c r="A606" s="84" t="s">
        <v>1160</v>
      </c>
      <c r="B606" s="84" t="s">
        <v>39</v>
      </c>
      <c r="C606" s="74">
        <v>2</v>
      </c>
      <c r="D606" s="84"/>
      <c r="E606" s="84" t="s">
        <v>1161</v>
      </c>
      <c r="F606" s="37" t="s">
        <v>4022</v>
      </c>
      <c r="G606" s="36"/>
      <c r="H606" s="36" t="s">
        <v>761</v>
      </c>
      <c r="I606" s="36" t="s">
        <v>27</v>
      </c>
      <c r="J606" s="36" t="s">
        <v>1162</v>
      </c>
      <c r="K606" s="36">
        <v>7</v>
      </c>
      <c r="L606" s="36" t="s">
        <v>28</v>
      </c>
      <c r="M606" s="39" t="s">
        <v>736</v>
      </c>
      <c r="N606" s="39" t="s">
        <v>737</v>
      </c>
      <c r="O606" s="36" t="s">
        <v>39</v>
      </c>
      <c r="P606" s="36">
        <v>123.84307099999999</v>
      </c>
      <c r="Q606" s="36">
        <v>10.26863956</v>
      </c>
      <c r="R606" s="36" t="s">
        <v>47</v>
      </c>
      <c r="S606" s="26" t="s">
        <v>4771</v>
      </c>
      <c r="T606" s="26" t="s">
        <v>61</v>
      </c>
      <c r="U606" s="27" t="s">
        <v>34</v>
      </c>
      <c r="V606" s="26" t="s">
        <v>5054</v>
      </c>
      <c r="W606" s="28" t="s">
        <v>49</v>
      </c>
      <c r="X606" s="26" t="s">
        <v>36</v>
      </c>
      <c r="Y606" s="8" t="s">
        <v>4835</v>
      </c>
      <c r="Z606" s="8" t="s">
        <v>4835</v>
      </c>
      <c r="AA606" s="8" t="s">
        <v>3014</v>
      </c>
      <c r="AB606" s="42" t="s">
        <v>745</v>
      </c>
      <c r="AC606" s="45">
        <v>42654</v>
      </c>
      <c r="AD606" s="42" t="str">
        <f t="shared" si="9"/>
        <v/>
      </c>
    </row>
    <row r="607" spans="1:30" x14ac:dyDescent="0.2">
      <c r="A607" s="82" t="s">
        <v>1166</v>
      </c>
      <c r="B607" s="84" t="s">
        <v>39</v>
      </c>
      <c r="C607" s="74">
        <v>2</v>
      </c>
      <c r="D607" s="82" t="s">
        <v>1167</v>
      </c>
      <c r="E607" s="84" t="s">
        <v>1166</v>
      </c>
      <c r="F607" s="37" t="s">
        <v>4024</v>
      </c>
      <c r="G607" s="36" t="s">
        <v>104</v>
      </c>
      <c r="H607" s="36" t="s">
        <v>761</v>
      </c>
      <c r="I607" s="36" t="s">
        <v>27</v>
      </c>
      <c r="J607" s="36" t="s">
        <v>1168</v>
      </c>
      <c r="K607" s="36">
        <v>7</v>
      </c>
      <c r="L607" s="36" t="s">
        <v>28</v>
      </c>
      <c r="M607" s="39" t="s">
        <v>736</v>
      </c>
      <c r="N607" s="39" t="s">
        <v>737</v>
      </c>
      <c r="O607" s="36" t="s">
        <v>24</v>
      </c>
      <c r="P607" s="36">
        <v>123.89486694335901</v>
      </c>
      <c r="Q607" s="36">
        <v>10.3018598556518</v>
      </c>
      <c r="R607" s="36" t="s">
        <v>32</v>
      </c>
      <c r="S607" s="26" t="s">
        <v>4771</v>
      </c>
      <c r="T607" s="26" t="s">
        <v>33</v>
      </c>
      <c r="U607" s="27" t="s">
        <v>34</v>
      </c>
      <c r="V607" s="26" t="s">
        <v>5054</v>
      </c>
      <c r="W607" s="28" t="s">
        <v>49</v>
      </c>
      <c r="X607" s="26" t="s">
        <v>90</v>
      </c>
      <c r="Y607" s="8" t="s">
        <v>4977</v>
      </c>
      <c r="Z607" s="8" t="s">
        <v>4974</v>
      </c>
      <c r="AA607" s="8" t="s">
        <v>3014</v>
      </c>
      <c r="AB607" s="46" t="s">
        <v>758</v>
      </c>
      <c r="AC607" s="42"/>
      <c r="AD607" s="42" t="str">
        <f t="shared" si="9"/>
        <v/>
      </c>
    </row>
    <row r="608" spans="1:30" x14ac:dyDescent="0.2">
      <c r="A608" s="82" t="s">
        <v>1169</v>
      </c>
      <c r="B608" s="84" t="s">
        <v>24</v>
      </c>
      <c r="C608" s="74">
        <v>2</v>
      </c>
      <c r="D608" s="82" t="s">
        <v>1170</v>
      </c>
      <c r="E608" s="84" t="s">
        <v>1170</v>
      </c>
      <c r="F608" s="37" t="s">
        <v>4025</v>
      </c>
      <c r="G608" s="36" t="s">
        <v>1171</v>
      </c>
      <c r="H608" s="36" t="s">
        <v>1172</v>
      </c>
      <c r="I608" s="39" t="s">
        <v>27</v>
      </c>
      <c r="J608" s="38" t="s">
        <v>1173</v>
      </c>
      <c r="K608" s="38">
        <v>7</v>
      </c>
      <c r="L608" s="38" t="s">
        <v>28</v>
      </c>
      <c r="M608" s="39" t="s">
        <v>736</v>
      </c>
      <c r="N608" s="39" t="s">
        <v>737</v>
      </c>
      <c r="O608" s="36" t="s">
        <v>24</v>
      </c>
      <c r="P608" s="38">
        <v>123.376058</v>
      </c>
      <c r="Q608" s="38">
        <v>9.4561779999999995</v>
      </c>
      <c r="R608" s="38" t="s">
        <v>47</v>
      </c>
      <c r="S608" s="26" t="s">
        <v>4771</v>
      </c>
      <c r="T608" s="26" t="s">
        <v>33</v>
      </c>
      <c r="U608" s="26" t="s">
        <v>34</v>
      </c>
      <c r="V608" s="26" t="s">
        <v>5054</v>
      </c>
      <c r="W608" s="28" t="s">
        <v>49</v>
      </c>
      <c r="X608" s="26" t="s">
        <v>90</v>
      </c>
      <c r="Y608" s="8" t="s">
        <v>4835</v>
      </c>
      <c r="Z608" s="8" t="s">
        <v>4835</v>
      </c>
      <c r="AA608" s="8" t="s">
        <v>3014</v>
      </c>
      <c r="AB608" s="42" t="s">
        <v>5056</v>
      </c>
      <c r="AC608" s="45"/>
      <c r="AD608" s="42" t="str">
        <f t="shared" si="9"/>
        <v/>
      </c>
    </row>
    <row r="609" spans="1:30" x14ac:dyDescent="0.2">
      <c r="A609" s="84" t="s">
        <v>1178</v>
      </c>
      <c r="B609" s="84" t="s">
        <v>39</v>
      </c>
      <c r="C609" s="74">
        <v>2</v>
      </c>
      <c r="D609" s="84"/>
      <c r="E609" s="84" t="s">
        <v>1178</v>
      </c>
      <c r="F609" s="37" t="s">
        <v>3925</v>
      </c>
      <c r="G609" s="36"/>
      <c r="H609" s="36" t="s">
        <v>761</v>
      </c>
      <c r="I609" s="36" t="s">
        <v>27</v>
      </c>
      <c r="J609" s="38" t="s">
        <v>1179</v>
      </c>
      <c r="K609" s="39">
        <v>7</v>
      </c>
      <c r="L609" s="39" t="s">
        <v>28</v>
      </c>
      <c r="M609" s="39" t="s">
        <v>736</v>
      </c>
      <c r="N609" s="39" t="s">
        <v>737</v>
      </c>
      <c r="O609" s="36" t="s">
        <v>39</v>
      </c>
      <c r="P609" s="38">
        <v>123.8916</v>
      </c>
      <c r="Q609" s="38">
        <v>10.3141</v>
      </c>
      <c r="R609" s="36" t="s">
        <v>32</v>
      </c>
      <c r="S609" s="26" t="s">
        <v>4771</v>
      </c>
      <c r="T609" s="26" t="s">
        <v>33</v>
      </c>
      <c r="U609" s="26" t="s">
        <v>34</v>
      </c>
      <c r="V609" s="26" t="s">
        <v>5054</v>
      </c>
      <c r="W609" s="28" t="s">
        <v>4966</v>
      </c>
      <c r="X609" s="26" t="s">
        <v>90</v>
      </c>
      <c r="Y609" s="8" t="s">
        <v>4839</v>
      </c>
      <c r="Z609" s="8" t="s">
        <v>4974</v>
      </c>
      <c r="AA609" s="8" t="s">
        <v>4865</v>
      </c>
      <c r="AB609" s="42" t="s">
        <v>5059</v>
      </c>
      <c r="AC609" s="42"/>
      <c r="AD609" s="42" t="str">
        <f t="shared" si="9"/>
        <v/>
      </c>
    </row>
    <row r="610" spans="1:30" x14ac:dyDescent="0.2">
      <c r="A610" s="84" t="s">
        <v>1180</v>
      </c>
      <c r="B610" s="84" t="s">
        <v>39</v>
      </c>
      <c r="C610" s="74">
        <v>2</v>
      </c>
      <c r="D610" s="84"/>
      <c r="E610" s="84" t="s">
        <v>1180</v>
      </c>
      <c r="F610" s="49" t="s">
        <v>4027</v>
      </c>
      <c r="G610" s="36"/>
      <c r="H610" s="36"/>
      <c r="I610" s="36" t="s">
        <v>27</v>
      </c>
      <c r="J610" s="36" t="s">
        <v>1181</v>
      </c>
      <c r="K610" s="36">
        <v>7</v>
      </c>
      <c r="L610" s="36" t="s">
        <v>28</v>
      </c>
      <c r="M610" s="39" t="s">
        <v>736</v>
      </c>
      <c r="N610" s="39" t="s">
        <v>737</v>
      </c>
      <c r="O610" s="36"/>
      <c r="P610" s="36">
        <v>123.881039</v>
      </c>
      <c r="Q610" s="36">
        <v>10.28265</v>
      </c>
      <c r="R610" s="38" t="s">
        <v>32</v>
      </c>
      <c r="S610" s="26" t="s">
        <v>4771</v>
      </c>
      <c r="T610" s="26" t="s">
        <v>33</v>
      </c>
      <c r="U610" s="26" t="s">
        <v>34</v>
      </c>
      <c r="V610" s="26" t="s">
        <v>5054</v>
      </c>
      <c r="W610" s="28" t="s">
        <v>4966</v>
      </c>
      <c r="X610" s="26" t="s">
        <v>36</v>
      </c>
      <c r="Y610" s="8">
        <v>0</v>
      </c>
      <c r="Z610" s="8">
        <v>0</v>
      </c>
      <c r="AA610" s="8">
        <v>0</v>
      </c>
      <c r="AB610" s="42" t="s">
        <v>754</v>
      </c>
      <c r="AC610" s="42"/>
      <c r="AD610" s="42" t="str">
        <f t="shared" si="9"/>
        <v/>
      </c>
    </row>
    <row r="611" spans="1:30" x14ac:dyDescent="0.2">
      <c r="A611" s="88" t="s">
        <v>1182</v>
      </c>
      <c r="B611" s="84" t="s">
        <v>39</v>
      </c>
      <c r="C611" s="74">
        <v>2</v>
      </c>
      <c r="D611" s="88"/>
      <c r="E611" s="84" t="s">
        <v>1182</v>
      </c>
      <c r="F611" s="49" t="s">
        <v>4028</v>
      </c>
      <c r="G611" s="36"/>
      <c r="H611" s="36"/>
      <c r="I611" s="36" t="s">
        <v>27</v>
      </c>
      <c r="J611" s="36" t="s">
        <v>1181</v>
      </c>
      <c r="K611" s="36">
        <v>7</v>
      </c>
      <c r="L611" s="36" t="s">
        <v>28</v>
      </c>
      <c r="M611" s="39" t="s">
        <v>736</v>
      </c>
      <c r="N611" s="39" t="s">
        <v>737</v>
      </c>
      <c r="O611" s="36"/>
      <c r="P611" s="36">
        <v>123.881039</v>
      </c>
      <c r="Q611" s="36">
        <v>10.28265</v>
      </c>
      <c r="R611" s="36" t="s">
        <v>32</v>
      </c>
      <c r="S611" s="26" t="s">
        <v>4771</v>
      </c>
      <c r="T611" s="26" t="s">
        <v>33</v>
      </c>
      <c r="U611" s="26" t="s">
        <v>34</v>
      </c>
      <c r="V611" s="26" t="s">
        <v>5054</v>
      </c>
      <c r="W611" s="32" t="s">
        <v>4966</v>
      </c>
      <c r="X611" s="26" t="s">
        <v>36</v>
      </c>
      <c r="Y611" s="8">
        <v>0</v>
      </c>
      <c r="Z611" s="8">
        <v>0</v>
      </c>
      <c r="AA611" s="8">
        <v>0</v>
      </c>
      <c r="AB611" s="42" t="s">
        <v>754</v>
      </c>
      <c r="AC611" s="42"/>
      <c r="AD611" s="42" t="str">
        <f t="shared" si="9"/>
        <v/>
      </c>
    </row>
    <row r="612" spans="1:30" x14ac:dyDescent="0.2">
      <c r="A612" s="88" t="s">
        <v>1183</v>
      </c>
      <c r="B612" s="84" t="s">
        <v>39</v>
      </c>
      <c r="C612" s="74">
        <v>2</v>
      </c>
      <c r="D612" s="88"/>
      <c r="E612" s="84" t="s">
        <v>1183</v>
      </c>
      <c r="F612" s="49" t="s">
        <v>4029</v>
      </c>
      <c r="G612" s="36" t="s">
        <v>668</v>
      </c>
      <c r="H612" s="36" t="s">
        <v>761</v>
      </c>
      <c r="I612" s="39" t="s">
        <v>27</v>
      </c>
      <c r="J612" s="38" t="s">
        <v>1184</v>
      </c>
      <c r="K612" s="38">
        <v>7</v>
      </c>
      <c r="L612" s="38" t="s">
        <v>28</v>
      </c>
      <c r="M612" s="39" t="s">
        <v>736</v>
      </c>
      <c r="N612" s="39" t="s">
        <v>737</v>
      </c>
      <c r="O612" s="36" t="s">
        <v>39</v>
      </c>
      <c r="P612" s="38">
        <v>123.89598083496</v>
      </c>
      <c r="Q612" s="38">
        <v>10.3157196044921</v>
      </c>
      <c r="R612" s="36" t="s">
        <v>32</v>
      </c>
      <c r="S612" s="26" t="s">
        <v>4771</v>
      </c>
      <c r="T612" s="30" t="s">
        <v>61</v>
      </c>
      <c r="U612" s="28" t="s">
        <v>34</v>
      </c>
      <c r="V612" s="26" t="s">
        <v>5054</v>
      </c>
      <c r="W612" s="28" t="s">
        <v>49</v>
      </c>
      <c r="X612" s="32" t="s">
        <v>36</v>
      </c>
      <c r="Y612" s="8" t="s">
        <v>4979</v>
      </c>
      <c r="Z612" s="8" t="s">
        <v>4976</v>
      </c>
      <c r="AA612" s="8" t="s">
        <v>4865</v>
      </c>
      <c r="AB612" s="42" t="s">
        <v>766</v>
      </c>
      <c r="AC612" s="42"/>
      <c r="AD612" s="42" t="str">
        <f t="shared" si="9"/>
        <v/>
      </c>
    </row>
    <row r="613" spans="1:30" x14ac:dyDescent="0.2">
      <c r="A613" s="88" t="s">
        <v>1185</v>
      </c>
      <c r="B613" s="84" t="s">
        <v>39</v>
      </c>
      <c r="C613" s="74">
        <v>2</v>
      </c>
      <c r="D613" s="88"/>
      <c r="E613" s="84" t="s">
        <v>1185</v>
      </c>
      <c r="F613" s="49" t="s">
        <v>4030</v>
      </c>
      <c r="G613" s="36" t="s">
        <v>1186</v>
      </c>
      <c r="H613" s="36" t="s">
        <v>1187</v>
      </c>
      <c r="I613" s="39" t="s">
        <v>27</v>
      </c>
      <c r="J613" s="38" t="s">
        <v>1188</v>
      </c>
      <c r="K613" s="38">
        <v>7</v>
      </c>
      <c r="L613" s="38" t="s">
        <v>28</v>
      </c>
      <c r="M613" s="39" t="s">
        <v>736</v>
      </c>
      <c r="N613" s="39" t="s">
        <v>737</v>
      </c>
      <c r="O613" s="36" t="s">
        <v>39</v>
      </c>
      <c r="P613" s="38">
        <v>123.618476867675</v>
      </c>
      <c r="Q613" s="38">
        <v>9.9552698135375906</v>
      </c>
      <c r="R613" s="38" t="s">
        <v>47</v>
      </c>
      <c r="S613" s="26" t="s">
        <v>4771</v>
      </c>
      <c r="T613" s="30" t="s">
        <v>77</v>
      </c>
      <c r="U613" s="28" t="s">
        <v>34</v>
      </c>
      <c r="V613" s="26" t="s">
        <v>5054</v>
      </c>
      <c r="W613" s="28" t="s">
        <v>49</v>
      </c>
      <c r="X613" s="32" t="s">
        <v>36</v>
      </c>
      <c r="Y613" s="8" t="s">
        <v>4835</v>
      </c>
      <c r="Z613" s="8" t="s">
        <v>4835</v>
      </c>
      <c r="AA613" s="8" t="s">
        <v>3014</v>
      </c>
      <c r="AB613" s="42" t="s">
        <v>5057</v>
      </c>
      <c r="AC613" s="42"/>
      <c r="AD613" s="42" t="str">
        <f t="shared" si="9"/>
        <v/>
      </c>
    </row>
    <row r="614" spans="1:30" x14ac:dyDescent="0.2">
      <c r="A614" s="88" t="s">
        <v>1189</v>
      </c>
      <c r="B614" s="84" t="s">
        <v>39</v>
      </c>
      <c r="C614" s="74">
        <v>2</v>
      </c>
      <c r="D614" s="88"/>
      <c r="E614" s="84" t="s">
        <v>1189</v>
      </c>
      <c r="F614" s="49" t="s">
        <v>4031</v>
      </c>
      <c r="G614" s="36" t="s">
        <v>227</v>
      </c>
      <c r="H614" s="36" t="s">
        <v>761</v>
      </c>
      <c r="I614" s="36" t="s">
        <v>27</v>
      </c>
      <c r="J614" s="36" t="s">
        <v>1190</v>
      </c>
      <c r="K614" s="36">
        <v>7</v>
      </c>
      <c r="L614" s="36" t="s">
        <v>28</v>
      </c>
      <c r="M614" s="39" t="s">
        <v>736</v>
      </c>
      <c r="N614" s="39" t="s">
        <v>737</v>
      </c>
      <c r="O614" s="36" t="s">
        <v>39</v>
      </c>
      <c r="P614" s="36">
        <v>123.346397399902</v>
      </c>
      <c r="Q614" s="36">
        <v>9.7890901565551705</v>
      </c>
      <c r="R614" s="38" t="s">
        <v>47</v>
      </c>
      <c r="S614" s="26" t="s">
        <v>4771</v>
      </c>
      <c r="T614" s="26" t="s">
        <v>33</v>
      </c>
      <c r="U614" s="27" t="s">
        <v>34</v>
      </c>
      <c r="V614" s="26" t="s">
        <v>5054</v>
      </c>
      <c r="W614" s="28" t="s">
        <v>49</v>
      </c>
      <c r="X614" s="26" t="s">
        <v>90</v>
      </c>
      <c r="Y614" s="8" t="s">
        <v>4835</v>
      </c>
      <c r="Z614" s="8" t="s">
        <v>4835</v>
      </c>
      <c r="AA614" s="8" t="s">
        <v>4805</v>
      </c>
      <c r="AB614" s="42" t="s">
        <v>5056</v>
      </c>
      <c r="AC614" s="42"/>
      <c r="AD614" s="42" t="str">
        <f t="shared" si="9"/>
        <v/>
      </c>
    </row>
    <row r="615" spans="1:30" x14ac:dyDescent="0.2">
      <c r="A615" s="88" t="s">
        <v>1191</v>
      </c>
      <c r="B615" s="84" t="s">
        <v>39</v>
      </c>
      <c r="C615" s="74">
        <v>2</v>
      </c>
      <c r="D615" s="88"/>
      <c r="E615" s="84" t="s">
        <v>1191</v>
      </c>
      <c r="F615" s="37" t="s">
        <v>4032</v>
      </c>
      <c r="G615" s="36" t="s">
        <v>1192</v>
      </c>
      <c r="H615" s="36" t="s">
        <v>761</v>
      </c>
      <c r="I615" s="36" t="s">
        <v>27</v>
      </c>
      <c r="J615" s="36" t="s">
        <v>1193</v>
      </c>
      <c r="K615" s="36">
        <v>7</v>
      </c>
      <c r="L615" s="36" t="s">
        <v>28</v>
      </c>
      <c r="M615" s="39" t="s">
        <v>736</v>
      </c>
      <c r="N615" s="39" t="s">
        <v>737</v>
      </c>
      <c r="O615" s="36" t="s">
        <v>39</v>
      </c>
      <c r="P615" s="36">
        <v>123.79981994628901</v>
      </c>
      <c r="Q615" s="36">
        <v>10.260499954223601</v>
      </c>
      <c r="R615" s="36" t="s">
        <v>47</v>
      </c>
      <c r="S615" s="26" t="s">
        <v>4771</v>
      </c>
      <c r="T615" s="26" t="s">
        <v>93</v>
      </c>
      <c r="U615" s="27" t="s">
        <v>34</v>
      </c>
      <c r="V615" s="26" t="s">
        <v>5054</v>
      </c>
      <c r="W615" s="28" t="s">
        <v>49</v>
      </c>
      <c r="X615" s="26" t="s">
        <v>90</v>
      </c>
      <c r="Y615" s="8" t="s">
        <v>4835</v>
      </c>
      <c r="Z615" s="8" t="s">
        <v>4835</v>
      </c>
      <c r="AA615" s="8" t="s">
        <v>4805</v>
      </c>
      <c r="AB615" s="42" t="s">
        <v>5057</v>
      </c>
      <c r="AC615" s="42"/>
      <c r="AD615" s="42" t="str">
        <f t="shared" si="9"/>
        <v/>
      </c>
    </row>
    <row r="616" spans="1:30" x14ac:dyDescent="0.2">
      <c r="A616" s="89" t="s">
        <v>1196</v>
      </c>
      <c r="B616" s="83" t="s">
        <v>39</v>
      </c>
      <c r="C616" s="74">
        <v>2</v>
      </c>
      <c r="D616" s="89"/>
      <c r="E616" s="84" t="s">
        <v>1197</v>
      </c>
      <c r="F616" s="37" t="s">
        <v>4034</v>
      </c>
      <c r="G616" s="36"/>
      <c r="H616" s="36" t="s">
        <v>761</v>
      </c>
      <c r="I616" s="36" t="s">
        <v>27</v>
      </c>
      <c r="J616" s="38" t="s">
        <v>1198</v>
      </c>
      <c r="K616" s="39">
        <v>7</v>
      </c>
      <c r="L616" s="39" t="s">
        <v>28</v>
      </c>
      <c r="M616" s="39" t="s">
        <v>736</v>
      </c>
      <c r="N616" s="39" t="s">
        <v>737</v>
      </c>
      <c r="O616" s="36" t="s">
        <v>39</v>
      </c>
      <c r="P616" s="38">
        <v>123.84220000000001</v>
      </c>
      <c r="Q616" s="38">
        <v>10.265499999999999</v>
      </c>
      <c r="R616" s="36" t="s">
        <v>32</v>
      </c>
      <c r="S616" s="26" t="s">
        <v>4771</v>
      </c>
      <c r="T616" s="26" t="s">
        <v>33</v>
      </c>
      <c r="U616" s="26" t="s">
        <v>34</v>
      </c>
      <c r="V616" s="26" t="s">
        <v>5054</v>
      </c>
      <c r="W616" s="28" t="s">
        <v>4966</v>
      </c>
      <c r="X616" s="26" t="s">
        <v>90</v>
      </c>
      <c r="Y616" s="8" t="s">
        <v>4977</v>
      </c>
      <c r="Z616" s="8" t="s">
        <v>4974</v>
      </c>
      <c r="AA616" s="8" t="s">
        <v>4865</v>
      </c>
      <c r="AB616" s="42" t="s">
        <v>745</v>
      </c>
      <c r="AC616" s="42">
        <v>42654</v>
      </c>
      <c r="AD616" s="42" t="str">
        <f t="shared" si="9"/>
        <v/>
      </c>
    </row>
    <row r="617" spans="1:30" x14ac:dyDescent="0.2">
      <c r="A617" s="91">
        <v>716</v>
      </c>
      <c r="B617" s="83" t="s">
        <v>39</v>
      </c>
      <c r="C617" s="74">
        <v>4</v>
      </c>
      <c r="D617" s="84">
        <v>716</v>
      </c>
      <c r="E617" s="84">
        <v>716</v>
      </c>
      <c r="F617" s="37" t="s">
        <v>4040</v>
      </c>
      <c r="G617" s="36" t="s">
        <v>1218</v>
      </c>
      <c r="H617" s="36" t="s">
        <v>1219</v>
      </c>
      <c r="I617" s="39" t="s">
        <v>1220</v>
      </c>
      <c r="J617" s="38" t="s">
        <v>1221</v>
      </c>
      <c r="K617" s="38">
        <v>6</v>
      </c>
      <c r="L617" s="38" t="s">
        <v>28</v>
      </c>
      <c r="M617" s="39" t="s">
        <v>1203</v>
      </c>
      <c r="N617" s="39" t="s">
        <v>1204</v>
      </c>
      <c r="O617" s="36" t="s">
        <v>39</v>
      </c>
      <c r="P617" s="38">
        <v>122.58114620000001</v>
      </c>
      <c r="Q617" s="38">
        <v>10.60219955</v>
      </c>
      <c r="R617" s="36" t="s">
        <v>47</v>
      </c>
      <c r="S617" s="26" t="s">
        <v>4771</v>
      </c>
      <c r="T617" s="26" t="s">
        <v>77</v>
      </c>
      <c r="U617" s="26" t="s">
        <v>34</v>
      </c>
      <c r="V617" s="26" t="s">
        <v>5054</v>
      </c>
      <c r="W617" s="28" t="s">
        <v>49</v>
      </c>
      <c r="X617" s="26" t="s">
        <v>233</v>
      </c>
      <c r="Y617" s="8" t="s">
        <v>4981</v>
      </c>
      <c r="Z617" s="8" t="s">
        <v>4982</v>
      </c>
      <c r="AA617" s="8" t="s">
        <v>4889</v>
      </c>
      <c r="AB617" s="42" t="s">
        <v>1222</v>
      </c>
      <c r="AC617" s="42"/>
      <c r="AD617" s="42" t="str">
        <f t="shared" si="9"/>
        <v/>
      </c>
    </row>
    <row r="618" spans="1:30" x14ac:dyDescent="0.2">
      <c r="A618" s="83">
        <v>761</v>
      </c>
      <c r="B618" s="84" t="s">
        <v>39</v>
      </c>
      <c r="C618" s="74">
        <v>4</v>
      </c>
      <c r="D618" s="83">
        <v>761</v>
      </c>
      <c r="E618" s="84">
        <v>761</v>
      </c>
      <c r="F618" s="37" t="s">
        <v>4055</v>
      </c>
      <c r="G618" s="36" t="s">
        <v>104</v>
      </c>
      <c r="H618" s="36" t="s">
        <v>1256</v>
      </c>
      <c r="I618" s="36" t="s">
        <v>1201</v>
      </c>
      <c r="J618" s="36" t="s">
        <v>1257</v>
      </c>
      <c r="K618" s="36">
        <v>6</v>
      </c>
      <c r="L618" s="36" t="s">
        <v>28</v>
      </c>
      <c r="M618" s="36" t="s">
        <v>1203</v>
      </c>
      <c r="N618" s="36" t="s">
        <v>1204</v>
      </c>
      <c r="O618" s="36" t="s">
        <v>39</v>
      </c>
      <c r="P618" s="36">
        <v>123.0217133</v>
      </c>
      <c r="Q618" s="36">
        <v>11.17218971</v>
      </c>
      <c r="R618" s="36" t="s">
        <v>47</v>
      </c>
      <c r="S618" s="26" t="s">
        <v>4771</v>
      </c>
      <c r="T618" s="26" t="s">
        <v>77</v>
      </c>
      <c r="U618" s="26" t="s">
        <v>34</v>
      </c>
      <c r="V618" s="26" t="s">
        <v>5054</v>
      </c>
      <c r="W618" s="28" t="s">
        <v>49</v>
      </c>
      <c r="X618" s="26" t="s">
        <v>36</v>
      </c>
      <c r="Y618" s="8" t="s">
        <v>4827</v>
      </c>
      <c r="Z618" s="8" t="s">
        <v>4987</v>
      </c>
      <c r="AA618" s="8" t="s">
        <v>4805</v>
      </c>
      <c r="AB618" s="42" t="s">
        <v>1247</v>
      </c>
      <c r="AC618" s="45"/>
      <c r="AD618" s="42" t="str">
        <f t="shared" si="9"/>
        <v/>
      </c>
    </row>
    <row r="619" spans="1:30" x14ac:dyDescent="0.2">
      <c r="A619" s="83">
        <v>3303</v>
      </c>
      <c r="B619" s="83" t="s">
        <v>39</v>
      </c>
      <c r="C619" s="74">
        <v>4</v>
      </c>
      <c r="D619" s="82">
        <v>3303</v>
      </c>
      <c r="E619" s="84">
        <v>3303</v>
      </c>
      <c r="F619" s="37" t="s">
        <v>4065</v>
      </c>
      <c r="G619" s="36" t="s">
        <v>104</v>
      </c>
      <c r="H619" s="36" t="s">
        <v>137</v>
      </c>
      <c r="I619" s="36" t="s">
        <v>1230</v>
      </c>
      <c r="J619" s="36" t="s">
        <v>1273</v>
      </c>
      <c r="K619" s="36">
        <v>6</v>
      </c>
      <c r="L619" s="36" t="s">
        <v>28</v>
      </c>
      <c r="M619" s="39" t="s">
        <v>1203</v>
      </c>
      <c r="N619" s="39" t="s">
        <v>1204</v>
      </c>
      <c r="O619" s="36" t="s">
        <v>39</v>
      </c>
      <c r="P619" s="36">
        <v>122.08901210000001</v>
      </c>
      <c r="Q619" s="36">
        <v>10.831110000000001</v>
      </c>
      <c r="R619" s="36" t="s">
        <v>47</v>
      </c>
      <c r="S619" s="26" t="s">
        <v>4771</v>
      </c>
      <c r="T619" s="26" t="s">
        <v>77</v>
      </c>
      <c r="U619" s="26" t="s">
        <v>34</v>
      </c>
      <c r="V619" s="26" t="s">
        <v>5054</v>
      </c>
      <c r="W619" s="28" t="s">
        <v>49</v>
      </c>
      <c r="X619" s="26" t="s">
        <v>36</v>
      </c>
      <c r="Y619" s="8" t="s">
        <v>4970</v>
      </c>
      <c r="Z619" s="8" t="s">
        <v>4970</v>
      </c>
      <c r="AA619" s="8" t="s">
        <v>3014</v>
      </c>
      <c r="AB619" s="42" t="s">
        <v>1232</v>
      </c>
      <c r="AC619" s="42"/>
      <c r="AD619" s="42" t="str">
        <f t="shared" si="9"/>
        <v/>
      </c>
    </row>
    <row r="620" spans="1:30" x14ac:dyDescent="0.2">
      <c r="A620" s="84">
        <v>3335</v>
      </c>
      <c r="B620" s="83" t="s">
        <v>39</v>
      </c>
      <c r="C620" s="74">
        <v>4</v>
      </c>
      <c r="D620" s="84">
        <v>3335</v>
      </c>
      <c r="E620" s="84">
        <v>3335</v>
      </c>
      <c r="F620" s="37" t="s">
        <v>3934</v>
      </c>
      <c r="G620" s="36" t="s">
        <v>1276</v>
      </c>
      <c r="H620" s="39" t="s">
        <v>1277</v>
      </c>
      <c r="I620" s="39" t="s">
        <v>1220</v>
      </c>
      <c r="J620" s="36" t="s">
        <v>1278</v>
      </c>
      <c r="K620" s="36">
        <v>6</v>
      </c>
      <c r="L620" s="36" t="s">
        <v>28</v>
      </c>
      <c r="M620" s="39" t="s">
        <v>1203</v>
      </c>
      <c r="N620" s="39" t="s">
        <v>1204</v>
      </c>
      <c r="O620" s="39" t="s">
        <v>39</v>
      </c>
      <c r="P620" s="36">
        <v>122.7138889</v>
      </c>
      <c r="Q620" s="36">
        <v>10.61569444</v>
      </c>
      <c r="R620" s="36" t="s">
        <v>47</v>
      </c>
      <c r="S620" s="26" t="s">
        <v>4771</v>
      </c>
      <c r="T620" s="26" t="s">
        <v>77</v>
      </c>
      <c r="U620" s="26" t="s">
        <v>34</v>
      </c>
      <c r="V620" s="26" t="s">
        <v>5054</v>
      </c>
      <c r="W620" s="28" t="s">
        <v>49</v>
      </c>
      <c r="X620" s="26" t="s">
        <v>233</v>
      </c>
      <c r="Y620" s="8" t="s">
        <v>4981</v>
      </c>
      <c r="Z620" s="8" t="s">
        <v>4982</v>
      </c>
      <c r="AA620" s="8" t="s">
        <v>4889</v>
      </c>
      <c r="AB620" s="42" t="s">
        <v>1222</v>
      </c>
      <c r="AC620" s="42"/>
      <c r="AD620" s="42" t="str">
        <f t="shared" si="9"/>
        <v/>
      </c>
    </row>
    <row r="621" spans="1:30" x14ac:dyDescent="0.2">
      <c r="A621" s="84">
        <v>3339</v>
      </c>
      <c r="B621" s="83" t="s">
        <v>39</v>
      </c>
      <c r="C621" s="74">
        <v>4</v>
      </c>
      <c r="D621" s="84">
        <v>3339</v>
      </c>
      <c r="E621" s="84">
        <v>3339</v>
      </c>
      <c r="F621" s="37" t="s">
        <v>4068</v>
      </c>
      <c r="G621" s="36" t="s">
        <v>104</v>
      </c>
      <c r="H621" s="36" t="s">
        <v>1280</v>
      </c>
      <c r="I621" s="36" t="s">
        <v>1201</v>
      </c>
      <c r="J621" s="36" t="s">
        <v>1281</v>
      </c>
      <c r="K621" s="36">
        <v>6</v>
      </c>
      <c r="L621" s="36" t="s">
        <v>28</v>
      </c>
      <c r="M621" s="39" t="s">
        <v>1203</v>
      </c>
      <c r="N621" s="39" t="s">
        <v>1204</v>
      </c>
      <c r="O621" s="36" t="s">
        <v>39</v>
      </c>
      <c r="P621" s="36">
        <v>122.8295212</v>
      </c>
      <c r="Q621" s="36">
        <v>11.17327023</v>
      </c>
      <c r="R621" s="36" t="s">
        <v>47</v>
      </c>
      <c r="S621" s="26" t="s">
        <v>4771</v>
      </c>
      <c r="T621" s="26" t="s">
        <v>33</v>
      </c>
      <c r="U621" s="27" t="s">
        <v>34</v>
      </c>
      <c r="V621" s="26" t="s">
        <v>5054</v>
      </c>
      <c r="W621" s="28" t="s">
        <v>49</v>
      </c>
      <c r="X621" s="33" t="s">
        <v>36</v>
      </c>
      <c r="Y621" s="8" t="s">
        <v>4827</v>
      </c>
      <c r="Z621" s="8" t="s">
        <v>4987</v>
      </c>
      <c r="AA621" s="8" t="s">
        <v>4805</v>
      </c>
      <c r="AB621" s="42" t="s">
        <v>1247</v>
      </c>
      <c r="AC621" s="45"/>
      <c r="AD621" s="42" t="str">
        <f t="shared" si="9"/>
        <v/>
      </c>
    </row>
    <row r="622" spans="1:30" x14ac:dyDescent="0.2">
      <c r="A622" s="84">
        <v>3340</v>
      </c>
      <c r="B622" s="83" t="s">
        <v>39</v>
      </c>
      <c r="C622" s="74">
        <v>4</v>
      </c>
      <c r="D622" s="84">
        <v>3340</v>
      </c>
      <c r="E622" s="84">
        <v>3340</v>
      </c>
      <c r="F622" s="37" t="s">
        <v>4069</v>
      </c>
      <c r="G622" s="36" t="s">
        <v>1282</v>
      </c>
      <c r="H622" s="36" t="s">
        <v>1215</v>
      </c>
      <c r="I622" s="36" t="s">
        <v>1201</v>
      </c>
      <c r="J622" s="36" t="s">
        <v>1283</v>
      </c>
      <c r="K622" s="36">
        <v>6</v>
      </c>
      <c r="L622" s="36" t="s">
        <v>28</v>
      </c>
      <c r="M622" s="39" t="s">
        <v>1203</v>
      </c>
      <c r="N622" s="39" t="s">
        <v>1204</v>
      </c>
      <c r="O622" s="36" t="s">
        <v>39</v>
      </c>
      <c r="P622" s="36">
        <v>122.5000687</v>
      </c>
      <c r="Q622" s="36">
        <v>10.74217033</v>
      </c>
      <c r="R622" s="36" t="s">
        <v>47</v>
      </c>
      <c r="S622" s="26" t="s">
        <v>4771</v>
      </c>
      <c r="T622" s="26" t="s">
        <v>77</v>
      </c>
      <c r="U622" s="26" t="s">
        <v>34</v>
      </c>
      <c r="V622" s="26" t="s">
        <v>5054</v>
      </c>
      <c r="W622" s="28" t="s">
        <v>49</v>
      </c>
      <c r="X622" s="26" t="s">
        <v>36</v>
      </c>
      <c r="Y622" s="8" t="s">
        <v>4970</v>
      </c>
      <c r="Z622" s="8" t="s">
        <v>4970</v>
      </c>
      <c r="AA622" s="8" t="s">
        <v>3014</v>
      </c>
      <c r="AB622" s="42" t="s">
        <v>1217</v>
      </c>
      <c r="AC622" s="45"/>
      <c r="AD622" s="42" t="str">
        <f t="shared" si="9"/>
        <v/>
      </c>
    </row>
    <row r="623" spans="1:30" x14ac:dyDescent="0.2">
      <c r="A623" s="84">
        <v>4229</v>
      </c>
      <c r="B623" s="83" t="s">
        <v>39</v>
      </c>
      <c r="C623" s="74">
        <v>4</v>
      </c>
      <c r="D623" s="84">
        <v>4229</v>
      </c>
      <c r="E623" s="84">
        <v>4229</v>
      </c>
      <c r="F623" s="37" t="s">
        <v>4072</v>
      </c>
      <c r="G623" s="36" t="s">
        <v>104</v>
      </c>
      <c r="H623" s="36" t="s">
        <v>1288</v>
      </c>
      <c r="I623" s="36" t="s">
        <v>1230</v>
      </c>
      <c r="J623" s="36" t="s">
        <v>1289</v>
      </c>
      <c r="K623" s="36">
        <v>6</v>
      </c>
      <c r="L623" s="36" t="s">
        <v>28</v>
      </c>
      <c r="M623" s="39" t="s">
        <v>1203</v>
      </c>
      <c r="N623" s="39" t="s">
        <v>1204</v>
      </c>
      <c r="O623" s="36" t="s">
        <v>39</v>
      </c>
      <c r="P623" s="36">
        <v>121.95960239999999</v>
      </c>
      <c r="Q623" s="36">
        <v>10.844799999999999</v>
      </c>
      <c r="R623" s="36" t="s">
        <v>47</v>
      </c>
      <c r="S623" s="26" t="s">
        <v>4771</v>
      </c>
      <c r="T623" s="26" t="s">
        <v>77</v>
      </c>
      <c r="U623" s="26" t="s">
        <v>34</v>
      </c>
      <c r="V623" s="26" t="s">
        <v>5054</v>
      </c>
      <c r="W623" s="28" t="s">
        <v>49</v>
      </c>
      <c r="X623" s="26" t="s">
        <v>36</v>
      </c>
      <c r="Y623" s="8" t="s">
        <v>4970</v>
      </c>
      <c r="Z623" s="8" t="s">
        <v>4970</v>
      </c>
      <c r="AA623" s="8" t="s">
        <v>3014</v>
      </c>
      <c r="AB623" s="42" t="s">
        <v>1232</v>
      </c>
      <c r="AC623" s="42"/>
      <c r="AD623" s="42" t="str">
        <f t="shared" si="9"/>
        <v/>
      </c>
    </row>
    <row r="624" spans="1:30" x14ac:dyDescent="0.2">
      <c r="A624" s="83">
        <v>4230</v>
      </c>
      <c r="B624" s="84" t="s">
        <v>39</v>
      </c>
      <c r="C624" s="74">
        <v>4</v>
      </c>
      <c r="D624" s="83">
        <v>4230</v>
      </c>
      <c r="E624" s="84">
        <v>4230</v>
      </c>
      <c r="F624" s="37" t="s">
        <v>4073</v>
      </c>
      <c r="G624" s="36" t="s">
        <v>104</v>
      </c>
      <c r="H624" s="36" t="s">
        <v>1290</v>
      </c>
      <c r="I624" s="36" t="s">
        <v>1230</v>
      </c>
      <c r="J624" s="38" t="s">
        <v>1291</v>
      </c>
      <c r="K624" s="39">
        <v>6</v>
      </c>
      <c r="L624" s="39" t="s">
        <v>28</v>
      </c>
      <c r="M624" s="39" t="s">
        <v>1203</v>
      </c>
      <c r="N624" s="39" t="s">
        <v>1204</v>
      </c>
      <c r="O624" s="36" t="s">
        <v>39</v>
      </c>
      <c r="P624" s="38">
        <v>121.9260178</v>
      </c>
      <c r="Q624" s="38">
        <v>10.43327045</v>
      </c>
      <c r="R624" s="36" t="s">
        <v>47</v>
      </c>
      <c r="S624" s="26" t="s">
        <v>4771</v>
      </c>
      <c r="T624" s="26" t="s">
        <v>77</v>
      </c>
      <c r="U624" s="26" t="s">
        <v>34</v>
      </c>
      <c r="V624" s="26" t="s">
        <v>5054</v>
      </c>
      <c r="W624" s="28" t="s">
        <v>49</v>
      </c>
      <c r="X624" s="26" t="s">
        <v>36</v>
      </c>
      <c r="Y624" s="8" t="s">
        <v>4827</v>
      </c>
      <c r="Z624" s="8" t="s">
        <v>4988</v>
      </c>
      <c r="AA624" s="8" t="s">
        <v>4805</v>
      </c>
      <c r="AB624" s="42" t="s">
        <v>1232</v>
      </c>
      <c r="AC624" s="42"/>
      <c r="AD624" s="42" t="str">
        <f t="shared" si="9"/>
        <v/>
      </c>
    </row>
    <row r="625" spans="1:30" x14ac:dyDescent="0.2">
      <c r="A625" s="88">
        <v>4319</v>
      </c>
      <c r="B625" s="84" t="s">
        <v>39</v>
      </c>
      <c r="C625" s="74">
        <v>4</v>
      </c>
      <c r="D625" s="88">
        <v>4319</v>
      </c>
      <c r="E625" s="84">
        <v>4319</v>
      </c>
      <c r="F625" s="37" t="s">
        <v>4085</v>
      </c>
      <c r="G625" s="36" t="s">
        <v>1313</v>
      </c>
      <c r="H625" s="36" t="s">
        <v>1258</v>
      </c>
      <c r="I625" s="39" t="s">
        <v>1201</v>
      </c>
      <c r="J625" s="38" t="s">
        <v>1314</v>
      </c>
      <c r="K625" s="38">
        <v>6</v>
      </c>
      <c r="L625" s="38" t="s">
        <v>28</v>
      </c>
      <c r="M625" s="39" t="s">
        <v>1203</v>
      </c>
      <c r="N625" s="39" t="s">
        <v>1204</v>
      </c>
      <c r="O625" s="36" t="s">
        <v>39</v>
      </c>
      <c r="P625" s="38">
        <v>122.0389023</v>
      </c>
      <c r="Q625" s="38">
        <v>10.48645973</v>
      </c>
      <c r="R625" s="36" t="s">
        <v>47</v>
      </c>
      <c r="S625" s="26" t="s">
        <v>4771</v>
      </c>
      <c r="T625" s="26" t="s">
        <v>77</v>
      </c>
      <c r="U625" s="26" t="s">
        <v>34</v>
      </c>
      <c r="V625" s="26" t="s">
        <v>5054</v>
      </c>
      <c r="W625" s="28" t="s">
        <v>49</v>
      </c>
      <c r="X625" s="26" t="s">
        <v>90</v>
      </c>
      <c r="Y625" s="8" t="s">
        <v>4827</v>
      </c>
      <c r="Z625" s="8" t="s">
        <v>4988</v>
      </c>
      <c r="AA625" s="8" t="s">
        <v>4805</v>
      </c>
      <c r="AB625" s="42" t="s">
        <v>1228</v>
      </c>
      <c r="AC625" s="45"/>
      <c r="AD625" s="42" t="str">
        <f t="shared" si="9"/>
        <v/>
      </c>
    </row>
    <row r="626" spans="1:30" x14ac:dyDescent="0.2">
      <c r="A626" s="82">
        <v>4351</v>
      </c>
      <c r="B626" s="84" t="s">
        <v>39</v>
      </c>
      <c r="C626" s="74">
        <v>4</v>
      </c>
      <c r="D626" s="82">
        <v>4351</v>
      </c>
      <c r="E626" s="84">
        <v>4351</v>
      </c>
      <c r="F626" s="37" t="s">
        <v>4088</v>
      </c>
      <c r="G626" s="36" t="s">
        <v>375</v>
      </c>
      <c r="H626" s="36" t="s">
        <v>1319</v>
      </c>
      <c r="I626" s="39" t="s">
        <v>1201</v>
      </c>
      <c r="J626" s="38" t="s">
        <v>1320</v>
      </c>
      <c r="K626" s="38">
        <v>6</v>
      </c>
      <c r="L626" s="38" t="s">
        <v>28</v>
      </c>
      <c r="M626" s="39" t="s">
        <v>1203</v>
      </c>
      <c r="N626" s="39" t="s">
        <v>1204</v>
      </c>
      <c r="O626" s="36" t="s">
        <v>39</v>
      </c>
      <c r="P626" s="38">
        <v>122.27316279999999</v>
      </c>
      <c r="Q626" s="38">
        <v>10.710610389999999</v>
      </c>
      <c r="R626" s="36" t="s">
        <v>47</v>
      </c>
      <c r="S626" s="26" t="s">
        <v>4771</v>
      </c>
      <c r="T626" s="33" t="s">
        <v>77</v>
      </c>
      <c r="U626" s="26" t="s">
        <v>34</v>
      </c>
      <c r="V626" s="26" t="s">
        <v>5054</v>
      </c>
      <c r="W626" s="28" t="s">
        <v>49</v>
      </c>
      <c r="X626" s="33" t="s">
        <v>36</v>
      </c>
      <c r="Y626" s="8" t="s">
        <v>4827</v>
      </c>
      <c r="Z626" s="8" t="s">
        <v>4992</v>
      </c>
      <c r="AA626" s="8" t="s">
        <v>4805</v>
      </c>
      <c r="AB626" s="44" t="s">
        <v>1228</v>
      </c>
      <c r="AC626" s="45"/>
      <c r="AD626" s="42" t="str">
        <f t="shared" si="9"/>
        <v/>
      </c>
    </row>
    <row r="627" spans="1:30" x14ac:dyDescent="0.2">
      <c r="A627" s="88" t="s">
        <v>1382</v>
      </c>
      <c r="B627" s="84" t="s">
        <v>39</v>
      </c>
      <c r="C627" s="74">
        <v>4</v>
      </c>
      <c r="D627" s="88" t="s">
        <v>1382</v>
      </c>
      <c r="E627" s="84" t="s">
        <v>1382</v>
      </c>
      <c r="F627" s="37" t="s">
        <v>4111</v>
      </c>
      <c r="G627" s="36" t="s">
        <v>104</v>
      </c>
      <c r="H627" s="36" t="s">
        <v>1383</v>
      </c>
      <c r="I627" s="36" t="s">
        <v>1201</v>
      </c>
      <c r="J627" s="38" t="s">
        <v>1384</v>
      </c>
      <c r="K627" s="39">
        <v>6</v>
      </c>
      <c r="L627" s="39" t="s">
        <v>28</v>
      </c>
      <c r="M627" s="39" t="s">
        <v>1203</v>
      </c>
      <c r="N627" s="39" t="s">
        <v>1204</v>
      </c>
      <c r="O627" s="36" t="s">
        <v>39</v>
      </c>
      <c r="P627" s="38">
        <v>122.4854965</v>
      </c>
      <c r="Q627" s="38">
        <v>10.84185982</v>
      </c>
      <c r="R627" s="36" t="s">
        <v>47</v>
      </c>
      <c r="S627" s="26" t="s">
        <v>4771</v>
      </c>
      <c r="T627" s="26" t="s">
        <v>77</v>
      </c>
      <c r="U627" s="26" t="s">
        <v>34</v>
      </c>
      <c r="V627" s="26" t="s">
        <v>5054</v>
      </c>
      <c r="W627" s="28" t="s">
        <v>49</v>
      </c>
      <c r="X627" s="26" t="s">
        <v>36</v>
      </c>
      <c r="Y627" s="8" t="s">
        <v>4970</v>
      </c>
      <c r="Z627" s="8" t="s">
        <v>4970</v>
      </c>
      <c r="AA627" s="8" t="s">
        <v>3014</v>
      </c>
      <c r="AB627" s="42" t="s">
        <v>1208</v>
      </c>
      <c r="AC627" s="45"/>
      <c r="AD627" s="42" t="str">
        <f t="shared" si="9"/>
        <v/>
      </c>
    </row>
    <row r="628" spans="1:30" x14ac:dyDescent="0.2">
      <c r="A628" s="97" t="s">
        <v>1385</v>
      </c>
      <c r="B628" s="83" t="s">
        <v>39</v>
      </c>
      <c r="C628" s="74">
        <v>4</v>
      </c>
      <c r="D628" s="97" t="s">
        <v>1385</v>
      </c>
      <c r="E628" s="84" t="s">
        <v>1385</v>
      </c>
      <c r="F628" s="49" t="s">
        <v>4112</v>
      </c>
      <c r="G628" s="36" t="s">
        <v>1386</v>
      </c>
      <c r="H628" s="36" t="s">
        <v>1254</v>
      </c>
      <c r="I628" s="36" t="s">
        <v>1201</v>
      </c>
      <c r="J628" s="36" t="s">
        <v>1387</v>
      </c>
      <c r="K628" s="36">
        <v>6</v>
      </c>
      <c r="L628" s="36" t="s">
        <v>28</v>
      </c>
      <c r="M628" s="39" t="s">
        <v>1203</v>
      </c>
      <c r="N628" s="39" t="s">
        <v>1204</v>
      </c>
      <c r="O628" s="36" t="s">
        <v>39</v>
      </c>
      <c r="P628" s="36">
        <v>122.419487</v>
      </c>
      <c r="Q628" s="36">
        <v>10.686619759999999</v>
      </c>
      <c r="R628" s="36" t="s">
        <v>47</v>
      </c>
      <c r="S628" s="26" t="s">
        <v>4771</v>
      </c>
      <c r="T628" s="26" t="s">
        <v>33</v>
      </c>
      <c r="U628" s="26" t="s">
        <v>34</v>
      </c>
      <c r="V628" s="26" t="s">
        <v>5054</v>
      </c>
      <c r="W628" s="32" t="s">
        <v>49</v>
      </c>
      <c r="X628" s="26" t="s">
        <v>36</v>
      </c>
      <c r="Y628" s="8" t="s">
        <v>4970</v>
      </c>
      <c r="Z628" s="8" t="s">
        <v>4970</v>
      </c>
      <c r="AA628" s="8" t="s">
        <v>3014</v>
      </c>
      <c r="AB628" s="42" t="s">
        <v>1228</v>
      </c>
      <c r="AC628" s="45"/>
      <c r="AD628" s="42" t="str">
        <f t="shared" si="9"/>
        <v/>
      </c>
    </row>
    <row r="629" spans="1:30" x14ac:dyDescent="0.2">
      <c r="A629" s="87" t="s">
        <v>1388</v>
      </c>
      <c r="B629" s="87" t="s">
        <v>39</v>
      </c>
      <c r="C629" s="74">
        <v>4</v>
      </c>
      <c r="D629" s="87" t="s">
        <v>1388</v>
      </c>
      <c r="E629" s="87" t="s">
        <v>1388</v>
      </c>
      <c r="F629" s="37" t="s">
        <v>4113</v>
      </c>
      <c r="G629" s="36"/>
      <c r="H629" s="36" t="s">
        <v>1200</v>
      </c>
      <c r="I629" s="36" t="s">
        <v>1201</v>
      </c>
      <c r="J629" s="38" t="s">
        <v>1389</v>
      </c>
      <c r="K629" s="39">
        <v>6</v>
      </c>
      <c r="L629" s="39" t="s">
        <v>28</v>
      </c>
      <c r="M629" s="39" t="s">
        <v>1203</v>
      </c>
      <c r="N629" s="39" t="s">
        <v>1204</v>
      </c>
      <c r="O629" s="36" t="s">
        <v>39</v>
      </c>
      <c r="P629" s="38">
        <v>122.5679779</v>
      </c>
      <c r="Q629" s="38">
        <v>10.6987896</v>
      </c>
      <c r="R629" s="36" t="s">
        <v>32</v>
      </c>
      <c r="S629" s="26" t="s">
        <v>4771</v>
      </c>
      <c r="T629" s="26" t="s">
        <v>33</v>
      </c>
      <c r="U629" s="26" t="s">
        <v>34</v>
      </c>
      <c r="V629" s="26" t="s">
        <v>5054</v>
      </c>
      <c r="W629" s="28" t="s">
        <v>49</v>
      </c>
      <c r="X629" s="26" t="s">
        <v>36</v>
      </c>
      <c r="Y629" s="8" t="s">
        <v>4825</v>
      </c>
      <c r="Z629" s="8" t="s">
        <v>4998</v>
      </c>
      <c r="AA629" s="8" t="s">
        <v>4865</v>
      </c>
      <c r="AB629" s="42" t="s">
        <v>1222</v>
      </c>
      <c r="AC629" s="45"/>
      <c r="AD629" s="42" t="str">
        <f t="shared" si="9"/>
        <v/>
      </c>
    </row>
    <row r="630" spans="1:30" x14ac:dyDescent="0.2">
      <c r="A630" s="98" t="s">
        <v>1418</v>
      </c>
      <c r="B630" s="84" t="s">
        <v>39</v>
      </c>
      <c r="C630" s="74">
        <v>4</v>
      </c>
      <c r="D630" s="82" t="s">
        <v>1418</v>
      </c>
      <c r="E630" s="84" t="s">
        <v>1418</v>
      </c>
      <c r="F630" s="37" t="s">
        <v>4123</v>
      </c>
      <c r="G630" s="36" t="s">
        <v>1419</v>
      </c>
      <c r="H630" s="36" t="s">
        <v>1372</v>
      </c>
      <c r="I630" s="36" t="s">
        <v>1201</v>
      </c>
      <c r="J630" s="36" t="s">
        <v>1420</v>
      </c>
      <c r="K630" s="36">
        <v>6</v>
      </c>
      <c r="L630" s="36" t="s">
        <v>28</v>
      </c>
      <c r="M630" s="39" t="s">
        <v>1203</v>
      </c>
      <c r="N630" s="39" t="s">
        <v>1204</v>
      </c>
      <c r="O630" s="36" t="s">
        <v>39</v>
      </c>
      <c r="P630" s="36">
        <v>122.4201202</v>
      </c>
      <c r="Q630" s="36">
        <v>11.1006403</v>
      </c>
      <c r="R630" s="36" t="s">
        <v>47</v>
      </c>
      <c r="S630" s="26" t="s">
        <v>4771</v>
      </c>
      <c r="T630" s="26" t="s">
        <v>77</v>
      </c>
      <c r="U630" s="27" t="s">
        <v>34</v>
      </c>
      <c r="V630" s="26" t="s">
        <v>5054</v>
      </c>
      <c r="W630" s="28" t="s">
        <v>49</v>
      </c>
      <c r="X630" s="26" t="s">
        <v>90</v>
      </c>
      <c r="Y630" s="8" t="s">
        <v>4827</v>
      </c>
      <c r="Z630" s="8" t="s">
        <v>4993</v>
      </c>
      <c r="AA630" s="8" t="s">
        <v>4805</v>
      </c>
      <c r="AB630" s="42" t="s">
        <v>1208</v>
      </c>
      <c r="AC630" s="45"/>
      <c r="AD630" s="42" t="str">
        <f t="shared" si="9"/>
        <v/>
      </c>
    </row>
    <row r="631" spans="1:30" x14ac:dyDescent="0.2">
      <c r="A631" s="98" t="s">
        <v>1423</v>
      </c>
      <c r="B631" s="84" t="s">
        <v>39</v>
      </c>
      <c r="C631" s="74">
        <v>4</v>
      </c>
      <c r="D631" s="82" t="s">
        <v>1423</v>
      </c>
      <c r="E631" s="84" t="s">
        <v>1423</v>
      </c>
      <c r="F631" s="37" t="s">
        <v>4125</v>
      </c>
      <c r="G631" s="36" t="s">
        <v>1424</v>
      </c>
      <c r="H631" s="36" t="s">
        <v>1395</v>
      </c>
      <c r="I631" s="39" t="s">
        <v>1220</v>
      </c>
      <c r="J631" s="38" t="s">
        <v>1425</v>
      </c>
      <c r="K631" s="38">
        <v>6</v>
      </c>
      <c r="L631" s="38" t="s">
        <v>28</v>
      </c>
      <c r="M631" s="39" t="s">
        <v>1203</v>
      </c>
      <c r="N631" s="39" t="s">
        <v>1204</v>
      </c>
      <c r="O631" s="36" t="s">
        <v>39</v>
      </c>
      <c r="P631" s="38">
        <v>122.6406784</v>
      </c>
      <c r="Q631" s="38">
        <v>10.516630169999999</v>
      </c>
      <c r="R631" s="36" t="s">
        <v>47</v>
      </c>
      <c r="S631" s="26" t="s">
        <v>4771</v>
      </c>
      <c r="T631" s="26" t="s">
        <v>77</v>
      </c>
      <c r="U631" s="26" t="s">
        <v>34</v>
      </c>
      <c r="V631" s="26" t="s">
        <v>5054</v>
      </c>
      <c r="W631" s="28" t="s">
        <v>49</v>
      </c>
      <c r="X631" s="26" t="s">
        <v>233</v>
      </c>
      <c r="Y631" s="8" t="s">
        <v>4981</v>
      </c>
      <c r="Z631" s="8" t="s">
        <v>4982</v>
      </c>
      <c r="AA631" s="8" t="s">
        <v>4889</v>
      </c>
      <c r="AB631" s="42" t="s">
        <v>1222</v>
      </c>
      <c r="AC631" s="42"/>
      <c r="AD631" s="42" t="str">
        <f t="shared" si="9"/>
        <v/>
      </c>
    </row>
    <row r="632" spans="1:30" x14ac:dyDescent="0.2">
      <c r="A632" s="98" t="s">
        <v>1431</v>
      </c>
      <c r="B632" s="84" t="s">
        <v>39</v>
      </c>
      <c r="C632" s="74">
        <v>4</v>
      </c>
      <c r="D632" s="82"/>
      <c r="E632" s="84"/>
      <c r="F632" s="37" t="s">
        <v>4128</v>
      </c>
      <c r="G632" s="36"/>
      <c r="H632" s="36"/>
      <c r="I632" s="39"/>
      <c r="J632" s="38"/>
      <c r="K632" s="38">
        <v>6</v>
      </c>
      <c r="L632" s="38" t="s">
        <v>28</v>
      </c>
      <c r="M632" s="39"/>
      <c r="N632" s="39" t="s">
        <v>1204</v>
      </c>
      <c r="O632" s="36"/>
      <c r="P632" s="38"/>
      <c r="Q632" s="38"/>
      <c r="R632" s="36" t="s">
        <v>47</v>
      </c>
      <c r="S632" s="26" t="s">
        <v>4771</v>
      </c>
      <c r="T632" s="26" t="s">
        <v>33</v>
      </c>
      <c r="U632" s="26" t="s">
        <v>34</v>
      </c>
      <c r="V632" s="26" t="s">
        <v>5054</v>
      </c>
      <c r="W632" s="28" t="s">
        <v>49</v>
      </c>
      <c r="X632" s="26" t="s">
        <v>36</v>
      </c>
      <c r="Y632" s="8" t="e">
        <v>#N/A</v>
      </c>
      <c r="Z632" s="8" t="e">
        <v>#N/A</v>
      </c>
      <c r="AA632" s="8" t="e">
        <v>#N/A</v>
      </c>
      <c r="AB632" s="42" t="s">
        <v>1247</v>
      </c>
      <c r="AC632" s="45"/>
      <c r="AD632" s="42" t="str">
        <f t="shared" si="9"/>
        <v/>
      </c>
    </row>
    <row r="633" spans="1:30" x14ac:dyDescent="0.2">
      <c r="A633" s="98" t="s">
        <v>1435</v>
      </c>
      <c r="B633" s="84" t="s">
        <v>39</v>
      </c>
      <c r="C633" s="74">
        <v>4</v>
      </c>
      <c r="D633" s="82" t="s">
        <v>1436</v>
      </c>
      <c r="E633" s="84" t="s">
        <v>1436</v>
      </c>
      <c r="F633" s="37" t="s">
        <v>4130</v>
      </c>
      <c r="G633" s="36" t="s">
        <v>173</v>
      </c>
      <c r="H633" s="36" t="s">
        <v>1200</v>
      </c>
      <c r="I633" s="36" t="s">
        <v>1201</v>
      </c>
      <c r="J633" s="36" t="s">
        <v>1437</v>
      </c>
      <c r="K633" s="36">
        <v>6</v>
      </c>
      <c r="L633" s="36" t="s">
        <v>28</v>
      </c>
      <c r="M633" s="39" t="s">
        <v>1203</v>
      </c>
      <c r="N633" s="39" t="s">
        <v>1204</v>
      </c>
      <c r="O633" s="36" t="s">
        <v>39</v>
      </c>
      <c r="P633" s="36">
        <v>122.562</v>
      </c>
      <c r="Q633" s="36">
        <v>10.7151</v>
      </c>
      <c r="R633" s="38" t="s">
        <v>32</v>
      </c>
      <c r="S633" s="26" t="s">
        <v>4771</v>
      </c>
      <c r="T633" s="26" t="s">
        <v>33</v>
      </c>
      <c r="U633" s="27" t="s">
        <v>34</v>
      </c>
      <c r="V633" s="26" t="s">
        <v>5054</v>
      </c>
      <c r="W633" s="28" t="s">
        <v>49</v>
      </c>
      <c r="X633" s="26" t="s">
        <v>36</v>
      </c>
      <c r="Y633" s="8" t="s">
        <v>4825</v>
      </c>
      <c r="Z633" s="8" t="s">
        <v>4991</v>
      </c>
      <c r="AA633" s="8" t="s">
        <v>4865</v>
      </c>
      <c r="AB633" s="42" t="s">
        <v>1205</v>
      </c>
      <c r="AC633" s="42"/>
      <c r="AD633" s="42" t="str">
        <f t="shared" si="9"/>
        <v/>
      </c>
    </row>
    <row r="634" spans="1:30" x14ac:dyDescent="0.2">
      <c r="A634" s="98" t="s">
        <v>1438</v>
      </c>
      <c r="B634" s="84" t="s">
        <v>24</v>
      </c>
      <c r="C634" s="74">
        <v>4</v>
      </c>
      <c r="D634" s="82" t="s">
        <v>1438</v>
      </c>
      <c r="E634" s="84" t="s">
        <v>1438</v>
      </c>
      <c r="F634" s="37" t="s">
        <v>4131</v>
      </c>
      <c r="G634" s="36" t="s">
        <v>1439</v>
      </c>
      <c r="H634" s="36" t="s">
        <v>1200</v>
      </c>
      <c r="I634" s="36" t="s">
        <v>1201</v>
      </c>
      <c r="J634" s="36" t="s">
        <v>1440</v>
      </c>
      <c r="K634" s="36">
        <v>6</v>
      </c>
      <c r="L634" s="36" t="s">
        <v>28</v>
      </c>
      <c r="M634" s="39" t="s">
        <v>1203</v>
      </c>
      <c r="N634" s="39" t="s">
        <v>1204</v>
      </c>
      <c r="O634" s="36" t="s">
        <v>24</v>
      </c>
      <c r="P634" s="36">
        <v>122.5672</v>
      </c>
      <c r="Q634" s="36">
        <v>10.7026</v>
      </c>
      <c r="R634" s="36" t="s">
        <v>32</v>
      </c>
      <c r="S634" s="26" t="s">
        <v>4771</v>
      </c>
      <c r="T634" s="26" t="s">
        <v>33</v>
      </c>
      <c r="U634" s="27" t="s">
        <v>34</v>
      </c>
      <c r="V634" s="26" t="s">
        <v>5054</v>
      </c>
      <c r="W634" s="28" t="s">
        <v>49</v>
      </c>
      <c r="X634" s="26" t="s">
        <v>36</v>
      </c>
      <c r="Y634" s="8" t="s">
        <v>4996</v>
      </c>
      <c r="Z634" s="8" t="s">
        <v>4997</v>
      </c>
      <c r="AA634" s="8" t="s">
        <v>3014</v>
      </c>
      <c r="AB634" s="46" t="s">
        <v>1222</v>
      </c>
      <c r="AC634" s="42"/>
      <c r="AD634" s="42" t="str">
        <f t="shared" si="9"/>
        <v/>
      </c>
    </row>
    <row r="635" spans="1:30" x14ac:dyDescent="0.2">
      <c r="A635" s="98" t="s">
        <v>1441</v>
      </c>
      <c r="B635" s="84" t="s">
        <v>39</v>
      </c>
      <c r="C635" s="74">
        <v>4</v>
      </c>
      <c r="D635" s="82" t="s">
        <v>1441</v>
      </c>
      <c r="E635" s="84" t="s">
        <v>1441</v>
      </c>
      <c r="F635" s="37" t="s">
        <v>4132</v>
      </c>
      <c r="G635" s="36" t="s">
        <v>1442</v>
      </c>
      <c r="H635" s="36" t="s">
        <v>1200</v>
      </c>
      <c r="I635" s="36" t="s">
        <v>1201</v>
      </c>
      <c r="J635" s="36" t="s">
        <v>1443</v>
      </c>
      <c r="K635" s="36">
        <v>6</v>
      </c>
      <c r="L635" s="36" t="s">
        <v>28</v>
      </c>
      <c r="M635" s="39" t="s">
        <v>1203</v>
      </c>
      <c r="N635" s="39" t="s">
        <v>1204</v>
      </c>
      <c r="O635" s="36" t="s">
        <v>39</v>
      </c>
      <c r="P635" s="36">
        <v>122.5361667</v>
      </c>
      <c r="Q635" s="36">
        <v>10.689769439999999</v>
      </c>
      <c r="R635" s="36" t="s">
        <v>47</v>
      </c>
      <c r="S635" s="26" t="s">
        <v>4771</v>
      </c>
      <c r="T635" s="26" t="s">
        <v>61</v>
      </c>
      <c r="U635" s="27" t="s">
        <v>34</v>
      </c>
      <c r="V635" s="26" t="s">
        <v>5054</v>
      </c>
      <c r="W635" s="28" t="s">
        <v>49</v>
      </c>
      <c r="X635" s="26" t="s">
        <v>36</v>
      </c>
      <c r="Y635" s="8" t="s">
        <v>4970</v>
      </c>
      <c r="Z635" s="8" t="s">
        <v>4970</v>
      </c>
      <c r="AA635" s="8" t="s">
        <v>3014</v>
      </c>
      <c r="AB635" s="42" t="s">
        <v>1217</v>
      </c>
      <c r="AC635" s="45"/>
      <c r="AD635" s="42" t="str">
        <f t="shared" si="9"/>
        <v/>
      </c>
    </row>
    <row r="636" spans="1:30" x14ac:dyDescent="0.2">
      <c r="A636" s="98" t="s">
        <v>1444</v>
      </c>
      <c r="B636" s="84" t="s">
        <v>39</v>
      </c>
      <c r="C636" s="74">
        <v>4</v>
      </c>
      <c r="D636" s="82" t="s">
        <v>1441</v>
      </c>
      <c r="E636" s="84" t="s">
        <v>1441</v>
      </c>
      <c r="F636" s="37" t="s">
        <v>4133</v>
      </c>
      <c r="G636" s="36">
        <v>8</v>
      </c>
      <c r="H636" s="36" t="s">
        <v>1229</v>
      </c>
      <c r="I636" s="36" t="s">
        <v>1230</v>
      </c>
      <c r="J636" s="36" t="s">
        <v>1443</v>
      </c>
      <c r="K636" s="36">
        <v>6</v>
      </c>
      <c r="L636" s="36" t="s">
        <v>28</v>
      </c>
      <c r="M636" s="39" t="s">
        <v>1203</v>
      </c>
      <c r="N636" s="39" t="s">
        <v>1204</v>
      </c>
      <c r="O636" s="36" t="s">
        <v>39</v>
      </c>
      <c r="P636" s="36">
        <v>122.5361667</v>
      </c>
      <c r="Q636" s="36">
        <v>10.689769439999999</v>
      </c>
      <c r="R636" s="36" t="s">
        <v>47</v>
      </c>
      <c r="S636" s="26" t="s">
        <v>4771</v>
      </c>
      <c r="T636" s="26" t="s">
        <v>61</v>
      </c>
      <c r="U636" s="27" t="s">
        <v>34</v>
      </c>
      <c r="V636" s="26" t="s">
        <v>5054</v>
      </c>
      <c r="W636" s="28" t="s">
        <v>49</v>
      </c>
      <c r="X636" s="26" t="s">
        <v>36</v>
      </c>
      <c r="Y636" s="8" t="s">
        <v>4970</v>
      </c>
      <c r="Z636" s="8" t="s">
        <v>4970</v>
      </c>
      <c r="AA636" s="8" t="s">
        <v>3014</v>
      </c>
      <c r="AB636" s="42" t="s">
        <v>1232</v>
      </c>
      <c r="AC636" s="42"/>
      <c r="AD636" s="42" t="str">
        <f t="shared" si="9"/>
        <v/>
      </c>
    </row>
    <row r="637" spans="1:30" x14ac:dyDescent="0.2">
      <c r="A637" s="98" t="s">
        <v>1445</v>
      </c>
      <c r="B637" s="84" t="s">
        <v>39</v>
      </c>
      <c r="C637" s="74">
        <v>4</v>
      </c>
      <c r="D637" s="82" t="s">
        <v>1445</v>
      </c>
      <c r="E637" s="84" t="s">
        <v>1445</v>
      </c>
      <c r="F637" s="37" t="s">
        <v>4134</v>
      </c>
      <c r="G637" s="36" t="s">
        <v>1446</v>
      </c>
      <c r="H637" s="36" t="s">
        <v>1200</v>
      </c>
      <c r="I637" s="36" t="s">
        <v>1201</v>
      </c>
      <c r="J637" s="36" t="s">
        <v>1447</v>
      </c>
      <c r="K637" s="36">
        <v>6</v>
      </c>
      <c r="L637" s="36" t="s">
        <v>28</v>
      </c>
      <c r="M637" s="36" t="s">
        <v>1203</v>
      </c>
      <c r="N637" s="36" t="s">
        <v>1204</v>
      </c>
      <c r="O637" s="36" t="s">
        <v>39</v>
      </c>
      <c r="P637" s="36">
        <v>122.5382583</v>
      </c>
      <c r="Q637" s="36">
        <v>10.682793330000001</v>
      </c>
      <c r="R637" s="36" t="s">
        <v>47</v>
      </c>
      <c r="S637" s="26" t="s">
        <v>4771</v>
      </c>
      <c r="T637" s="26" t="s">
        <v>77</v>
      </c>
      <c r="U637" s="26" t="s">
        <v>34</v>
      </c>
      <c r="V637" s="26" t="s">
        <v>5054</v>
      </c>
      <c r="W637" s="28" t="s">
        <v>49</v>
      </c>
      <c r="X637" s="26" t="s">
        <v>36</v>
      </c>
      <c r="Y637" s="8" t="s">
        <v>4970</v>
      </c>
      <c r="Z637" s="8" t="s">
        <v>4970</v>
      </c>
      <c r="AA637" s="8" t="s">
        <v>3014</v>
      </c>
      <c r="AB637" s="42" t="s">
        <v>1217</v>
      </c>
      <c r="AC637" s="45"/>
      <c r="AD637" s="42" t="str">
        <f t="shared" si="9"/>
        <v/>
      </c>
    </row>
    <row r="638" spans="1:30" x14ac:dyDescent="0.2">
      <c r="A638" s="82" t="s">
        <v>1448</v>
      </c>
      <c r="B638" s="84" t="s">
        <v>39</v>
      </c>
      <c r="C638" s="74">
        <v>4</v>
      </c>
      <c r="D638" s="82" t="s">
        <v>1448</v>
      </c>
      <c r="E638" s="84" t="s">
        <v>1448</v>
      </c>
      <c r="F638" s="37" t="s">
        <v>4135</v>
      </c>
      <c r="G638" s="36" t="s">
        <v>1449</v>
      </c>
      <c r="H638" s="36" t="s">
        <v>1200</v>
      </c>
      <c r="I638" s="39" t="s">
        <v>1201</v>
      </c>
      <c r="J638" s="38" t="s">
        <v>1450</v>
      </c>
      <c r="K638" s="38">
        <v>6</v>
      </c>
      <c r="L638" s="38" t="s">
        <v>28</v>
      </c>
      <c r="M638" s="39" t="s">
        <v>1203</v>
      </c>
      <c r="N638" s="39" t="s">
        <v>1204</v>
      </c>
      <c r="O638" s="36" t="s">
        <v>39</v>
      </c>
      <c r="P638" s="38">
        <v>122.5526933</v>
      </c>
      <c r="Q638" s="38">
        <v>10.753173329999999</v>
      </c>
      <c r="R638" s="36" t="s">
        <v>47</v>
      </c>
      <c r="S638" s="26" t="s">
        <v>4771</v>
      </c>
      <c r="T638" s="26" t="s">
        <v>61</v>
      </c>
      <c r="U638" s="26" t="s">
        <v>34</v>
      </c>
      <c r="V638" s="26" t="s">
        <v>5054</v>
      </c>
      <c r="W638" s="28" t="s">
        <v>49</v>
      </c>
      <c r="X638" s="26" t="s">
        <v>36</v>
      </c>
      <c r="Y638" s="8" t="s">
        <v>4970</v>
      </c>
      <c r="Z638" s="8" t="s">
        <v>4970</v>
      </c>
      <c r="AA638" s="8" t="s">
        <v>3014</v>
      </c>
      <c r="AB638" s="42" t="s">
        <v>1213</v>
      </c>
      <c r="AC638" s="42"/>
      <c r="AD638" s="42" t="str">
        <f t="shared" si="9"/>
        <v/>
      </c>
    </row>
    <row r="639" spans="1:30" x14ac:dyDescent="0.2">
      <c r="A639" s="82" t="s">
        <v>1451</v>
      </c>
      <c r="B639" s="84" t="s">
        <v>39</v>
      </c>
      <c r="C639" s="74">
        <v>4</v>
      </c>
      <c r="D639" s="82" t="s">
        <v>1451</v>
      </c>
      <c r="E639" s="84" t="s">
        <v>1451</v>
      </c>
      <c r="F639" s="49" t="s">
        <v>4136</v>
      </c>
      <c r="G639" s="36" t="s">
        <v>1452</v>
      </c>
      <c r="H639" s="36" t="s">
        <v>1200</v>
      </c>
      <c r="I639" s="39" t="s">
        <v>1201</v>
      </c>
      <c r="J639" s="38" t="s">
        <v>1453</v>
      </c>
      <c r="K639" s="38">
        <v>6</v>
      </c>
      <c r="L639" s="38" t="s">
        <v>28</v>
      </c>
      <c r="M639" s="39" t="s">
        <v>1203</v>
      </c>
      <c r="N639" s="39" t="s">
        <v>1204</v>
      </c>
      <c r="O639" s="36" t="s">
        <v>39</v>
      </c>
      <c r="P639" s="38">
        <v>122.5458611</v>
      </c>
      <c r="Q639" s="38">
        <v>10.7096</v>
      </c>
      <c r="R639" s="38" t="s">
        <v>47</v>
      </c>
      <c r="S639" s="26" t="s">
        <v>4771</v>
      </c>
      <c r="T639" s="30" t="s">
        <v>77</v>
      </c>
      <c r="U639" s="28" t="s">
        <v>34</v>
      </c>
      <c r="V639" s="26" t="s">
        <v>5054</v>
      </c>
      <c r="W639" s="28" t="s">
        <v>49</v>
      </c>
      <c r="X639" s="32" t="s">
        <v>36</v>
      </c>
      <c r="Y639" s="8" t="s">
        <v>4970</v>
      </c>
      <c r="Z639" s="8" t="s">
        <v>4970</v>
      </c>
      <c r="AA639" s="8" t="s">
        <v>3014</v>
      </c>
      <c r="AB639" s="42" t="s">
        <v>1205</v>
      </c>
      <c r="AC639" s="42"/>
      <c r="AD639" s="42" t="str">
        <f t="shared" si="9"/>
        <v/>
      </c>
    </row>
    <row r="640" spans="1:30" x14ac:dyDescent="0.2">
      <c r="A640" s="82" t="s">
        <v>1454</v>
      </c>
      <c r="B640" s="84" t="s">
        <v>39</v>
      </c>
      <c r="C640" s="74">
        <v>4</v>
      </c>
      <c r="D640" s="82" t="s">
        <v>1454</v>
      </c>
      <c r="E640" s="84" t="s">
        <v>1454</v>
      </c>
      <c r="F640" s="37" t="s">
        <v>4137</v>
      </c>
      <c r="G640" s="36" t="s">
        <v>1375</v>
      </c>
      <c r="H640" s="36" t="s">
        <v>1200</v>
      </c>
      <c r="I640" s="36" t="s">
        <v>1201</v>
      </c>
      <c r="J640" s="36" t="s">
        <v>1455</v>
      </c>
      <c r="K640" s="36">
        <v>6</v>
      </c>
      <c r="L640" s="36" t="s">
        <v>28</v>
      </c>
      <c r="M640" s="39" t="s">
        <v>1203</v>
      </c>
      <c r="N640" s="39" t="s">
        <v>1204</v>
      </c>
      <c r="O640" s="36" t="s">
        <v>39</v>
      </c>
      <c r="P640" s="36"/>
      <c r="Q640" s="36"/>
      <c r="R640" s="36" t="s">
        <v>47</v>
      </c>
      <c r="S640" s="26" t="s">
        <v>4771</v>
      </c>
      <c r="T640" s="26" t="s">
        <v>77</v>
      </c>
      <c r="U640" s="27" t="s">
        <v>34</v>
      </c>
      <c r="V640" s="26" t="s">
        <v>5054</v>
      </c>
      <c r="W640" s="28" t="s">
        <v>49</v>
      </c>
      <c r="X640" s="26" t="s">
        <v>36</v>
      </c>
      <c r="Y640" s="8" t="e">
        <v>#N/A</v>
      </c>
      <c r="Z640" s="8" t="e">
        <v>#N/A</v>
      </c>
      <c r="AA640" s="8" t="e">
        <v>#N/A</v>
      </c>
      <c r="AB640" s="42" t="s">
        <v>1213</v>
      </c>
      <c r="AC640" s="45"/>
      <c r="AD640" s="42" t="str">
        <f t="shared" si="9"/>
        <v/>
      </c>
    </row>
    <row r="641" spans="1:30" x14ac:dyDescent="0.2">
      <c r="A641" s="82" t="s">
        <v>1456</v>
      </c>
      <c r="B641" s="84" t="s">
        <v>39</v>
      </c>
      <c r="C641" s="74">
        <v>4</v>
      </c>
      <c r="D641" s="82" t="s">
        <v>1456</v>
      </c>
      <c r="E641" s="84" t="s">
        <v>1456</v>
      </c>
      <c r="F641" s="49" t="s">
        <v>4138</v>
      </c>
      <c r="G641" s="36" t="s">
        <v>1457</v>
      </c>
      <c r="H641" s="36" t="s">
        <v>1200</v>
      </c>
      <c r="I641" s="36" t="s">
        <v>1201</v>
      </c>
      <c r="J641" s="36" t="s">
        <v>1458</v>
      </c>
      <c r="K641" s="36">
        <v>6</v>
      </c>
      <c r="L641" s="36" t="s">
        <v>28</v>
      </c>
      <c r="M641" s="39" t="s">
        <v>1203</v>
      </c>
      <c r="N641" s="39" t="s">
        <v>1204</v>
      </c>
      <c r="O641" s="36" t="s">
        <v>39</v>
      </c>
      <c r="P641" s="36">
        <v>122.5894167</v>
      </c>
      <c r="Q641" s="36">
        <v>10.70701667</v>
      </c>
      <c r="R641" s="38" t="s">
        <v>47</v>
      </c>
      <c r="S641" s="26" t="s">
        <v>4771</v>
      </c>
      <c r="T641" s="26" t="s">
        <v>61</v>
      </c>
      <c r="U641" s="26" t="s">
        <v>34</v>
      </c>
      <c r="V641" s="26" t="s">
        <v>5054</v>
      </c>
      <c r="W641" s="32" t="s">
        <v>49</v>
      </c>
      <c r="X641" s="26" t="s">
        <v>36</v>
      </c>
      <c r="Y641" s="8" t="s">
        <v>4970</v>
      </c>
      <c r="Z641" s="8" t="s">
        <v>4970</v>
      </c>
      <c r="AA641" s="8" t="s">
        <v>3014</v>
      </c>
      <c r="AB641" s="42" t="s">
        <v>1243</v>
      </c>
      <c r="AC641" s="42"/>
      <c r="AD641" s="42" t="str">
        <f t="shared" si="9"/>
        <v/>
      </c>
    </row>
    <row r="642" spans="1:30" x14ac:dyDescent="0.2">
      <c r="A642" s="87" t="s">
        <v>1459</v>
      </c>
      <c r="B642" s="83" t="s">
        <v>24</v>
      </c>
      <c r="C642" s="74">
        <v>4</v>
      </c>
      <c r="D642" s="87" t="s">
        <v>1459</v>
      </c>
      <c r="E642" s="87" t="s">
        <v>1460</v>
      </c>
      <c r="F642" s="37" t="s">
        <v>4139</v>
      </c>
      <c r="G642" s="36" t="s">
        <v>104</v>
      </c>
      <c r="H642" s="36" t="s">
        <v>1461</v>
      </c>
      <c r="I642" s="39" t="s">
        <v>1201</v>
      </c>
      <c r="J642" s="38" t="s">
        <v>1462</v>
      </c>
      <c r="K642" s="38">
        <v>6</v>
      </c>
      <c r="L642" s="38" t="s">
        <v>28</v>
      </c>
      <c r="M642" s="39" t="s">
        <v>1203</v>
      </c>
      <c r="N642" s="39" t="s">
        <v>1204</v>
      </c>
      <c r="O642" s="36" t="s">
        <v>24</v>
      </c>
      <c r="P642" s="38">
        <v>122.59873899999999</v>
      </c>
      <c r="Q642" s="38">
        <v>10.877031000000001</v>
      </c>
      <c r="R642" s="36" t="s">
        <v>47</v>
      </c>
      <c r="S642" s="26" t="s">
        <v>4771</v>
      </c>
      <c r="T642" s="26" t="s">
        <v>33</v>
      </c>
      <c r="U642" s="26" t="s">
        <v>34</v>
      </c>
      <c r="V642" s="26" t="s">
        <v>5054</v>
      </c>
      <c r="W642" s="28" t="s">
        <v>49</v>
      </c>
      <c r="X642" s="26" t="s">
        <v>36</v>
      </c>
      <c r="Y642" s="8" t="s">
        <v>4970</v>
      </c>
      <c r="Z642" s="8" t="s">
        <v>4970</v>
      </c>
      <c r="AA642" s="8" t="s">
        <v>3014</v>
      </c>
      <c r="AB642" s="42" t="s">
        <v>1208</v>
      </c>
      <c r="AC642" s="42"/>
      <c r="AD642" s="42" t="str">
        <f t="shared" si="9"/>
        <v/>
      </c>
    </row>
    <row r="643" spans="1:30" x14ac:dyDescent="0.2">
      <c r="A643" s="82" t="s">
        <v>1463</v>
      </c>
      <c r="B643" s="84" t="s">
        <v>24</v>
      </c>
      <c r="C643" s="74">
        <v>4</v>
      </c>
      <c r="D643" s="82" t="s">
        <v>1463</v>
      </c>
      <c r="E643" s="84" t="s">
        <v>1464</v>
      </c>
      <c r="F643" s="37" t="s">
        <v>4140</v>
      </c>
      <c r="G643" s="36" t="s">
        <v>104</v>
      </c>
      <c r="H643" s="36" t="s">
        <v>1465</v>
      </c>
      <c r="I643" s="36" t="s">
        <v>1201</v>
      </c>
      <c r="J643" s="36" t="s">
        <v>1466</v>
      </c>
      <c r="K643" s="36">
        <v>6</v>
      </c>
      <c r="L643" s="36" t="s">
        <v>28</v>
      </c>
      <c r="M643" s="39" t="s">
        <v>1203</v>
      </c>
      <c r="N643" s="39" t="s">
        <v>1204</v>
      </c>
      <c r="O643" s="36" t="s">
        <v>24</v>
      </c>
      <c r="P643" s="36">
        <v>122.534806</v>
      </c>
      <c r="Q643" s="36">
        <v>10.985689000000001</v>
      </c>
      <c r="R643" s="36" t="s">
        <v>47</v>
      </c>
      <c r="S643" s="26" t="s">
        <v>4771</v>
      </c>
      <c r="T643" s="26" t="s">
        <v>33</v>
      </c>
      <c r="U643" s="27" t="s">
        <v>34</v>
      </c>
      <c r="V643" s="26" t="s">
        <v>5054</v>
      </c>
      <c r="W643" s="28" t="s">
        <v>49</v>
      </c>
      <c r="X643" s="26" t="s">
        <v>36</v>
      </c>
      <c r="Y643" s="8" t="s">
        <v>4827</v>
      </c>
      <c r="Z643" s="8" t="s">
        <v>4993</v>
      </c>
      <c r="AA643" s="8" t="s">
        <v>4805</v>
      </c>
      <c r="AB643" s="42" t="s">
        <v>1208</v>
      </c>
      <c r="AC643" s="45"/>
      <c r="AD643" s="42" t="str">
        <f t="shared" ref="AD643:AD706" si="10">IF(OR(ISBLANK(R643),ISBLANK(S643),ISBLANK(T643),ISBLANK(U643),ISBLANK(W643),ISBLANK(X643),ISBLANK(Y643),ISBLANK(Z643),ISBLANK(AA643),ISBLANK(AB643)), "Yes", "")</f>
        <v/>
      </c>
    </row>
    <row r="644" spans="1:30" x14ac:dyDescent="0.2">
      <c r="A644" s="82" t="s">
        <v>1467</v>
      </c>
      <c r="B644" s="83" t="s">
        <v>39</v>
      </c>
      <c r="C644" s="74">
        <v>4</v>
      </c>
      <c r="D644" s="82" t="s">
        <v>1467</v>
      </c>
      <c r="E644" s="84" t="s">
        <v>1467</v>
      </c>
      <c r="F644" s="37" t="s">
        <v>4141</v>
      </c>
      <c r="G644" s="36" t="s">
        <v>1468</v>
      </c>
      <c r="H644" s="36" t="s">
        <v>1405</v>
      </c>
      <c r="I644" s="36" t="s">
        <v>1230</v>
      </c>
      <c r="J644" s="36" t="s">
        <v>1469</v>
      </c>
      <c r="K644" s="36">
        <v>6</v>
      </c>
      <c r="L644" s="36" t="s">
        <v>28</v>
      </c>
      <c r="M644" s="39" t="s">
        <v>1203</v>
      </c>
      <c r="N644" s="39" t="s">
        <v>1204</v>
      </c>
      <c r="O644" s="36" t="s">
        <v>24</v>
      </c>
      <c r="P644" s="36">
        <v>121.972167</v>
      </c>
      <c r="Q644" s="36">
        <v>10.615111000000001</v>
      </c>
      <c r="R644" s="38" t="s">
        <v>47</v>
      </c>
      <c r="S644" s="26" t="s">
        <v>4771</v>
      </c>
      <c r="T644" s="26" t="s">
        <v>33</v>
      </c>
      <c r="U644" s="27" t="s">
        <v>34</v>
      </c>
      <c r="V644" s="26" t="s">
        <v>5054</v>
      </c>
      <c r="W644" s="28" t="s">
        <v>49</v>
      </c>
      <c r="X644" s="26" t="s">
        <v>36</v>
      </c>
      <c r="Y644" s="8" t="s">
        <v>4827</v>
      </c>
      <c r="Z644" s="8" t="s">
        <v>4988</v>
      </c>
      <c r="AA644" s="8" t="s">
        <v>4805</v>
      </c>
      <c r="AB644" s="42" t="s">
        <v>1232</v>
      </c>
      <c r="AC644" s="42"/>
      <c r="AD644" s="42" t="str">
        <f t="shared" si="10"/>
        <v/>
      </c>
    </row>
    <row r="645" spans="1:30" x14ac:dyDescent="0.2">
      <c r="A645" s="82" t="s">
        <v>1470</v>
      </c>
      <c r="B645" s="83" t="s">
        <v>39</v>
      </c>
      <c r="C645" s="74">
        <v>4</v>
      </c>
      <c r="D645" s="82" t="s">
        <v>1470</v>
      </c>
      <c r="E645" s="84" t="s">
        <v>1470</v>
      </c>
      <c r="F645" s="37" t="s">
        <v>4142</v>
      </c>
      <c r="G645" s="36" t="s">
        <v>104</v>
      </c>
      <c r="H645" s="36" t="s">
        <v>1292</v>
      </c>
      <c r="I645" s="36" t="s">
        <v>1230</v>
      </c>
      <c r="J645" s="36" t="s">
        <v>1471</v>
      </c>
      <c r="K645" s="36">
        <v>6</v>
      </c>
      <c r="L645" s="36" t="s">
        <v>28</v>
      </c>
      <c r="M645" s="39" t="s">
        <v>1203</v>
      </c>
      <c r="N645" s="39" t="s">
        <v>1204</v>
      </c>
      <c r="O645" s="36" t="s">
        <v>24</v>
      </c>
      <c r="P645" s="36">
        <v>121.972167</v>
      </c>
      <c r="Q645" s="36">
        <v>10.615111000000001</v>
      </c>
      <c r="R645" s="38" t="s">
        <v>47</v>
      </c>
      <c r="S645" s="26" t="s">
        <v>4771</v>
      </c>
      <c r="T645" s="26" t="s">
        <v>33</v>
      </c>
      <c r="U645" s="27" t="s">
        <v>34</v>
      </c>
      <c r="V645" s="26" t="s">
        <v>5054</v>
      </c>
      <c r="W645" s="28" t="s">
        <v>49</v>
      </c>
      <c r="X645" s="26" t="s">
        <v>36</v>
      </c>
      <c r="Y645" s="8" t="s">
        <v>4970</v>
      </c>
      <c r="Z645" s="8" t="s">
        <v>4970</v>
      </c>
      <c r="AA645" s="8" t="s">
        <v>3014</v>
      </c>
      <c r="AB645" s="42" t="s">
        <v>1232</v>
      </c>
      <c r="AC645" s="42"/>
      <c r="AD645" s="42" t="str">
        <f t="shared" si="10"/>
        <v/>
      </c>
    </row>
    <row r="646" spans="1:30" x14ac:dyDescent="0.2">
      <c r="A646" s="82" t="s">
        <v>1472</v>
      </c>
      <c r="B646" s="83" t="s">
        <v>39</v>
      </c>
      <c r="C646" s="74">
        <v>4</v>
      </c>
      <c r="D646" s="82" t="s">
        <v>1472</v>
      </c>
      <c r="E646" s="84" t="s">
        <v>1472</v>
      </c>
      <c r="F646" s="37" t="s">
        <v>4143</v>
      </c>
      <c r="G646" s="36"/>
      <c r="H646" s="36" t="s">
        <v>1229</v>
      </c>
      <c r="I646" s="36" t="s">
        <v>1230</v>
      </c>
      <c r="J646" s="36" t="s">
        <v>1473</v>
      </c>
      <c r="K646" s="36">
        <v>6</v>
      </c>
      <c r="L646" s="36" t="s">
        <v>28</v>
      </c>
      <c r="M646" s="39" t="s">
        <v>1203</v>
      </c>
      <c r="N646" s="39" t="s">
        <v>1204</v>
      </c>
      <c r="O646" s="36" t="s">
        <v>24</v>
      </c>
      <c r="P646" s="36">
        <v>121.95025</v>
      </c>
      <c r="Q646" s="36">
        <v>10.742889999999999</v>
      </c>
      <c r="R646" s="36" t="s">
        <v>47</v>
      </c>
      <c r="S646" s="26" t="s">
        <v>4771</v>
      </c>
      <c r="T646" s="26" t="s">
        <v>33</v>
      </c>
      <c r="U646" s="26" t="s">
        <v>34</v>
      </c>
      <c r="V646" s="26" t="s">
        <v>5054</v>
      </c>
      <c r="W646" s="28" t="s">
        <v>49</v>
      </c>
      <c r="X646" s="26" t="s">
        <v>36</v>
      </c>
      <c r="Y646" s="8" t="s">
        <v>4970</v>
      </c>
      <c r="Z646" s="8" t="s">
        <v>4970</v>
      </c>
      <c r="AA646" s="8" t="s">
        <v>3014</v>
      </c>
      <c r="AB646" s="42" t="s">
        <v>1232</v>
      </c>
      <c r="AC646" s="45"/>
      <c r="AD646" s="42" t="str">
        <f t="shared" si="10"/>
        <v/>
      </c>
    </row>
    <row r="647" spans="1:30" x14ac:dyDescent="0.2">
      <c r="A647" s="82" t="s">
        <v>1474</v>
      </c>
      <c r="B647" s="83" t="s">
        <v>24</v>
      </c>
      <c r="C647" s="74">
        <v>4</v>
      </c>
      <c r="D647" s="82" t="s">
        <v>1474</v>
      </c>
      <c r="E647" s="84" t="s">
        <v>1475</v>
      </c>
      <c r="F647" s="37" t="s">
        <v>4144</v>
      </c>
      <c r="G647" s="39" t="s">
        <v>1476</v>
      </c>
      <c r="H647" s="39" t="s">
        <v>1256</v>
      </c>
      <c r="I647" s="39" t="s">
        <v>1201</v>
      </c>
      <c r="J647" s="39" t="s">
        <v>1477</v>
      </c>
      <c r="K647" s="36">
        <v>6</v>
      </c>
      <c r="L647" s="36" t="s">
        <v>28</v>
      </c>
      <c r="M647" s="39" t="s">
        <v>1203</v>
      </c>
      <c r="N647" s="39" t="s">
        <v>1204</v>
      </c>
      <c r="O647" s="36" t="s">
        <v>24</v>
      </c>
      <c r="P647" s="39">
        <v>123.0219</v>
      </c>
      <c r="Q647" s="39">
        <v>11.20805</v>
      </c>
      <c r="R647" s="39" t="s">
        <v>47</v>
      </c>
      <c r="S647" s="26" t="s">
        <v>4771</v>
      </c>
      <c r="T647" s="32" t="s">
        <v>77</v>
      </c>
      <c r="U647" s="32" t="s">
        <v>34</v>
      </c>
      <c r="V647" s="26" t="s">
        <v>5054</v>
      </c>
      <c r="W647" s="32" t="s">
        <v>49</v>
      </c>
      <c r="X647" s="32" t="s">
        <v>36</v>
      </c>
      <c r="Y647" s="8" t="s">
        <v>4827</v>
      </c>
      <c r="Z647" s="8" t="s">
        <v>4987</v>
      </c>
      <c r="AA647" s="8" t="s">
        <v>4805</v>
      </c>
      <c r="AB647" s="42" t="s">
        <v>1247</v>
      </c>
      <c r="AC647" s="45"/>
      <c r="AD647" s="42" t="str">
        <f t="shared" si="10"/>
        <v/>
      </c>
    </row>
    <row r="648" spans="1:30" x14ac:dyDescent="0.2">
      <c r="A648" s="82" t="s">
        <v>1478</v>
      </c>
      <c r="B648" s="83" t="s">
        <v>24</v>
      </c>
      <c r="C648" s="74">
        <v>4</v>
      </c>
      <c r="D648" s="82" t="s">
        <v>1478</v>
      </c>
      <c r="E648" s="84" t="s">
        <v>1479</v>
      </c>
      <c r="F648" s="49" t="s">
        <v>4145</v>
      </c>
      <c r="G648" s="36" t="s">
        <v>104</v>
      </c>
      <c r="H648" s="36" t="s">
        <v>1355</v>
      </c>
      <c r="I648" s="36" t="s">
        <v>1201</v>
      </c>
      <c r="J648" s="36" t="s">
        <v>1480</v>
      </c>
      <c r="K648" s="36">
        <v>6</v>
      </c>
      <c r="L648" s="36" t="s">
        <v>28</v>
      </c>
      <c r="M648" s="39" t="s">
        <v>1203</v>
      </c>
      <c r="N648" s="39" t="s">
        <v>1204</v>
      </c>
      <c r="O648" s="36" t="s">
        <v>24</v>
      </c>
      <c r="P648" s="36">
        <v>122.4299</v>
      </c>
      <c r="Q648" s="36">
        <v>10.8186</v>
      </c>
      <c r="R648" s="38" t="s">
        <v>47</v>
      </c>
      <c r="S648" s="26" t="s">
        <v>4771</v>
      </c>
      <c r="T648" s="26" t="s">
        <v>33</v>
      </c>
      <c r="U648" s="26" t="s">
        <v>34</v>
      </c>
      <c r="V648" s="26" t="s">
        <v>5054</v>
      </c>
      <c r="W648" s="32" t="s">
        <v>49</v>
      </c>
      <c r="X648" s="26" t="s">
        <v>90</v>
      </c>
      <c r="Y648" s="8" t="s">
        <v>4827</v>
      </c>
      <c r="Z648" s="8" t="s">
        <v>4989</v>
      </c>
      <c r="AA648" s="8" t="s">
        <v>4805</v>
      </c>
      <c r="AB648" s="42" t="s">
        <v>1243</v>
      </c>
      <c r="AC648" s="42"/>
      <c r="AD648" s="42" t="str">
        <f t="shared" si="10"/>
        <v/>
      </c>
    </row>
    <row r="649" spans="1:30" x14ac:dyDescent="0.2">
      <c r="A649" s="82" t="s">
        <v>1481</v>
      </c>
      <c r="B649" s="83" t="s">
        <v>24</v>
      </c>
      <c r="C649" s="74">
        <v>4</v>
      </c>
      <c r="D649" s="82" t="s">
        <v>1481</v>
      </c>
      <c r="E649" s="84" t="s">
        <v>1482</v>
      </c>
      <c r="F649" s="49" t="s">
        <v>4146</v>
      </c>
      <c r="G649" s="39" t="s">
        <v>104</v>
      </c>
      <c r="H649" s="36" t="s">
        <v>1317</v>
      </c>
      <c r="I649" s="39" t="s">
        <v>1201</v>
      </c>
      <c r="J649" s="39" t="s">
        <v>1483</v>
      </c>
      <c r="K649" s="38">
        <v>6</v>
      </c>
      <c r="L649" s="38" t="s">
        <v>28</v>
      </c>
      <c r="M649" s="39" t="s">
        <v>1203</v>
      </c>
      <c r="N649" s="39" t="s">
        <v>1204</v>
      </c>
      <c r="O649" s="39" t="s">
        <v>24</v>
      </c>
      <c r="P649" s="39">
        <v>122.4</v>
      </c>
      <c r="Q649" s="39">
        <v>11.4</v>
      </c>
      <c r="R649" s="38" t="s">
        <v>47</v>
      </c>
      <c r="S649" s="26" t="s">
        <v>4771</v>
      </c>
      <c r="T649" s="32" t="s">
        <v>33</v>
      </c>
      <c r="U649" s="32" t="s">
        <v>34</v>
      </c>
      <c r="V649" s="26" t="s">
        <v>5054</v>
      </c>
      <c r="W649" s="32" t="s">
        <v>49</v>
      </c>
      <c r="X649" s="32" t="s">
        <v>90</v>
      </c>
      <c r="Y649" s="8" t="s">
        <v>4970</v>
      </c>
      <c r="Z649" s="8" t="s">
        <v>4970</v>
      </c>
      <c r="AA649" s="8" t="s">
        <v>3014</v>
      </c>
      <c r="AB649" s="42" t="s">
        <v>1247</v>
      </c>
      <c r="AC649" s="42"/>
      <c r="AD649" s="42" t="str">
        <f t="shared" si="10"/>
        <v/>
      </c>
    </row>
    <row r="650" spans="1:30" x14ac:dyDescent="0.2">
      <c r="A650" s="82" t="s">
        <v>1484</v>
      </c>
      <c r="B650" s="83" t="s">
        <v>24</v>
      </c>
      <c r="C650" s="74">
        <v>4</v>
      </c>
      <c r="D650" s="82" t="s">
        <v>1484</v>
      </c>
      <c r="E650" s="84" t="s">
        <v>1485</v>
      </c>
      <c r="F650" s="49" t="s">
        <v>4147</v>
      </c>
      <c r="G650" s="39" t="s">
        <v>104</v>
      </c>
      <c r="H650" s="36" t="s">
        <v>1366</v>
      </c>
      <c r="I650" s="39" t="s">
        <v>1201</v>
      </c>
      <c r="J650" s="39" t="s">
        <v>1486</v>
      </c>
      <c r="K650" s="38">
        <v>6</v>
      </c>
      <c r="L650" s="38" t="s">
        <v>28</v>
      </c>
      <c r="M650" s="39" t="s">
        <v>1203</v>
      </c>
      <c r="N650" s="39" t="s">
        <v>1204</v>
      </c>
      <c r="O650" s="39" t="s">
        <v>24</v>
      </c>
      <c r="P650" s="39">
        <v>122.67274</v>
      </c>
      <c r="Q650" s="39">
        <v>11.001010000000001</v>
      </c>
      <c r="R650" s="38" t="s">
        <v>47</v>
      </c>
      <c r="S650" s="26" t="s">
        <v>4771</v>
      </c>
      <c r="T650" s="32" t="s">
        <v>33</v>
      </c>
      <c r="U650" s="32" t="s">
        <v>34</v>
      </c>
      <c r="V650" s="26" t="s">
        <v>5054</v>
      </c>
      <c r="W650" s="32" t="s">
        <v>49</v>
      </c>
      <c r="X650" s="32" t="s">
        <v>36</v>
      </c>
      <c r="Y650" s="8" t="s">
        <v>4970</v>
      </c>
      <c r="Z650" s="8" t="s">
        <v>4970</v>
      </c>
      <c r="AA650" s="8" t="s">
        <v>3014</v>
      </c>
      <c r="AB650" s="42" t="s">
        <v>1213</v>
      </c>
      <c r="AC650" s="45"/>
      <c r="AD650" s="42" t="str">
        <f t="shared" si="10"/>
        <v/>
      </c>
    </row>
    <row r="651" spans="1:30" x14ac:dyDescent="0.2">
      <c r="A651" s="82" t="s">
        <v>1487</v>
      </c>
      <c r="B651" s="83" t="s">
        <v>24</v>
      </c>
      <c r="C651" s="74">
        <v>4</v>
      </c>
      <c r="D651" s="82" t="s">
        <v>1487</v>
      </c>
      <c r="E651" s="84" t="s">
        <v>1488</v>
      </c>
      <c r="F651" s="49" t="s">
        <v>4148</v>
      </c>
      <c r="G651" s="36" t="s">
        <v>1199</v>
      </c>
      <c r="H651" s="36" t="s">
        <v>1267</v>
      </c>
      <c r="I651" s="36" t="s">
        <v>1201</v>
      </c>
      <c r="J651" s="36" t="s">
        <v>1489</v>
      </c>
      <c r="K651" s="36">
        <v>6</v>
      </c>
      <c r="L651" s="36" t="s">
        <v>28</v>
      </c>
      <c r="M651" s="39" t="s">
        <v>1203</v>
      </c>
      <c r="N651" s="39" t="s">
        <v>1204</v>
      </c>
      <c r="O651" s="36" t="s">
        <v>24</v>
      </c>
      <c r="P651" s="36">
        <v>122.71091</v>
      </c>
      <c r="Q651" s="36">
        <v>10.819089999999999</v>
      </c>
      <c r="R651" s="38" t="s">
        <v>47</v>
      </c>
      <c r="S651" s="26" t="s">
        <v>4771</v>
      </c>
      <c r="T651" s="26" t="s">
        <v>33</v>
      </c>
      <c r="U651" s="26" t="s">
        <v>34</v>
      </c>
      <c r="V651" s="26" t="s">
        <v>5054</v>
      </c>
      <c r="W651" s="32" t="s">
        <v>49</v>
      </c>
      <c r="X651" s="26" t="s">
        <v>36</v>
      </c>
      <c r="Y651" s="8" t="s">
        <v>4970</v>
      </c>
      <c r="Z651" s="8" t="s">
        <v>4970</v>
      </c>
      <c r="AA651" s="8" t="s">
        <v>3014</v>
      </c>
      <c r="AB651" s="42" t="s">
        <v>1247</v>
      </c>
      <c r="AC651" s="42"/>
      <c r="AD651" s="42" t="str">
        <f t="shared" si="10"/>
        <v/>
      </c>
    </row>
    <row r="652" spans="1:30" x14ac:dyDescent="0.2">
      <c r="A652" s="82" t="s">
        <v>1493</v>
      </c>
      <c r="B652" s="83" t="s">
        <v>24</v>
      </c>
      <c r="C652" s="74">
        <v>4</v>
      </c>
      <c r="D652" s="82" t="s">
        <v>1494</v>
      </c>
      <c r="E652" s="84" t="s">
        <v>1494</v>
      </c>
      <c r="F652" s="49" t="s">
        <v>4150</v>
      </c>
      <c r="G652" s="36"/>
      <c r="H652" s="36" t="s">
        <v>1200</v>
      </c>
      <c r="I652" s="36" t="s">
        <v>1201</v>
      </c>
      <c r="J652" s="36" t="s">
        <v>1495</v>
      </c>
      <c r="K652" s="36">
        <v>6</v>
      </c>
      <c r="L652" s="36" t="s">
        <v>28</v>
      </c>
      <c r="M652" s="39" t="s">
        <v>1203</v>
      </c>
      <c r="N652" s="39" t="s">
        <v>1204</v>
      </c>
      <c r="O652" s="36" t="s">
        <v>39</v>
      </c>
      <c r="P652" s="36"/>
      <c r="Q652" s="36"/>
      <c r="R652" s="36" t="s">
        <v>32</v>
      </c>
      <c r="S652" s="26" t="s">
        <v>4771</v>
      </c>
      <c r="T652" s="26" t="s">
        <v>61</v>
      </c>
      <c r="U652" s="26" t="s">
        <v>34</v>
      </c>
      <c r="V652" s="26" t="s">
        <v>5054</v>
      </c>
      <c r="W652" s="32" t="s">
        <v>49</v>
      </c>
      <c r="X652" s="26" t="s">
        <v>36</v>
      </c>
      <c r="Y652" s="8" t="s">
        <v>4970</v>
      </c>
      <c r="Z652" s="8" t="s">
        <v>4970</v>
      </c>
      <c r="AA652" s="8" t="s">
        <v>3014</v>
      </c>
      <c r="AB652" s="42" t="s">
        <v>1205</v>
      </c>
      <c r="AC652" s="42"/>
      <c r="AD652" s="42" t="str">
        <f t="shared" si="10"/>
        <v/>
      </c>
    </row>
    <row r="653" spans="1:30" x14ac:dyDescent="0.2">
      <c r="A653" s="79" t="s">
        <v>1496</v>
      </c>
      <c r="B653" s="79" t="s">
        <v>24</v>
      </c>
      <c r="C653" s="79">
        <v>4</v>
      </c>
      <c r="D653" s="79" t="s">
        <v>1497</v>
      </c>
      <c r="E653" s="79" t="s">
        <v>1497</v>
      </c>
      <c r="F653" s="37" t="s">
        <v>4151</v>
      </c>
      <c r="G653" s="36" t="s">
        <v>1498</v>
      </c>
      <c r="H653" s="36" t="s">
        <v>1200</v>
      </c>
      <c r="I653" s="36" t="s">
        <v>1201</v>
      </c>
      <c r="J653" s="38" t="s">
        <v>1499</v>
      </c>
      <c r="K653" s="39">
        <v>6</v>
      </c>
      <c r="L653" s="39" t="s">
        <v>28</v>
      </c>
      <c r="M653" s="39" t="s">
        <v>1203</v>
      </c>
      <c r="N653" s="39" t="s">
        <v>1204</v>
      </c>
      <c r="O653" s="36" t="s">
        <v>24</v>
      </c>
      <c r="P653" s="38"/>
      <c r="Q653" s="38"/>
      <c r="R653" s="38" t="s">
        <v>47</v>
      </c>
      <c r="S653" s="26" t="s">
        <v>4771</v>
      </c>
      <c r="T653" s="26" t="s">
        <v>33</v>
      </c>
      <c r="U653" s="26" t="s">
        <v>34</v>
      </c>
      <c r="V653" s="26" t="s">
        <v>5054</v>
      </c>
      <c r="W653" s="28" t="s">
        <v>49</v>
      </c>
      <c r="X653" s="26" t="s">
        <v>36</v>
      </c>
      <c r="Y653" s="8" t="s">
        <v>4970</v>
      </c>
      <c r="Z653" s="8" t="s">
        <v>4970</v>
      </c>
      <c r="AA653" s="8" t="s">
        <v>3014</v>
      </c>
      <c r="AB653" s="42" t="s">
        <v>1217</v>
      </c>
      <c r="AC653" s="42"/>
      <c r="AD653" s="42" t="str">
        <f t="shared" si="10"/>
        <v/>
      </c>
    </row>
    <row r="654" spans="1:30" x14ac:dyDescent="0.2">
      <c r="A654" s="100" t="s">
        <v>1500</v>
      </c>
      <c r="B654" s="83" t="s">
        <v>24</v>
      </c>
      <c r="C654" s="74">
        <v>4</v>
      </c>
      <c r="D654" s="100" t="s">
        <v>1501</v>
      </c>
      <c r="E654" s="84" t="s">
        <v>1501</v>
      </c>
      <c r="F654" s="49" t="s">
        <v>4152</v>
      </c>
      <c r="G654" s="36" t="s">
        <v>1502</v>
      </c>
      <c r="H654" s="36" t="s">
        <v>1200</v>
      </c>
      <c r="I654" s="36" t="s">
        <v>1201</v>
      </c>
      <c r="J654" s="38" t="s">
        <v>1503</v>
      </c>
      <c r="K654" s="36">
        <v>6</v>
      </c>
      <c r="L654" s="36" t="s">
        <v>28</v>
      </c>
      <c r="M654" s="39" t="s">
        <v>1203</v>
      </c>
      <c r="N654" s="39" t="s">
        <v>1204</v>
      </c>
      <c r="O654" s="36" t="s">
        <v>24</v>
      </c>
      <c r="P654" s="36"/>
      <c r="Q654" s="36"/>
      <c r="R654" s="38" t="s">
        <v>32</v>
      </c>
      <c r="S654" s="26" t="s">
        <v>4771</v>
      </c>
      <c r="T654" s="26" t="s">
        <v>33</v>
      </c>
      <c r="U654" s="28" t="s">
        <v>34</v>
      </c>
      <c r="V654" s="26" t="s">
        <v>5054</v>
      </c>
      <c r="W654" s="28" t="s">
        <v>49</v>
      </c>
      <c r="X654" s="26" t="s">
        <v>36</v>
      </c>
      <c r="Y654" s="8" t="s">
        <v>4970</v>
      </c>
      <c r="Z654" s="8" t="s">
        <v>4970</v>
      </c>
      <c r="AA654" s="8" t="s">
        <v>3014</v>
      </c>
      <c r="AB654" s="42" t="s">
        <v>1205</v>
      </c>
      <c r="AC654" s="45"/>
      <c r="AD654" s="42" t="str">
        <f t="shared" si="10"/>
        <v/>
      </c>
    </row>
    <row r="655" spans="1:30" x14ac:dyDescent="0.2">
      <c r="A655" s="82" t="s">
        <v>1519</v>
      </c>
      <c r="B655" s="84" t="s">
        <v>24</v>
      </c>
      <c r="C655" s="74">
        <v>4</v>
      </c>
      <c r="D655" s="82" t="s">
        <v>1519</v>
      </c>
      <c r="E655" s="84" t="s">
        <v>1520</v>
      </c>
      <c r="F655" s="37" t="s">
        <v>4158</v>
      </c>
      <c r="G655" s="36" t="s">
        <v>104</v>
      </c>
      <c r="H655" s="39" t="s">
        <v>1237</v>
      </c>
      <c r="I655" s="39" t="s">
        <v>1201</v>
      </c>
      <c r="J655" s="36" t="s">
        <v>1521</v>
      </c>
      <c r="K655" s="36">
        <v>6</v>
      </c>
      <c r="L655" s="36" t="s">
        <v>28</v>
      </c>
      <c r="M655" s="39" t="s">
        <v>1203</v>
      </c>
      <c r="N655" s="39" t="s">
        <v>1204</v>
      </c>
      <c r="O655" s="39" t="s">
        <v>24</v>
      </c>
      <c r="P655" s="36">
        <v>122.589748</v>
      </c>
      <c r="Q655" s="36">
        <v>10.788614000000001</v>
      </c>
      <c r="R655" s="36" t="s">
        <v>47</v>
      </c>
      <c r="S655" s="26" t="s">
        <v>4771</v>
      </c>
      <c r="T655" s="26" t="s">
        <v>77</v>
      </c>
      <c r="U655" s="26" t="s">
        <v>34</v>
      </c>
      <c r="V655" s="26" t="s">
        <v>5054</v>
      </c>
      <c r="W655" s="28" t="s">
        <v>49</v>
      </c>
      <c r="X655" s="26" t="s">
        <v>36</v>
      </c>
      <c r="Y655" s="8" t="s">
        <v>4970</v>
      </c>
      <c r="Z655" s="8" t="s">
        <v>4970</v>
      </c>
      <c r="AA655" s="8" t="s">
        <v>3014</v>
      </c>
      <c r="AB655" s="42" t="s">
        <v>1213</v>
      </c>
      <c r="AC655" s="42"/>
      <c r="AD655" s="42" t="str">
        <f t="shared" si="10"/>
        <v/>
      </c>
    </row>
    <row r="656" spans="1:30" x14ac:dyDescent="0.2">
      <c r="A656" s="84" t="s">
        <v>1522</v>
      </c>
      <c r="B656" s="84" t="s">
        <v>24</v>
      </c>
      <c r="C656" s="74">
        <v>4</v>
      </c>
      <c r="D656" s="84" t="s">
        <v>1522</v>
      </c>
      <c r="E656" s="84" t="s">
        <v>1523</v>
      </c>
      <c r="F656" s="37" t="s">
        <v>4159</v>
      </c>
      <c r="G656" s="36" t="s">
        <v>1524</v>
      </c>
      <c r="H656" s="36" t="s">
        <v>1226</v>
      </c>
      <c r="I656" s="39" t="s">
        <v>1201</v>
      </c>
      <c r="J656" s="38" t="s">
        <v>1525</v>
      </c>
      <c r="K656" s="38">
        <v>6</v>
      </c>
      <c r="L656" s="38" t="s">
        <v>28</v>
      </c>
      <c r="M656" s="39" t="s">
        <v>1203</v>
      </c>
      <c r="N656" s="39" t="s">
        <v>1204</v>
      </c>
      <c r="O656" s="36" t="s">
        <v>24</v>
      </c>
      <c r="P656" s="38">
        <v>122.175583</v>
      </c>
      <c r="Q656" s="38">
        <v>10.617511</v>
      </c>
      <c r="R656" s="36" t="s">
        <v>47</v>
      </c>
      <c r="S656" s="26" t="s">
        <v>4771</v>
      </c>
      <c r="T656" s="26" t="s">
        <v>33</v>
      </c>
      <c r="U656" s="27" t="s">
        <v>34</v>
      </c>
      <c r="V656" s="26" t="s">
        <v>5054</v>
      </c>
      <c r="W656" s="28" t="s">
        <v>49</v>
      </c>
      <c r="X656" s="26" t="s">
        <v>36</v>
      </c>
      <c r="Y656" s="8" t="s">
        <v>4970</v>
      </c>
      <c r="Z656" s="8" t="s">
        <v>4970</v>
      </c>
      <c r="AA656" s="8" t="s">
        <v>3014</v>
      </c>
      <c r="AB656" s="42" t="s">
        <v>1228</v>
      </c>
      <c r="AC656" s="42"/>
      <c r="AD656" s="42" t="str">
        <f t="shared" si="10"/>
        <v/>
      </c>
    </row>
    <row r="657" spans="1:30" x14ac:dyDescent="0.2">
      <c r="A657" s="103" t="s">
        <v>1526</v>
      </c>
      <c r="B657" s="84" t="s">
        <v>24</v>
      </c>
      <c r="C657" s="74">
        <v>4</v>
      </c>
      <c r="D657" s="103" t="s">
        <v>1526</v>
      </c>
      <c r="E657" s="84" t="s">
        <v>1527</v>
      </c>
      <c r="F657" s="37" t="s">
        <v>4160</v>
      </c>
      <c r="G657" s="36" t="s">
        <v>1528</v>
      </c>
      <c r="H657" s="36" t="s">
        <v>1215</v>
      </c>
      <c r="I657" s="36" t="s">
        <v>1201</v>
      </c>
      <c r="J657" s="36" t="s">
        <v>1529</v>
      </c>
      <c r="K657" s="36">
        <v>6</v>
      </c>
      <c r="L657" s="36" t="s">
        <v>28</v>
      </c>
      <c r="M657" s="39" t="s">
        <v>1203</v>
      </c>
      <c r="N657" s="39" t="s">
        <v>1204</v>
      </c>
      <c r="O657" s="36" t="s">
        <v>24</v>
      </c>
      <c r="P657" s="36">
        <v>122.432889</v>
      </c>
      <c r="Q657" s="36">
        <v>10.683806000000001</v>
      </c>
      <c r="R657" s="36" t="s">
        <v>47</v>
      </c>
      <c r="S657" s="26" t="s">
        <v>4771</v>
      </c>
      <c r="T657" s="26" t="s">
        <v>33</v>
      </c>
      <c r="U657" s="26" t="s">
        <v>34</v>
      </c>
      <c r="V657" s="26" t="s">
        <v>5054</v>
      </c>
      <c r="W657" s="28" t="s">
        <v>49</v>
      </c>
      <c r="X657" s="26" t="s">
        <v>36</v>
      </c>
      <c r="Y657" s="8" t="s">
        <v>4970</v>
      </c>
      <c r="Z657" s="8" t="s">
        <v>4970</v>
      </c>
      <c r="AA657" s="8" t="s">
        <v>3014</v>
      </c>
      <c r="AB657" s="46" t="s">
        <v>1228</v>
      </c>
      <c r="AC657" s="42"/>
      <c r="AD657" s="42" t="str">
        <f t="shared" si="10"/>
        <v/>
      </c>
    </row>
    <row r="658" spans="1:30" x14ac:dyDescent="0.2">
      <c r="A658" s="82" t="s">
        <v>1530</v>
      </c>
      <c r="B658" s="84" t="s">
        <v>24</v>
      </c>
      <c r="C658" s="74">
        <v>4</v>
      </c>
      <c r="D658" s="82" t="s">
        <v>1530</v>
      </c>
      <c r="E658" s="84" t="s">
        <v>1531</v>
      </c>
      <c r="F658" s="37" t="s">
        <v>4161</v>
      </c>
      <c r="G658" s="36"/>
      <c r="H658" s="36" t="s">
        <v>1532</v>
      </c>
      <c r="I658" s="36" t="s">
        <v>1201</v>
      </c>
      <c r="J658" s="36" t="s">
        <v>1533</v>
      </c>
      <c r="K658" s="36">
        <v>6</v>
      </c>
      <c r="L658" s="36" t="s">
        <v>28</v>
      </c>
      <c r="M658" s="39" t="s">
        <v>1203</v>
      </c>
      <c r="N658" s="39" t="s">
        <v>1204</v>
      </c>
      <c r="O658" s="36" t="s">
        <v>24</v>
      </c>
      <c r="P658" s="36">
        <v>122.63723899999999</v>
      </c>
      <c r="Q658" s="36">
        <v>11.096689</v>
      </c>
      <c r="R658" s="36" t="s">
        <v>47</v>
      </c>
      <c r="S658" s="26" t="s">
        <v>4771</v>
      </c>
      <c r="T658" s="26" t="s">
        <v>33</v>
      </c>
      <c r="U658" s="27" t="s">
        <v>34</v>
      </c>
      <c r="V658" s="26" t="s">
        <v>5054</v>
      </c>
      <c r="W658" s="28" t="s">
        <v>49</v>
      </c>
      <c r="X658" s="26" t="s">
        <v>36</v>
      </c>
      <c r="Y658" s="8" t="s">
        <v>4827</v>
      </c>
      <c r="Z658" s="8" t="s">
        <v>4993</v>
      </c>
      <c r="AA658" s="8" t="s">
        <v>4805</v>
      </c>
      <c r="AB658" s="42" t="s">
        <v>1208</v>
      </c>
      <c r="AC658" s="45"/>
      <c r="AD658" s="42" t="str">
        <f t="shared" si="10"/>
        <v/>
      </c>
    </row>
    <row r="659" spans="1:30" x14ac:dyDescent="0.2">
      <c r="A659" s="82" t="s">
        <v>1537</v>
      </c>
      <c r="B659" s="84" t="s">
        <v>24</v>
      </c>
      <c r="C659" s="74">
        <v>4</v>
      </c>
      <c r="D659" s="82" t="s">
        <v>1537</v>
      </c>
      <c r="E659" s="84" t="s">
        <v>1538</v>
      </c>
      <c r="F659" s="49" t="s">
        <v>4163</v>
      </c>
      <c r="G659" s="36" t="s">
        <v>1539</v>
      </c>
      <c r="H659" s="36" t="s">
        <v>1262</v>
      </c>
      <c r="I659" s="36" t="s">
        <v>1201</v>
      </c>
      <c r="J659" s="36" t="s">
        <v>1540</v>
      </c>
      <c r="K659" s="36">
        <v>6</v>
      </c>
      <c r="L659" s="36" t="s">
        <v>28</v>
      </c>
      <c r="M659" s="39" t="s">
        <v>1203</v>
      </c>
      <c r="N659" s="39" t="s">
        <v>1204</v>
      </c>
      <c r="O659" s="36" t="s">
        <v>24</v>
      </c>
      <c r="P659" s="36">
        <v>122.507396</v>
      </c>
      <c r="Q659" s="36">
        <v>10.75229</v>
      </c>
      <c r="R659" s="38" t="s">
        <v>47</v>
      </c>
      <c r="S659" s="26" t="s">
        <v>4771</v>
      </c>
      <c r="T659" s="26" t="s">
        <v>33</v>
      </c>
      <c r="U659" s="26" t="s">
        <v>34</v>
      </c>
      <c r="V659" s="26" t="s">
        <v>5054</v>
      </c>
      <c r="W659" s="32" t="s">
        <v>49</v>
      </c>
      <c r="X659" s="26" t="s">
        <v>36</v>
      </c>
      <c r="Y659" s="8" t="s">
        <v>4970</v>
      </c>
      <c r="Z659" s="8" t="s">
        <v>4970</v>
      </c>
      <c r="AA659" s="8" t="s">
        <v>3014</v>
      </c>
      <c r="AB659" s="42" t="s">
        <v>1243</v>
      </c>
      <c r="AC659" s="42"/>
      <c r="AD659" s="42" t="str">
        <f t="shared" si="10"/>
        <v/>
      </c>
    </row>
    <row r="660" spans="1:30" x14ac:dyDescent="0.2">
      <c r="A660" s="87" t="s">
        <v>1541</v>
      </c>
      <c r="B660" s="83" t="s">
        <v>24</v>
      </c>
      <c r="C660" s="74">
        <v>4</v>
      </c>
      <c r="D660" s="87" t="s">
        <v>1541</v>
      </c>
      <c r="E660" s="87" t="s">
        <v>1542</v>
      </c>
      <c r="F660" s="49" t="s">
        <v>4164</v>
      </c>
      <c r="G660" s="36" t="s">
        <v>1543</v>
      </c>
      <c r="H660" s="36" t="s">
        <v>1211</v>
      </c>
      <c r="I660" s="39" t="s">
        <v>1201</v>
      </c>
      <c r="J660" s="38" t="s">
        <v>1544</v>
      </c>
      <c r="K660" s="38">
        <v>6</v>
      </c>
      <c r="L660" s="38" t="s">
        <v>28</v>
      </c>
      <c r="M660" s="39" t="s">
        <v>1203</v>
      </c>
      <c r="N660" s="39" t="s">
        <v>1204</v>
      </c>
      <c r="O660" s="36" t="s">
        <v>24</v>
      </c>
      <c r="P660" s="38">
        <v>122.6366</v>
      </c>
      <c r="Q660" s="38">
        <v>10.94946</v>
      </c>
      <c r="R660" s="36" t="s">
        <v>47</v>
      </c>
      <c r="S660" s="26" t="s">
        <v>4771</v>
      </c>
      <c r="T660" s="30" t="s">
        <v>33</v>
      </c>
      <c r="U660" s="28" t="s">
        <v>34</v>
      </c>
      <c r="V660" s="26" t="s">
        <v>5054</v>
      </c>
      <c r="W660" s="28" t="s">
        <v>49</v>
      </c>
      <c r="X660" s="32" t="s">
        <v>36</v>
      </c>
      <c r="Y660" s="8" t="s">
        <v>4970</v>
      </c>
      <c r="Z660" s="8" t="s">
        <v>4970</v>
      </c>
      <c r="AA660" s="8" t="s">
        <v>3014</v>
      </c>
      <c r="AB660" s="42" t="s">
        <v>1213</v>
      </c>
      <c r="AC660" s="42"/>
      <c r="AD660" s="42" t="str">
        <f t="shared" si="10"/>
        <v/>
      </c>
    </row>
    <row r="661" spans="1:30" x14ac:dyDescent="0.2">
      <c r="A661" s="82" t="s">
        <v>1545</v>
      </c>
      <c r="B661" s="84" t="s">
        <v>24</v>
      </c>
      <c r="C661" s="74">
        <v>4</v>
      </c>
      <c r="D661" s="82" t="s">
        <v>1545</v>
      </c>
      <c r="E661" s="84" t="s">
        <v>1546</v>
      </c>
      <c r="F661" s="49" t="s">
        <v>4165</v>
      </c>
      <c r="G661" s="36" t="s">
        <v>104</v>
      </c>
      <c r="H661" s="36" t="s">
        <v>855</v>
      </c>
      <c r="I661" s="39" t="s">
        <v>1201</v>
      </c>
      <c r="J661" s="38" t="s">
        <v>1547</v>
      </c>
      <c r="K661" s="38">
        <v>6</v>
      </c>
      <c r="L661" s="38" t="s">
        <v>28</v>
      </c>
      <c r="M661" s="39" t="s">
        <v>1203</v>
      </c>
      <c r="N661" s="39" t="s">
        <v>1204</v>
      </c>
      <c r="O661" s="36" t="s">
        <v>24</v>
      </c>
      <c r="P661" s="38">
        <v>122.46156000000001</v>
      </c>
      <c r="Q661" s="38">
        <v>10.77882</v>
      </c>
      <c r="R661" s="36" t="s">
        <v>47</v>
      </c>
      <c r="S661" s="26" t="s">
        <v>4771</v>
      </c>
      <c r="T661" s="30" t="s">
        <v>33</v>
      </c>
      <c r="U661" s="28" t="s">
        <v>34</v>
      </c>
      <c r="V661" s="26" t="s">
        <v>5054</v>
      </c>
      <c r="W661" s="28" t="s">
        <v>49</v>
      </c>
      <c r="X661" s="32" t="s">
        <v>36</v>
      </c>
      <c r="Y661" s="8" t="s">
        <v>4970</v>
      </c>
      <c r="Z661" s="8" t="s">
        <v>4970</v>
      </c>
      <c r="AA661" s="8" t="s">
        <v>3014</v>
      </c>
      <c r="AB661" s="42" t="s">
        <v>1243</v>
      </c>
      <c r="AC661" s="42"/>
      <c r="AD661" s="42" t="str">
        <f t="shared" si="10"/>
        <v/>
      </c>
    </row>
    <row r="662" spans="1:30" x14ac:dyDescent="0.2">
      <c r="A662" s="82" t="s">
        <v>1548</v>
      </c>
      <c r="B662" s="84" t="s">
        <v>24</v>
      </c>
      <c r="C662" s="74">
        <v>4</v>
      </c>
      <c r="D662" s="82" t="s">
        <v>1548</v>
      </c>
      <c r="E662" s="84" t="s">
        <v>1549</v>
      </c>
      <c r="F662" s="49" t="s">
        <v>4166</v>
      </c>
      <c r="G662" s="36" t="s">
        <v>1550</v>
      </c>
      <c r="H662" s="36" t="s">
        <v>1254</v>
      </c>
      <c r="I662" s="36" t="s">
        <v>1201</v>
      </c>
      <c r="J662" s="36" t="s">
        <v>1551</v>
      </c>
      <c r="K662" s="36">
        <v>6</v>
      </c>
      <c r="L662" s="36" t="s">
        <v>28</v>
      </c>
      <c r="M662" s="39" t="s">
        <v>1203</v>
      </c>
      <c r="N662" s="39" t="s">
        <v>1204</v>
      </c>
      <c r="O662" s="36" t="s">
        <v>24</v>
      </c>
      <c r="P662" s="36">
        <v>122.38262</v>
      </c>
      <c r="Q662" s="36">
        <v>10.674020000000001</v>
      </c>
      <c r="R662" s="36" t="s">
        <v>47</v>
      </c>
      <c r="S662" s="26" t="s">
        <v>4771</v>
      </c>
      <c r="T662" s="26" t="s">
        <v>33</v>
      </c>
      <c r="U662" s="26" t="s">
        <v>34</v>
      </c>
      <c r="V662" s="26" t="s">
        <v>5054</v>
      </c>
      <c r="W662" s="32" t="s">
        <v>49</v>
      </c>
      <c r="X662" s="26" t="s">
        <v>36</v>
      </c>
      <c r="Y662" s="8" t="s">
        <v>4970</v>
      </c>
      <c r="Z662" s="8" t="s">
        <v>4970</v>
      </c>
      <c r="AA662" s="8" t="s">
        <v>3014</v>
      </c>
      <c r="AB662" s="42" t="s">
        <v>1228</v>
      </c>
      <c r="AC662" s="42"/>
      <c r="AD662" s="42" t="str">
        <f t="shared" si="10"/>
        <v/>
      </c>
    </row>
    <row r="663" spans="1:30" x14ac:dyDescent="0.2">
      <c r="A663" s="82" t="s">
        <v>1563</v>
      </c>
      <c r="B663" s="83" t="s">
        <v>24</v>
      </c>
      <c r="C663" s="74">
        <v>4</v>
      </c>
      <c r="D663" s="82" t="s">
        <v>1563</v>
      </c>
      <c r="E663" s="84" t="s">
        <v>1564</v>
      </c>
      <c r="F663" s="49" t="s">
        <v>4171</v>
      </c>
      <c r="G663" s="36" t="s">
        <v>173</v>
      </c>
      <c r="H663" s="36" t="s">
        <v>1200</v>
      </c>
      <c r="I663" s="36" t="s">
        <v>1201</v>
      </c>
      <c r="J663" s="36" t="s">
        <v>1565</v>
      </c>
      <c r="K663" s="36">
        <v>6</v>
      </c>
      <c r="L663" s="36" t="s">
        <v>28</v>
      </c>
      <c r="M663" s="39" t="s">
        <v>1203</v>
      </c>
      <c r="N663" s="39" t="s">
        <v>1204</v>
      </c>
      <c r="O663" s="36" t="s">
        <v>24</v>
      </c>
      <c r="P663" s="36"/>
      <c r="Q663" s="36"/>
      <c r="R663" s="36" t="s">
        <v>32</v>
      </c>
      <c r="S663" s="26" t="s">
        <v>4771</v>
      </c>
      <c r="T663" s="26" t="s">
        <v>33</v>
      </c>
      <c r="U663" s="26" t="s">
        <v>34</v>
      </c>
      <c r="V663" s="26" t="s">
        <v>5054</v>
      </c>
      <c r="W663" s="32" t="s">
        <v>49</v>
      </c>
      <c r="X663" s="26" t="s">
        <v>36</v>
      </c>
      <c r="Y663" s="8" t="e">
        <v>#N/A</v>
      </c>
      <c r="Z663" s="8" t="e">
        <v>#N/A</v>
      </c>
      <c r="AA663" s="8" t="e">
        <v>#N/A</v>
      </c>
      <c r="AB663" s="42" t="s">
        <v>1205</v>
      </c>
      <c r="AC663" s="42"/>
      <c r="AD663" s="42" t="str">
        <f t="shared" si="10"/>
        <v/>
      </c>
    </row>
    <row r="664" spans="1:30" x14ac:dyDescent="0.2">
      <c r="A664" s="82" t="s">
        <v>1566</v>
      </c>
      <c r="B664" s="83" t="s">
        <v>24</v>
      </c>
      <c r="C664" s="74">
        <v>4</v>
      </c>
      <c r="D664" s="82" t="s">
        <v>1566</v>
      </c>
      <c r="E664" s="84" t="s">
        <v>1567</v>
      </c>
      <c r="F664" s="37" t="s">
        <v>4172</v>
      </c>
      <c r="G664" s="36" t="s">
        <v>1568</v>
      </c>
      <c r="H664" s="36" t="s">
        <v>1200</v>
      </c>
      <c r="I664" s="36" t="s">
        <v>1201</v>
      </c>
      <c r="J664" s="36" t="s">
        <v>1569</v>
      </c>
      <c r="K664" s="36">
        <v>6</v>
      </c>
      <c r="L664" s="36" t="s">
        <v>28</v>
      </c>
      <c r="M664" s="39" t="s">
        <v>1203</v>
      </c>
      <c r="N664" s="39" t="s">
        <v>1204</v>
      </c>
      <c r="O664" s="36" t="s">
        <v>24</v>
      </c>
      <c r="P664" s="36">
        <v>122.54311</v>
      </c>
      <c r="Q664" s="36">
        <v>10.697469999999999</v>
      </c>
      <c r="R664" s="36" t="s">
        <v>32</v>
      </c>
      <c r="S664" s="26" t="s">
        <v>4771</v>
      </c>
      <c r="T664" s="29" t="s">
        <v>33</v>
      </c>
      <c r="U664" s="27" t="s">
        <v>34</v>
      </c>
      <c r="V664" s="26" t="s">
        <v>5054</v>
      </c>
      <c r="W664" s="28" t="s">
        <v>49</v>
      </c>
      <c r="X664" s="26" t="s">
        <v>36</v>
      </c>
      <c r="Y664" s="8" t="s">
        <v>4996</v>
      </c>
      <c r="Z664" s="8" t="s">
        <v>4997</v>
      </c>
      <c r="AA664" s="8" t="s">
        <v>4865</v>
      </c>
      <c r="AB664" s="42" t="s">
        <v>1217</v>
      </c>
      <c r="AC664" s="45"/>
      <c r="AD664" s="42" t="str">
        <f t="shared" si="10"/>
        <v/>
      </c>
    </row>
    <row r="665" spans="1:30" x14ac:dyDescent="0.2">
      <c r="A665" s="107" t="s">
        <v>1580</v>
      </c>
      <c r="B665" s="84" t="s">
        <v>24</v>
      </c>
      <c r="C665" s="74">
        <v>4</v>
      </c>
      <c r="D665" s="107" t="s">
        <v>1581</v>
      </c>
      <c r="E665" s="84" t="s">
        <v>1581</v>
      </c>
      <c r="F665" s="49" t="s">
        <v>4175</v>
      </c>
      <c r="G665" s="36"/>
      <c r="H665" s="36" t="s">
        <v>1200</v>
      </c>
      <c r="I665" s="39" t="s">
        <v>1201</v>
      </c>
      <c r="J665" s="38" t="s">
        <v>1582</v>
      </c>
      <c r="K665" s="38">
        <v>6</v>
      </c>
      <c r="L665" s="38" t="s">
        <v>28</v>
      </c>
      <c r="M665" s="39" t="s">
        <v>1203</v>
      </c>
      <c r="N665" s="39" t="s">
        <v>1204</v>
      </c>
      <c r="O665" s="36" t="s">
        <v>24</v>
      </c>
      <c r="P665" s="38"/>
      <c r="Q665" s="38"/>
      <c r="R665" s="38" t="s">
        <v>32</v>
      </c>
      <c r="S665" s="26" t="s">
        <v>4771</v>
      </c>
      <c r="T665" s="30" t="s">
        <v>61</v>
      </c>
      <c r="U665" s="28" t="s">
        <v>34</v>
      </c>
      <c r="V665" s="26" t="s">
        <v>5054</v>
      </c>
      <c r="W665" s="28" t="s">
        <v>35</v>
      </c>
      <c r="X665" s="32" t="s">
        <v>36</v>
      </c>
      <c r="Y665" s="8" t="e">
        <v>#N/A</v>
      </c>
      <c r="Z665" s="8" t="e">
        <v>#N/A</v>
      </c>
      <c r="AA665" s="8" t="e">
        <v>#N/A</v>
      </c>
      <c r="AB665" s="42" t="s">
        <v>1217</v>
      </c>
      <c r="AC665" s="42"/>
      <c r="AD665" s="42" t="str">
        <f t="shared" si="10"/>
        <v/>
      </c>
    </row>
    <row r="666" spans="1:30" x14ac:dyDescent="0.2">
      <c r="A666" s="107" t="s">
        <v>1587</v>
      </c>
      <c r="B666" s="84" t="s">
        <v>24</v>
      </c>
      <c r="C666" s="74">
        <v>4</v>
      </c>
      <c r="D666" s="107" t="s">
        <v>1587</v>
      </c>
      <c r="E666" s="84" t="s">
        <v>1588</v>
      </c>
      <c r="F666" s="49" t="s">
        <v>4177</v>
      </c>
      <c r="G666" s="36" t="s">
        <v>1589</v>
      </c>
      <c r="H666" s="36" t="s">
        <v>1590</v>
      </c>
      <c r="I666" s="36" t="s">
        <v>1230</v>
      </c>
      <c r="J666" s="36" t="s">
        <v>1591</v>
      </c>
      <c r="K666" s="36">
        <v>6</v>
      </c>
      <c r="L666" s="36" t="s">
        <v>28</v>
      </c>
      <c r="M666" s="39" t="s">
        <v>1203</v>
      </c>
      <c r="N666" s="39" t="s">
        <v>1204</v>
      </c>
      <c r="O666" s="36" t="s">
        <v>24</v>
      </c>
      <c r="P666" s="36">
        <v>122.64588000000001</v>
      </c>
      <c r="Q666" s="36">
        <v>10.698270000000001</v>
      </c>
      <c r="R666" s="38" t="s">
        <v>47</v>
      </c>
      <c r="S666" s="26" t="s">
        <v>4771</v>
      </c>
      <c r="T666" s="26" t="s">
        <v>77</v>
      </c>
      <c r="U666" s="26" t="s">
        <v>34</v>
      </c>
      <c r="V666" s="26" t="s">
        <v>5054</v>
      </c>
      <c r="W666" s="32" t="s">
        <v>49</v>
      </c>
      <c r="X666" s="26" t="s">
        <v>36</v>
      </c>
      <c r="Y666" s="8" t="s">
        <v>4827</v>
      </c>
      <c r="Z666" s="8" t="s">
        <v>4988</v>
      </c>
      <c r="AA666" s="8" t="s">
        <v>4805</v>
      </c>
      <c r="AB666" s="42" t="s">
        <v>1232</v>
      </c>
      <c r="AC666" s="42"/>
      <c r="AD666" s="42" t="str">
        <f t="shared" si="10"/>
        <v/>
      </c>
    </row>
    <row r="667" spans="1:30" x14ac:dyDescent="0.2">
      <c r="A667" s="84" t="s">
        <v>1592</v>
      </c>
      <c r="B667" s="84" t="s">
        <v>24</v>
      </c>
      <c r="C667" s="74">
        <v>4</v>
      </c>
      <c r="D667" s="84" t="s">
        <v>1592</v>
      </c>
      <c r="E667" s="84" t="s">
        <v>1593</v>
      </c>
      <c r="F667" s="49" t="s">
        <v>4178</v>
      </c>
      <c r="G667" s="36"/>
      <c r="H667" s="36" t="s">
        <v>1229</v>
      </c>
      <c r="I667" s="39" t="s">
        <v>1230</v>
      </c>
      <c r="J667" s="38" t="s">
        <v>1594</v>
      </c>
      <c r="K667" s="38">
        <v>6</v>
      </c>
      <c r="L667" s="38" t="s">
        <v>28</v>
      </c>
      <c r="M667" s="39" t="s">
        <v>1203</v>
      </c>
      <c r="N667" s="39" t="s">
        <v>1204</v>
      </c>
      <c r="O667" s="36" t="s">
        <v>24</v>
      </c>
      <c r="P667" s="38">
        <v>121.949861</v>
      </c>
      <c r="Q667" s="38">
        <v>10.796111</v>
      </c>
      <c r="R667" s="38" t="s">
        <v>47</v>
      </c>
      <c r="S667" s="26" t="s">
        <v>4771</v>
      </c>
      <c r="T667" s="30" t="s">
        <v>77</v>
      </c>
      <c r="U667" s="28" t="s">
        <v>34</v>
      </c>
      <c r="V667" s="26" t="s">
        <v>5054</v>
      </c>
      <c r="W667" s="28" t="s">
        <v>49</v>
      </c>
      <c r="X667" s="32" t="s">
        <v>36</v>
      </c>
      <c r="Y667" s="8" t="s">
        <v>4970</v>
      </c>
      <c r="Z667" s="8" t="s">
        <v>4970</v>
      </c>
      <c r="AA667" s="8" t="s">
        <v>3014</v>
      </c>
      <c r="AB667" s="42" t="s">
        <v>1232</v>
      </c>
      <c r="AC667" s="42"/>
      <c r="AD667" s="42" t="str">
        <f t="shared" si="10"/>
        <v/>
      </c>
    </row>
    <row r="668" spans="1:30" x14ac:dyDescent="0.2">
      <c r="A668" s="82" t="s">
        <v>1595</v>
      </c>
      <c r="B668" s="84" t="s">
        <v>24</v>
      </c>
      <c r="C668" s="74">
        <v>4</v>
      </c>
      <c r="D668" s="82" t="s">
        <v>1595</v>
      </c>
      <c r="E668" s="84" t="s">
        <v>1596</v>
      </c>
      <c r="F668" s="49" t="s">
        <v>4179</v>
      </c>
      <c r="G668" s="36" t="s">
        <v>1597</v>
      </c>
      <c r="H668" s="36" t="s">
        <v>1411</v>
      </c>
      <c r="I668" s="39" t="s">
        <v>1201</v>
      </c>
      <c r="J668" s="38" t="s">
        <v>1598</v>
      </c>
      <c r="K668" s="38">
        <v>6</v>
      </c>
      <c r="L668" s="38" t="s">
        <v>28</v>
      </c>
      <c r="M668" s="39" t="s">
        <v>1203</v>
      </c>
      <c r="N668" s="39" t="s">
        <v>1204</v>
      </c>
      <c r="O668" s="36" t="s">
        <v>24</v>
      </c>
      <c r="P668" s="38">
        <v>122.65786900000001</v>
      </c>
      <c r="Q668" s="38">
        <v>11.073439</v>
      </c>
      <c r="R668" s="38" t="s">
        <v>47</v>
      </c>
      <c r="S668" s="26" t="s">
        <v>4771</v>
      </c>
      <c r="T668" s="30" t="s">
        <v>33</v>
      </c>
      <c r="U668" s="28" t="s">
        <v>34</v>
      </c>
      <c r="V668" s="26" t="s">
        <v>5054</v>
      </c>
      <c r="W668" s="28" t="s">
        <v>49</v>
      </c>
      <c r="X668" s="32" t="s">
        <v>36</v>
      </c>
      <c r="Y668" s="8" t="s">
        <v>4827</v>
      </c>
      <c r="Z668" s="8" t="s">
        <v>4993</v>
      </c>
      <c r="AA668" s="8" t="s">
        <v>4805</v>
      </c>
      <c r="AB668" s="42" t="s">
        <v>1208</v>
      </c>
      <c r="AC668" s="42"/>
      <c r="AD668" s="42" t="str">
        <f t="shared" si="10"/>
        <v/>
      </c>
    </row>
    <row r="669" spans="1:30" x14ac:dyDescent="0.2">
      <c r="A669" s="107" t="s">
        <v>1601</v>
      </c>
      <c r="B669" s="84" t="s">
        <v>39</v>
      </c>
      <c r="C669" s="74">
        <v>4</v>
      </c>
      <c r="D669" s="107" t="s">
        <v>1601</v>
      </c>
      <c r="E669" s="84" t="s">
        <v>1601</v>
      </c>
      <c r="F669" s="49" t="s">
        <v>4181</v>
      </c>
      <c r="G669" s="36" t="s">
        <v>1602</v>
      </c>
      <c r="H669" s="36" t="s">
        <v>1271</v>
      </c>
      <c r="I669" s="39" t="s">
        <v>1230</v>
      </c>
      <c r="J669" s="38" t="s">
        <v>1603</v>
      </c>
      <c r="K669" s="38">
        <v>6</v>
      </c>
      <c r="L669" s="38" t="s">
        <v>28</v>
      </c>
      <c r="M669" s="39" t="s">
        <v>1203</v>
      </c>
      <c r="N669" s="39" t="s">
        <v>1204</v>
      </c>
      <c r="O669" s="36" t="s">
        <v>39</v>
      </c>
      <c r="P669" s="38">
        <v>122.642128</v>
      </c>
      <c r="Q669" s="38">
        <v>11.105250359999999</v>
      </c>
      <c r="R669" s="38" t="s">
        <v>47</v>
      </c>
      <c r="S669" s="26" t="s">
        <v>4771</v>
      </c>
      <c r="T669" s="30" t="s">
        <v>77</v>
      </c>
      <c r="U669" s="28" t="s">
        <v>34</v>
      </c>
      <c r="V669" s="26" t="s">
        <v>5054</v>
      </c>
      <c r="W669" s="28" t="s">
        <v>49</v>
      </c>
      <c r="X669" s="32" t="s">
        <v>36</v>
      </c>
      <c r="Y669" s="8" t="s">
        <v>4970</v>
      </c>
      <c r="Z669" s="8" t="s">
        <v>4970</v>
      </c>
      <c r="AA669" s="8" t="s">
        <v>3014</v>
      </c>
      <c r="AB669" s="42" t="s">
        <v>1232</v>
      </c>
      <c r="AC669" s="42"/>
      <c r="AD669" s="42" t="str">
        <f t="shared" si="10"/>
        <v/>
      </c>
    </row>
    <row r="670" spans="1:30" x14ac:dyDescent="0.2">
      <c r="A670" s="107" t="s">
        <v>1604</v>
      </c>
      <c r="B670" s="84" t="s">
        <v>24</v>
      </c>
      <c r="C670" s="74">
        <v>4</v>
      </c>
      <c r="D670" s="107" t="s">
        <v>1605</v>
      </c>
      <c r="E670" s="84" t="s">
        <v>1605</v>
      </c>
      <c r="F670" s="49" t="s">
        <v>4182</v>
      </c>
      <c r="G670" s="36"/>
      <c r="H670" s="36" t="s">
        <v>1200</v>
      </c>
      <c r="I670" s="39" t="s">
        <v>1201</v>
      </c>
      <c r="J670" s="38" t="s">
        <v>1606</v>
      </c>
      <c r="K670" s="38">
        <v>6</v>
      </c>
      <c r="L670" s="38" t="s">
        <v>28</v>
      </c>
      <c r="M670" s="39" t="s">
        <v>1203</v>
      </c>
      <c r="N670" s="39" t="s">
        <v>1204</v>
      </c>
      <c r="O670" s="36" t="s">
        <v>24</v>
      </c>
      <c r="P670" s="38">
        <v>122.5425556</v>
      </c>
      <c r="Q670" s="38">
        <v>10.718730559999999</v>
      </c>
      <c r="R670" s="38" t="s">
        <v>32</v>
      </c>
      <c r="S670" s="26" t="s">
        <v>4771</v>
      </c>
      <c r="T670" s="30" t="s">
        <v>33</v>
      </c>
      <c r="U670" s="31" t="s">
        <v>34</v>
      </c>
      <c r="V670" s="26" t="s">
        <v>5054</v>
      </c>
      <c r="W670" s="28" t="s">
        <v>49</v>
      </c>
      <c r="X670" s="32" t="s">
        <v>36</v>
      </c>
      <c r="Y670" s="8" t="s">
        <v>4996</v>
      </c>
      <c r="Z670" s="8" t="s">
        <v>4997</v>
      </c>
      <c r="AA670" s="8" t="s">
        <v>4865</v>
      </c>
      <c r="AB670" s="42" t="s">
        <v>1205</v>
      </c>
      <c r="AC670" s="42"/>
      <c r="AD670" s="42" t="str">
        <f t="shared" si="10"/>
        <v/>
      </c>
    </row>
    <row r="671" spans="1:30" x14ac:dyDescent="0.2">
      <c r="A671" s="84" t="s">
        <v>1607</v>
      </c>
      <c r="B671" s="84" t="s">
        <v>39</v>
      </c>
      <c r="C671" s="74">
        <v>4</v>
      </c>
      <c r="D671" s="84" t="s">
        <v>1607</v>
      </c>
      <c r="E671" s="84" t="s">
        <v>1607</v>
      </c>
      <c r="F671" s="37" t="s">
        <v>4183</v>
      </c>
      <c r="G671" s="36"/>
      <c r="H671" s="36" t="s">
        <v>1290</v>
      </c>
      <c r="I671" s="36" t="s">
        <v>1230</v>
      </c>
      <c r="J671" s="36" t="s">
        <v>1608</v>
      </c>
      <c r="K671" s="36">
        <v>6</v>
      </c>
      <c r="L671" s="36" t="s">
        <v>28</v>
      </c>
      <c r="M671" s="39" t="s">
        <v>1203</v>
      </c>
      <c r="N671" s="39" t="s">
        <v>1204</v>
      </c>
      <c r="O671" s="36" t="s">
        <v>39</v>
      </c>
      <c r="P671" s="36"/>
      <c r="Q671" s="36"/>
      <c r="R671" s="36" t="s">
        <v>47</v>
      </c>
      <c r="S671" s="26" t="s">
        <v>4771</v>
      </c>
      <c r="T671" s="26" t="s">
        <v>33</v>
      </c>
      <c r="U671" s="27" t="s">
        <v>34</v>
      </c>
      <c r="V671" s="26" t="s">
        <v>5054</v>
      </c>
      <c r="W671" s="28" t="s">
        <v>49</v>
      </c>
      <c r="X671" s="26" t="s">
        <v>233</v>
      </c>
      <c r="Y671" s="8" t="s">
        <v>4827</v>
      </c>
      <c r="Z671" s="8" t="s">
        <v>4992</v>
      </c>
      <c r="AA671" s="8" t="s">
        <v>4805</v>
      </c>
      <c r="AB671" s="42" t="s">
        <v>1232</v>
      </c>
      <c r="AC671" s="45"/>
      <c r="AD671" s="42" t="str">
        <f t="shared" si="10"/>
        <v/>
      </c>
    </row>
    <row r="672" spans="1:30" x14ac:dyDescent="0.2">
      <c r="A672" s="82" t="s">
        <v>1609</v>
      </c>
      <c r="B672" s="84" t="s">
        <v>39</v>
      </c>
      <c r="C672" s="74">
        <v>4</v>
      </c>
      <c r="D672" s="82" t="s">
        <v>1609</v>
      </c>
      <c r="E672" s="84" t="s">
        <v>1609</v>
      </c>
      <c r="F672" s="49" t="s">
        <v>4184</v>
      </c>
      <c r="G672" s="36"/>
      <c r="H672" s="36" t="s">
        <v>1262</v>
      </c>
      <c r="I672" s="36" t="s">
        <v>1201</v>
      </c>
      <c r="J672" s="36" t="s">
        <v>1610</v>
      </c>
      <c r="K672" s="36">
        <v>6</v>
      </c>
      <c r="L672" s="36" t="s">
        <v>28</v>
      </c>
      <c r="M672" s="39" t="s">
        <v>1203</v>
      </c>
      <c r="N672" s="39" t="s">
        <v>1204</v>
      </c>
      <c r="O672" s="36" t="s">
        <v>39</v>
      </c>
      <c r="P672" s="36">
        <v>122.5337889</v>
      </c>
      <c r="Q672" s="36">
        <v>10.79818889</v>
      </c>
      <c r="R672" s="38" t="s">
        <v>47</v>
      </c>
      <c r="S672" s="26" t="s">
        <v>4771</v>
      </c>
      <c r="T672" s="26" t="s">
        <v>61</v>
      </c>
      <c r="U672" s="26" t="s">
        <v>34</v>
      </c>
      <c r="V672" s="26" t="s">
        <v>5054</v>
      </c>
      <c r="W672" s="28" t="s">
        <v>49</v>
      </c>
      <c r="X672" s="26" t="s">
        <v>36</v>
      </c>
      <c r="Y672" s="8" t="s">
        <v>4970</v>
      </c>
      <c r="Z672" s="8" t="s">
        <v>4970</v>
      </c>
      <c r="AA672" s="8" t="s">
        <v>3014</v>
      </c>
      <c r="AB672" s="42" t="s">
        <v>1213</v>
      </c>
      <c r="AC672" s="42"/>
      <c r="AD672" s="42" t="str">
        <f t="shared" si="10"/>
        <v/>
      </c>
    </row>
    <row r="673" spans="1:30" x14ac:dyDescent="0.2">
      <c r="A673" s="107" t="s">
        <v>1611</v>
      </c>
      <c r="B673" s="84" t="s">
        <v>39</v>
      </c>
      <c r="C673" s="74">
        <v>4</v>
      </c>
      <c r="D673" s="107" t="s">
        <v>1611</v>
      </c>
      <c r="E673" s="84" t="s">
        <v>1611</v>
      </c>
      <c r="F673" s="49" t="s">
        <v>4185</v>
      </c>
      <c r="G673" s="36" t="s">
        <v>1398</v>
      </c>
      <c r="H673" s="36" t="s">
        <v>1200</v>
      </c>
      <c r="I673" s="39" t="s">
        <v>1201</v>
      </c>
      <c r="J673" s="47" t="s">
        <v>1612</v>
      </c>
      <c r="K673" s="38">
        <v>6</v>
      </c>
      <c r="L673" s="38" t="s">
        <v>28</v>
      </c>
      <c r="M673" s="39" t="s">
        <v>1203</v>
      </c>
      <c r="N673" s="39" t="s">
        <v>1204</v>
      </c>
      <c r="O673" s="36" t="s">
        <v>39</v>
      </c>
      <c r="P673" s="38">
        <v>122.56038890000001</v>
      </c>
      <c r="Q673" s="38">
        <v>10.74333889</v>
      </c>
      <c r="R673" s="36" t="s">
        <v>47</v>
      </c>
      <c r="S673" s="26" t="s">
        <v>4771</v>
      </c>
      <c r="T673" s="30" t="s">
        <v>33</v>
      </c>
      <c r="U673" s="28" t="s">
        <v>34</v>
      </c>
      <c r="V673" s="26" t="s">
        <v>5054</v>
      </c>
      <c r="W673" s="28" t="s">
        <v>49</v>
      </c>
      <c r="X673" s="32" t="s">
        <v>36</v>
      </c>
      <c r="Y673" s="8" t="s">
        <v>4970</v>
      </c>
      <c r="Z673" s="8" t="s">
        <v>4970</v>
      </c>
      <c r="AA673" s="8" t="s">
        <v>3014</v>
      </c>
      <c r="AB673" s="42" t="s">
        <v>1213</v>
      </c>
      <c r="AC673" s="42"/>
      <c r="AD673" s="42" t="str">
        <f t="shared" si="10"/>
        <v/>
      </c>
    </row>
    <row r="674" spans="1:30" x14ac:dyDescent="0.2">
      <c r="A674" s="84" t="s">
        <v>1613</v>
      </c>
      <c r="B674" s="84" t="s">
        <v>39</v>
      </c>
      <c r="C674" s="74">
        <v>4</v>
      </c>
      <c r="D674" s="84" t="s">
        <v>1613</v>
      </c>
      <c r="E674" s="84" t="s">
        <v>1613</v>
      </c>
      <c r="F674" s="37" t="s">
        <v>4186</v>
      </c>
      <c r="G674" s="36" t="s">
        <v>1614</v>
      </c>
      <c r="H674" s="36" t="s">
        <v>1200</v>
      </c>
      <c r="I674" s="36" t="s">
        <v>1201</v>
      </c>
      <c r="J674" s="36" t="s">
        <v>1615</v>
      </c>
      <c r="K674" s="36">
        <v>6</v>
      </c>
      <c r="L674" s="36" t="s">
        <v>28</v>
      </c>
      <c r="M674" s="39" t="s">
        <v>1203</v>
      </c>
      <c r="N674" s="39" t="s">
        <v>1204</v>
      </c>
      <c r="O674" s="36" t="s">
        <v>39</v>
      </c>
      <c r="P674" s="36">
        <v>122.5619167</v>
      </c>
      <c r="Q674" s="36">
        <v>10.69403889</v>
      </c>
      <c r="R674" s="36" t="s">
        <v>32</v>
      </c>
      <c r="S674" s="26" t="s">
        <v>4771</v>
      </c>
      <c r="T674" s="26" t="s">
        <v>61</v>
      </c>
      <c r="U674" s="27" t="s">
        <v>34</v>
      </c>
      <c r="V674" s="26" t="s">
        <v>5054</v>
      </c>
      <c r="W674" s="28" t="s">
        <v>49</v>
      </c>
      <c r="X674" s="26" t="s">
        <v>36</v>
      </c>
      <c r="Y674" s="8" t="s">
        <v>4970</v>
      </c>
      <c r="Z674" s="8" t="s">
        <v>4970</v>
      </c>
      <c r="AA674" s="8" t="s">
        <v>4865</v>
      </c>
      <c r="AB674" s="46" t="s">
        <v>1222</v>
      </c>
      <c r="AC674" s="42"/>
      <c r="AD674" s="42" t="str">
        <f t="shared" si="10"/>
        <v/>
      </c>
    </row>
    <row r="675" spans="1:30" x14ac:dyDescent="0.2">
      <c r="A675" s="82" t="s">
        <v>1616</v>
      </c>
      <c r="B675" s="83" t="s">
        <v>39</v>
      </c>
      <c r="C675" s="74">
        <v>4</v>
      </c>
      <c r="D675" s="82" t="s">
        <v>1617</v>
      </c>
      <c r="E675" s="84" t="s">
        <v>1617</v>
      </c>
      <c r="F675" s="49" t="s">
        <v>4187</v>
      </c>
      <c r="G675" s="36" t="s">
        <v>1457</v>
      </c>
      <c r="H675" s="36" t="s">
        <v>1200</v>
      </c>
      <c r="I675" s="36" t="s">
        <v>1201</v>
      </c>
      <c r="J675" s="36" t="s">
        <v>1618</v>
      </c>
      <c r="K675" s="36">
        <v>6</v>
      </c>
      <c r="L675" s="36" t="s">
        <v>28</v>
      </c>
      <c r="M675" s="39" t="s">
        <v>1203</v>
      </c>
      <c r="N675" s="39" t="s">
        <v>1204</v>
      </c>
      <c r="O675" s="36" t="s">
        <v>39</v>
      </c>
      <c r="P675" s="36">
        <v>122.5890833</v>
      </c>
      <c r="Q675" s="36">
        <v>10.726338889999999</v>
      </c>
      <c r="R675" s="38" t="s">
        <v>32</v>
      </c>
      <c r="S675" s="26" t="s">
        <v>4771</v>
      </c>
      <c r="T675" s="26" t="s">
        <v>61</v>
      </c>
      <c r="U675" s="26" t="s">
        <v>34</v>
      </c>
      <c r="V675" s="26" t="s">
        <v>5054</v>
      </c>
      <c r="W675" s="32" t="s">
        <v>49</v>
      </c>
      <c r="X675" s="26" t="s">
        <v>36</v>
      </c>
      <c r="Y675" s="8" t="s">
        <v>4970</v>
      </c>
      <c r="Z675" s="8" t="s">
        <v>4970</v>
      </c>
      <c r="AA675" s="8" t="s">
        <v>3014</v>
      </c>
      <c r="AB675" s="42" t="s">
        <v>1243</v>
      </c>
      <c r="AC675" s="42"/>
      <c r="AD675" s="42" t="str">
        <f t="shared" si="10"/>
        <v/>
      </c>
    </row>
    <row r="676" spans="1:30" x14ac:dyDescent="0.2">
      <c r="A676" s="82" t="s">
        <v>1621</v>
      </c>
      <c r="B676" s="83" t="s">
        <v>39</v>
      </c>
      <c r="C676" s="74">
        <v>4</v>
      </c>
      <c r="D676" s="82" t="s">
        <v>1622</v>
      </c>
      <c r="E676" s="84" t="s">
        <v>1622</v>
      </c>
      <c r="F676" s="49" t="s">
        <v>4189</v>
      </c>
      <c r="G676" s="36"/>
      <c r="H676" s="36" t="s">
        <v>1200</v>
      </c>
      <c r="I676" s="39" t="s">
        <v>1201</v>
      </c>
      <c r="J676" s="38" t="s">
        <v>1623</v>
      </c>
      <c r="K676" s="38">
        <v>6</v>
      </c>
      <c r="L676" s="38" t="s">
        <v>28</v>
      </c>
      <c r="M676" s="39" t="s">
        <v>1203</v>
      </c>
      <c r="N676" s="39" t="s">
        <v>1204</v>
      </c>
      <c r="O676" s="36" t="s">
        <v>39</v>
      </c>
      <c r="P676" s="38">
        <v>122.5668944</v>
      </c>
      <c r="Q676" s="38">
        <v>10.706702780000001</v>
      </c>
      <c r="R676" s="36" t="s">
        <v>32</v>
      </c>
      <c r="S676" s="26" t="s">
        <v>4771</v>
      </c>
      <c r="T676" s="30" t="s">
        <v>33</v>
      </c>
      <c r="U676" s="28" t="s">
        <v>34</v>
      </c>
      <c r="V676" s="26" t="s">
        <v>5054</v>
      </c>
      <c r="W676" s="28" t="s">
        <v>49</v>
      </c>
      <c r="X676" s="32" t="s">
        <v>90</v>
      </c>
      <c r="Y676" s="8" t="s">
        <v>4825</v>
      </c>
      <c r="Z676" s="8" t="s">
        <v>4999</v>
      </c>
      <c r="AA676" s="8" t="s">
        <v>4865</v>
      </c>
      <c r="AB676" s="42" t="s">
        <v>1205</v>
      </c>
      <c r="AC676" s="42"/>
      <c r="AD676" s="42" t="str">
        <f t="shared" si="10"/>
        <v/>
      </c>
    </row>
    <row r="677" spans="1:30" x14ac:dyDescent="0.2">
      <c r="A677" s="82" t="s">
        <v>1624</v>
      </c>
      <c r="B677" s="83" t="s">
        <v>39</v>
      </c>
      <c r="C677" s="74">
        <v>4</v>
      </c>
      <c r="D677" s="82" t="s">
        <v>1625</v>
      </c>
      <c r="E677" s="84"/>
      <c r="F677" s="49" t="s">
        <v>4190</v>
      </c>
      <c r="G677" s="36"/>
      <c r="H677" s="36" t="s">
        <v>1298</v>
      </c>
      <c r="I677" s="39" t="s">
        <v>1201</v>
      </c>
      <c r="J677" s="38" t="s">
        <v>1626</v>
      </c>
      <c r="K677" s="38">
        <v>6</v>
      </c>
      <c r="L677" s="38" t="s">
        <v>28</v>
      </c>
      <c r="M677" s="39" t="s">
        <v>1203</v>
      </c>
      <c r="N677" s="39" t="s">
        <v>1204</v>
      </c>
      <c r="O677" s="36" t="s">
        <v>39</v>
      </c>
      <c r="P677" s="38"/>
      <c r="Q677" s="38"/>
      <c r="R677" s="38" t="s">
        <v>32</v>
      </c>
      <c r="S677" s="26" t="s">
        <v>4771</v>
      </c>
      <c r="T677" s="30" t="s">
        <v>33</v>
      </c>
      <c r="U677" s="28" t="s">
        <v>34</v>
      </c>
      <c r="V677" s="26" t="s">
        <v>5054</v>
      </c>
      <c r="W677" s="28" t="s">
        <v>49</v>
      </c>
      <c r="X677" s="32" t="s">
        <v>36</v>
      </c>
      <c r="Y677" s="8" t="s">
        <v>4973</v>
      </c>
      <c r="Z677" s="8" t="s">
        <v>4865</v>
      </c>
      <c r="AA677" s="8" t="s">
        <v>5000</v>
      </c>
      <c r="AB677" s="42" t="s">
        <v>1243</v>
      </c>
      <c r="AC677" s="42"/>
      <c r="AD677" s="42" t="str">
        <f t="shared" si="10"/>
        <v/>
      </c>
    </row>
    <row r="678" spans="1:30" x14ac:dyDescent="0.2">
      <c r="A678" s="82" t="s">
        <v>1627</v>
      </c>
      <c r="B678" s="84" t="s">
        <v>24</v>
      </c>
      <c r="C678" s="74">
        <v>4</v>
      </c>
      <c r="D678" s="82" t="s">
        <v>1627</v>
      </c>
      <c r="E678" s="84" t="s">
        <v>1628</v>
      </c>
      <c r="F678" s="49" t="s">
        <v>4191</v>
      </c>
      <c r="G678" s="36"/>
      <c r="H678" s="36" t="s">
        <v>1211</v>
      </c>
      <c r="I678" s="39" t="s">
        <v>1201</v>
      </c>
      <c r="J678" s="38" t="s">
        <v>1629</v>
      </c>
      <c r="K678" s="38">
        <v>6</v>
      </c>
      <c r="L678" s="38" t="s">
        <v>28</v>
      </c>
      <c r="M678" s="39" t="s">
        <v>1203</v>
      </c>
      <c r="N678" s="39" t="s">
        <v>1204</v>
      </c>
      <c r="O678" s="36" t="s">
        <v>39</v>
      </c>
      <c r="P678" s="38"/>
      <c r="Q678" s="38"/>
      <c r="R678" s="36" t="s">
        <v>47</v>
      </c>
      <c r="S678" s="26" t="s">
        <v>4771</v>
      </c>
      <c r="T678" s="30" t="s">
        <v>33</v>
      </c>
      <c r="U678" s="31" t="s">
        <v>34</v>
      </c>
      <c r="V678" s="26" t="s">
        <v>5054</v>
      </c>
      <c r="W678" s="28" t="s">
        <v>49</v>
      </c>
      <c r="X678" s="32" t="s">
        <v>36</v>
      </c>
      <c r="Y678" s="8" t="e">
        <v>#N/A</v>
      </c>
      <c r="Z678" s="8" t="e">
        <v>#N/A</v>
      </c>
      <c r="AA678" s="8" t="e">
        <v>#N/A</v>
      </c>
      <c r="AB678" s="42" t="s">
        <v>1213</v>
      </c>
      <c r="AC678" s="42"/>
      <c r="AD678" s="42" t="str">
        <f t="shared" si="10"/>
        <v/>
      </c>
    </row>
    <row r="679" spans="1:30" x14ac:dyDescent="0.2">
      <c r="A679" s="77" t="s">
        <v>1635</v>
      </c>
      <c r="B679" s="75" t="s">
        <v>39</v>
      </c>
      <c r="C679" s="74">
        <v>4</v>
      </c>
      <c r="D679" s="77" t="s">
        <v>1635</v>
      </c>
      <c r="E679" s="76" t="s">
        <v>1635</v>
      </c>
      <c r="F679" s="37" t="s">
        <v>4194</v>
      </c>
      <c r="G679" s="36" t="s">
        <v>1636</v>
      </c>
      <c r="H679" s="36" t="s">
        <v>1215</v>
      </c>
      <c r="I679" s="36" t="s">
        <v>1201</v>
      </c>
      <c r="J679" s="36" t="s">
        <v>1637</v>
      </c>
      <c r="K679" s="36">
        <v>6</v>
      </c>
      <c r="L679" s="36" t="s">
        <v>28</v>
      </c>
      <c r="M679" s="39" t="s">
        <v>1203</v>
      </c>
      <c r="N679" s="39" t="s">
        <v>1204</v>
      </c>
      <c r="O679" s="36" t="s">
        <v>39</v>
      </c>
      <c r="P679" s="36">
        <v>122.4577408</v>
      </c>
      <c r="Q679" s="36">
        <v>10.71710968</v>
      </c>
      <c r="R679" s="36" t="s">
        <v>47</v>
      </c>
      <c r="S679" s="26" t="s">
        <v>4771</v>
      </c>
      <c r="T679" s="26" t="s">
        <v>61</v>
      </c>
      <c r="U679" s="27" t="s">
        <v>34</v>
      </c>
      <c r="V679" s="26" t="s">
        <v>5054</v>
      </c>
      <c r="W679" s="28" t="s">
        <v>49</v>
      </c>
      <c r="X679" s="26" t="s">
        <v>36</v>
      </c>
      <c r="Y679" s="8" t="s">
        <v>4970</v>
      </c>
      <c r="Z679" s="8" t="s">
        <v>4970</v>
      </c>
      <c r="AA679" s="8" t="s">
        <v>3014</v>
      </c>
      <c r="AB679" s="46" t="s">
        <v>1217</v>
      </c>
      <c r="AC679" s="42"/>
      <c r="AD679" s="42" t="str">
        <f t="shared" si="10"/>
        <v/>
      </c>
    </row>
    <row r="680" spans="1:30" x14ac:dyDescent="0.2">
      <c r="A680" s="74" t="s">
        <v>1638</v>
      </c>
      <c r="B680" s="75" t="s">
        <v>39</v>
      </c>
      <c r="C680" s="74">
        <v>4</v>
      </c>
      <c r="D680" s="74" t="s">
        <v>1638</v>
      </c>
      <c r="E680" s="76" t="s">
        <v>1638</v>
      </c>
      <c r="F680" s="37" t="s">
        <v>4195</v>
      </c>
      <c r="G680" s="36" t="s">
        <v>1639</v>
      </c>
      <c r="H680" s="36" t="s">
        <v>1325</v>
      </c>
      <c r="I680" s="36" t="s">
        <v>1201</v>
      </c>
      <c r="J680" s="36" t="s">
        <v>1640</v>
      </c>
      <c r="K680" s="36">
        <v>6</v>
      </c>
      <c r="L680" s="36" t="s">
        <v>28</v>
      </c>
      <c r="M680" s="39" t="s">
        <v>1203</v>
      </c>
      <c r="N680" s="39" t="s">
        <v>1204</v>
      </c>
      <c r="O680" s="36" t="s">
        <v>39</v>
      </c>
      <c r="P680" s="36">
        <v>123.09937290000001</v>
      </c>
      <c r="Q680" s="36">
        <v>11.34490967</v>
      </c>
      <c r="R680" s="36" t="s">
        <v>47</v>
      </c>
      <c r="S680" s="26" t="s">
        <v>4771</v>
      </c>
      <c r="T680" s="26" t="s">
        <v>61</v>
      </c>
      <c r="U680" s="26" t="s">
        <v>34</v>
      </c>
      <c r="V680" s="26" t="s">
        <v>5054</v>
      </c>
      <c r="W680" s="28" t="s">
        <v>49</v>
      </c>
      <c r="X680" s="26" t="s">
        <v>36</v>
      </c>
      <c r="Y680" s="8" t="s">
        <v>4827</v>
      </c>
      <c r="Z680" s="8" t="s">
        <v>4987</v>
      </c>
      <c r="AA680" s="8" t="s">
        <v>4805</v>
      </c>
      <c r="AB680" s="42" t="s">
        <v>1247</v>
      </c>
      <c r="AC680" s="45"/>
      <c r="AD680" s="42" t="str">
        <f t="shared" si="10"/>
        <v/>
      </c>
    </row>
    <row r="681" spans="1:30" x14ac:dyDescent="0.2">
      <c r="A681" s="74" t="s">
        <v>1641</v>
      </c>
      <c r="B681" s="75" t="s">
        <v>39</v>
      </c>
      <c r="C681" s="74">
        <v>4</v>
      </c>
      <c r="D681" s="74" t="s">
        <v>1641</v>
      </c>
      <c r="E681" s="76" t="s">
        <v>1641</v>
      </c>
      <c r="F681" s="37" t="s">
        <v>4196</v>
      </c>
      <c r="G681" s="36" t="s">
        <v>1642</v>
      </c>
      <c r="H681" s="36" t="s">
        <v>1258</v>
      </c>
      <c r="I681" s="36" t="s">
        <v>1201</v>
      </c>
      <c r="J681" s="36" t="s">
        <v>1643</v>
      </c>
      <c r="K681" s="36">
        <v>6</v>
      </c>
      <c r="L681" s="36" t="s">
        <v>28</v>
      </c>
      <c r="M681" s="39" t="s">
        <v>1203</v>
      </c>
      <c r="N681" s="39" t="s">
        <v>1204</v>
      </c>
      <c r="O681" s="36" t="s">
        <v>39</v>
      </c>
      <c r="P681" s="36">
        <v>122.0908203</v>
      </c>
      <c r="Q681" s="36">
        <v>10.71570015</v>
      </c>
      <c r="R681" s="36" t="s">
        <v>47</v>
      </c>
      <c r="S681" s="26" t="s">
        <v>4771</v>
      </c>
      <c r="T681" s="26" t="s">
        <v>61</v>
      </c>
      <c r="U681" s="27" t="s">
        <v>34</v>
      </c>
      <c r="V681" s="26" t="s">
        <v>5054</v>
      </c>
      <c r="W681" s="28" t="s">
        <v>49</v>
      </c>
      <c r="X681" s="26" t="s">
        <v>36</v>
      </c>
      <c r="Y681" s="8" t="s">
        <v>4827</v>
      </c>
      <c r="Z681" s="8" t="s">
        <v>4988</v>
      </c>
      <c r="AA681" s="8" t="s">
        <v>4805</v>
      </c>
      <c r="AB681" s="42" t="s">
        <v>1228</v>
      </c>
      <c r="AC681" s="42"/>
      <c r="AD681" s="42" t="str">
        <f t="shared" si="10"/>
        <v/>
      </c>
    </row>
    <row r="682" spans="1:30" x14ac:dyDescent="0.2">
      <c r="A682" s="74" t="s">
        <v>1644</v>
      </c>
      <c r="B682" s="75" t="s">
        <v>39</v>
      </c>
      <c r="C682" s="74">
        <v>4</v>
      </c>
      <c r="D682" s="74" t="s">
        <v>1644</v>
      </c>
      <c r="E682" s="76" t="s">
        <v>1644</v>
      </c>
      <c r="F682" s="37" t="s">
        <v>4197</v>
      </c>
      <c r="G682" s="36" t="s">
        <v>1645</v>
      </c>
      <c r="H682" s="36" t="s">
        <v>1211</v>
      </c>
      <c r="I682" s="36" t="s">
        <v>1201</v>
      </c>
      <c r="J682" s="36" t="s">
        <v>1646</v>
      </c>
      <c r="K682" s="36">
        <v>6</v>
      </c>
      <c r="L682" s="36" t="s">
        <v>28</v>
      </c>
      <c r="M682" s="39" t="s">
        <v>1203</v>
      </c>
      <c r="N682" s="39" t="s">
        <v>1204</v>
      </c>
      <c r="O682" s="36" t="s">
        <v>39</v>
      </c>
      <c r="P682" s="36">
        <v>122.0908203</v>
      </c>
      <c r="Q682" s="36">
        <v>10.71570015</v>
      </c>
      <c r="R682" s="36" t="s">
        <v>47</v>
      </c>
      <c r="S682" s="26" t="s">
        <v>4771</v>
      </c>
      <c r="T682" s="26" t="s">
        <v>61</v>
      </c>
      <c r="U682" s="26" t="s">
        <v>34</v>
      </c>
      <c r="V682" s="26" t="s">
        <v>5054</v>
      </c>
      <c r="W682" s="28" t="s">
        <v>49</v>
      </c>
      <c r="X682" s="26" t="s">
        <v>36</v>
      </c>
      <c r="Y682" s="8" t="s">
        <v>4970</v>
      </c>
      <c r="Z682" s="8" t="s">
        <v>4970</v>
      </c>
      <c r="AA682" s="8" t="s">
        <v>3014</v>
      </c>
      <c r="AB682" s="42" t="s">
        <v>1208</v>
      </c>
      <c r="AC682" s="45"/>
      <c r="AD682" s="42" t="str">
        <f t="shared" si="10"/>
        <v/>
      </c>
    </row>
    <row r="683" spans="1:30" x14ac:dyDescent="0.2">
      <c r="A683" s="74" t="s">
        <v>1647</v>
      </c>
      <c r="B683" s="75" t="s">
        <v>39</v>
      </c>
      <c r="C683" s="74">
        <v>4</v>
      </c>
      <c r="D683" s="74" t="s">
        <v>1644</v>
      </c>
      <c r="E683" s="76" t="s">
        <v>1644</v>
      </c>
      <c r="F683" s="37" t="s">
        <v>4198</v>
      </c>
      <c r="G683" s="36" t="s">
        <v>1648</v>
      </c>
      <c r="H683" s="36" t="s">
        <v>1286</v>
      </c>
      <c r="I683" s="36" t="s">
        <v>1230</v>
      </c>
      <c r="J683" s="36" t="s">
        <v>1646</v>
      </c>
      <c r="K683" s="36">
        <v>6</v>
      </c>
      <c r="L683" s="36" t="s">
        <v>28</v>
      </c>
      <c r="M683" s="39" t="s">
        <v>1203</v>
      </c>
      <c r="N683" s="39" t="s">
        <v>1204</v>
      </c>
      <c r="O683" s="36" t="s">
        <v>39</v>
      </c>
      <c r="P683" s="36">
        <v>122.0908203</v>
      </c>
      <c r="Q683" s="36">
        <v>10.71570015</v>
      </c>
      <c r="R683" s="36" t="s">
        <v>47</v>
      </c>
      <c r="S683" s="26" t="s">
        <v>4771</v>
      </c>
      <c r="T683" s="26" t="s">
        <v>61</v>
      </c>
      <c r="U683" s="26" t="s">
        <v>34</v>
      </c>
      <c r="V683" s="26" t="s">
        <v>5054</v>
      </c>
      <c r="W683" s="28" t="s">
        <v>49</v>
      </c>
      <c r="X683" s="26" t="s">
        <v>36</v>
      </c>
      <c r="Y683" s="8" t="s">
        <v>4970</v>
      </c>
      <c r="Z683" s="8" t="s">
        <v>4970</v>
      </c>
      <c r="AA683" s="8" t="s">
        <v>3014</v>
      </c>
      <c r="AB683" s="46" t="s">
        <v>1232</v>
      </c>
      <c r="AC683" s="42"/>
      <c r="AD683" s="42" t="str">
        <f t="shared" si="10"/>
        <v/>
      </c>
    </row>
    <row r="684" spans="1:30" x14ac:dyDescent="0.2">
      <c r="A684" s="74" t="s">
        <v>1651</v>
      </c>
      <c r="B684" s="75" t="s">
        <v>39</v>
      </c>
      <c r="C684" s="74">
        <v>4</v>
      </c>
      <c r="D684" s="74" t="s">
        <v>1651</v>
      </c>
      <c r="E684" s="76" t="s">
        <v>1651</v>
      </c>
      <c r="F684" s="37" t="s">
        <v>4200</v>
      </c>
      <c r="G684" s="36" t="s">
        <v>1652</v>
      </c>
      <c r="H684" s="36" t="s">
        <v>1267</v>
      </c>
      <c r="I684" s="36" t="s">
        <v>1201</v>
      </c>
      <c r="J684" s="36" t="s">
        <v>1653</v>
      </c>
      <c r="K684" s="36">
        <v>6</v>
      </c>
      <c r="L684" s="36" t="s">
        <v>28</v>
      </c>
      <c r="M684" s="39" t="s">
        <v>1203</v>
      </c>
      <c r="N684" s="39" t="s">
        <v>1204</v>
      </c>
      <c r="O684" s="36" t="s">
        <v>39</v>
      </c>
      <c r="P684" s="36">
        <v>122.6876831</v>
      </c>
      <c r="Q684" s="36">
        <v>10.83318996</v>
      </c>
      <c r="R684" s="36" t="s">
        <v>47</v>
      </c>
      <c r="S684" s="26" t="s">
        <v>4771</v>
      </c>
      <c r="T684" s="26" t="s">
        <v>61</v>
      </c>
      <c r="U684" s="26" t="s">
        <v>34</v>
      </c>
      <c r="V684" s="26" t="s">
        <v>5054</v>
      </c>
      <c r="W684" s="28" t="s">
        <v>49</v>
      </c>
      <c r="X684" s="26" t="s">
        <v>36</v>
      </c>
      <c r="Y684" s="8" t="s">
        <v>4970</v>
      </c>
      <c r="Z684" s="8" t="s">
        <v>4970</v>
      </c>
      <c r="AA684" s="8" t="s">
        <v>3014</v>
      </c>
      <c r="AB684" s="42" t="s">
        <v>1247</v>
      </c>
      <c r="AC684" s="42"/>
      <c r="AD684" s="42" t="str">
        <f t="shared" si="10"/>
        <v/>
      </c>
    </row>
    <row r="685" spans="1:30" x14ac:dyDescent="0.2">
      <c r="A685" s="74" t="s">
        <v>1654</v>
      </c>
      <c r="B685" s="75" t="s">
        <v>39</v>
      </c>
      <c r="C685" s="74">
        <v>4</v>
      </c>
      <c r="D685" s="74" t="s">
        <v>1655</v>
      </c>
      <c r="E685" s="76" t="s">
        <v>1655</v>
      </c>
      <c r="F685" s="37" t="s">
        <v>4201</v>
      </c>
      <c r="G685" s="36" t="s">
        <v>173</v>
      </c>
      <c r="H685" s="36" t="s">
        <v>1200</v>
      </c>
      <c r="I685" s="36" t="s">
        <v>1201</v>
      </c>
      <c r="J685" s="36" t="s">
        <v>1656</v>
      </c>
      <c r="K685" s="36">
        <v>6</v>
      </c>
      <c r="L685" s="36" t="s">
        <v>28</v>
      </c>
      <c r="M685" s="39" t="s">
        <v>1203</v>
      </c>
      <c r="N685" s="39" t="s">
        <v>1204</v>
      </c>
      <c r="O685" s="36" t="s">
        <v>39</v>
      </c>
      <c r="P685" s="36">
        <v>122.5754013</v>
      </c>
      <c r="Q685" s="36">
        <v>10.70392036</v>
      </c>
      <c r="R685" s="36" t="s">
        <v>47</v>
      </c>
      <c r="S685" s="26" t="s">
        <v>4771</v>
      </c>
      <c r="T685" s="26" t="s">
        <v>61</v>
      </c>
      <c r="U685" s="26" t="s">
        <v>34</v>
      </c>
      <c r="V685" s="26" t="s">
        <v>5054</v>
      </c>
      <c r="W685" s="28" t="s">
        <v>49</v>
      </c>
      <c r="X685" s="26" t="s">
        <v>36</v>
      </c>
      <c r="Y685" s="8" t="s">
        <v>4970</v>
      </c>
      <c r="Z685" s="8" t="s">
        <v>4970</v>
      </c>
      <c r="AA685" s="8" t="s">
        <v>3014</v>
      </c>
      <c r="AB685" s="42" t="s">
        <v>1243</v>
      </c>
      <c r="AC685" s="45"/>
      <c r="AD685" s="42" t="str">
        <f t="shared" si="10"/>
        <v/>
      </c>
    </row>
    <row r="686" spans="1:30" x14ac:dyDescent="0.2">
      <c r="A686" s="74" t="s">
        <v>1657</v>
      </c>
      <c r="B686" s="75" t="s">
        <v>39</v>
      </c>
      <c r="C686" s="74">
        <v>4</v>
      </c>
      <c r="D686" s="74" t="s">
        <v>1657</v>
      </c>
      <c r="E686" s="76" t="s">
        <v>1657</v>
      </c>
      <c r="F686" s="37" t="s">
        <v>4202</v>
      </c>
      <c r="G686" s="36" t="s">
        <v>1658</v>
      </c>
      <c r="H686" s="36" t="s">
        <v>1200</v>
      </c>
      <c r="I686" s="36" t="s">
        <v>1201</v>
      </c>
      <c r="J686" s="36" t="s">
        <v>1659</v>
      </c>
      <c r="K686" s="36">
        <v>6</v>
      </c>
      <c r="L686" s="36" t="s">
        <v>28</v>
      </c>
      <c r="M686" s="39" t="s">
        <v>1203</v>
      </c>
      <c r="N686" s="39" t="s">
        <v>1204</v>
      </c>
      <c r="O686" s="36" t="s">
        <v>24</v>
      </c>
      <c r="P686" s="36">
        <v>122.5422222</v>
      </c>
      <c r="Q686" s="36">
        <v>10.687611110000001</v>
      </c>
      <c r="R686" s="36" t="s">
        <v>47</v>
      </c>
      <c r="S686" s="26" t="s">
        <v>4771</v>
      </c>
      <c r="T686" s="26" t="s">
        <v>33</v>
      </c>
      <c r="U686" s="26" t="s">
        <v>34</v>
      </c>
      <c r="V686" s="26" t="s">
        <v>5054</v>
      </c>
      <c r="W686" s="28" t="s">
        <v>49</v>
      </c>
      <c r="X686" s="26" t="s">
        <v>36</v>
      </c>
      <c r="Y686" s="8" t="s">
        <v>4970</v>
      </c>
      <c r="Z686" s="8" t="s">
        <v>4970</v>
      </c>
      <c r="AA686" s="8" t="s">
        <v>4865</v>
      </c>
      <c r="AB686" s="42" t="s">
        <v>1217</v>
      </c>
      <c r="AC686" s="45"/>
      <c r="AD686" s="42" t="str">
        <f t="shared" si="10"/>
        <v/>
      </c>
    </row>
    <row r="687" spans="1:30" x14ac:dyDescent="0.2">
      <c r="A687" s="74" t="s">
        <v>1660</v>
      </c>
      <c r="B687" s="75" t="s">
        <v>39</v>
      </c>
      <c r="C687" s="74">
        <v>4</v>
      </c>
      <c r="D687" s="74" t="s">
        <v>1660</v>
      </c>
      <c r="E687" s="76" t="s">
        <v>1660</v>
      </c>
      <c r="F687" s="37" t="s">
        <v>4203</v>
      </c>
      <c r="G687" s="36" t="s">
        <v>1330</v>
      </c>
      <c r="H687" s="36" t="s">
        <v>1262</v>
      </c>
      <c r="I687" s="36" t="s">
        <v>1201</v>
      </c>
      <c r="J687" s="36" t="s">
        <v>1661</v>
      </c>
      <c r="K687" s="36">
        <v>6</v>
      </c>
      <c r="L687" s="36" t="s">
        <v>28</v>
      </c>
      <c r="M687" s="39" t="s">
        <v>1203</v>
      </c>
      <c r="N687" s="39" t="s">
        <v>1204</v>
      </c>
      <c r="O687" s="36" t="s">
        <v>39</v>
      </c>
      <c r="P687" s="36">
        <v>122.5201569</v>
      </c>
      <c r="Q687" s="36">
        <v>10.76727962</v>
      </c>
      <c r="R687" s="36" t="s">
        <v>47</v>
      </c>
      <c r="S687" s="26" t="s">
        <v>4771</v>
      </c>
      <c r="T687" s="26" t="s">
        <v>61</v>
      </c>
      <c r="U687" s="26" t="s">
        <v>34</v>
      </c>
      <c r="V687" s="26" t="s">
        <v>5054</v>
      </c>
      <c r="W687" s="28" t="s">
        <v>49</v>
      </c>
      <c r="X687" s="26" t="s">
        <v>36</v>
      </c>
      <c r="Y687" s="8" t="s">
        <v>4970</v>
      </c>
      <c r="Z687" s="8" t="s">
        <v>4970</v>
      </c>
      <c r="AA687" s="8" t="s">
        <v>3014</v>
      </c>
      <c r="AB687" s="42" t="s">
        <v>1213</v>
      </c>
      <c r="AC687" s="45"/>
      <c r="AD687" s="42" t="str">
        <f t="shared" si="10"/>
        <v/>
      </c>
    </row>
    <row r="688" spans="1:30" x14ac:dyDescent="0.2">
      <c r="A688" s="74" t="s">
        <v>1662</v>
      </c>
      <c r="B688" s="75" t="s">
        <v>39</v>
      </c>
      <c r="C688" s="74">
        <v>4</v>
      </c>
      <c r="D688" s="74" t="s">
        <v>1662</v>
      </c>
      <c r="E688" s="76" t="s">
        <v>1662</v>
      </c>
      <c r="F688" s="37" t="s">
        <v>4204</v>
      </c>
      <c r="G688" s="36"/>
      <c r="H688" s="36" t="s">
        <v>1200</v>
      </c>
      <c r="I688" s="36" t="s">
        <v>1201</v>
      </c>
      <c r="J688" s="36" t="s">
        <v>1663</v>
      </c>
      <c r="K688" s="36">
        <v>6</v>
      </c>
      <c r="L688" s="36" t="s">
        <v>28</v>
      </c>
      <c r="M688" s="39" t="s">
        <v>1203</v>
      </c>
      <c r="N688" s="39" t="s">
        <v>1204</v>
      </c>
      <c r="O688" s="36" t="s">
        <v>39</v>
      </c>
      <c r="P688" s="36" t="s">
        <v>1664</v>
      </c>
      <c r="Q688" s="36" t="s">
        <v>1665</v>
      </c>
      <c r="R688" s="36" t="s">
        <v>32</v>
      </c>
      <c r="S688" s="26" t="s">
        <v>4771</v>
      </c>
      <c r="T688" s="26" t="s">
        <v>33</v>
      </c>
      <c r="U688" s="27" t="s">
        <v>34</v>
      </c>
      <c r="V688" s="26" t="s">
        <v>5054</v>
      </c>
      <c r="W688" s="28" t="s">
        <v>35</v>
      </c>
      <c r="X688" s="26" t="s">
        <v>36</v>
      </c>
      <c r="Y688" s="8" t="s">
        <v>4970</v>
      </c>
      <c r="Z688" s="8" t="s">
        <v>4970</v>
      </c>
      <c r="AA688" s="8">
        <v>0</v>
      </c>
      <c r="AB688" s="42" t="s">
        <v>1222</v>
      </c>
      <c r="AC688" s="45"/>
      <c r="AD688" s="42" t="str">
        <f t="shared" si="10"/>
        <v/>
      </c>
    </row>
    <row r="689" spans="1:30" x14ac:dyDescent="0.2">
      <c r="A689" s="74" t="s">
        <v>1671</v>
      </c>
      <c r="B689" s="75" t="s">
        <v>39</v>
      </c>
      <c r="C689" s="74">
        <v>4</v>
      </c>
      <c r="D689" s="74" t="s">
        <v>1671</v>
      </c>
      <c r="E689" s="76" t="s">
        <v>1671</v>
      </c>
      <c r="F689" s="37" t="s">
        <v>4207</v>
      </c>
      <c r="G689" s="36" t="s">
        <v>1672</v>
      </c>
      <c r="H689" s="36" t="s">
        <v>1673</v>
      </c>
      <c r="I689" s="36" t="s">
        <v>1220</v>
      </c>
      <c r="J689" s="36" t="s">
        <v>1674</v>
      </c>
      <c r="K689" s="36">
        <v>6</v>
      </c>
      <c r="L689" s="36" t="s">
        <v>28</v>
      </c>
      <c r="M689" s="39" t="s">
        <v>1203</v>
      </c>
      <c r="N689" s="39" t="s">
        <v>1204</v>
      </c>
      <c r="O689" s="36" t="s">
        <v>39</v>
      </c>
      <c r="P689" s="36">
        <v>122.5449677</v>
      </c>
      <c r="Q689" s="36">
        <v>10.414870260000001</v>
      </c>
      <c r="R689" s="38" t="s">
        <v>47</v>
      </c>
      <c r="S689" s="26" t="s">
        <v>4771</v>
      </c>
      <c r="T689" s="26" t="s">
        <v>77</v>
      </c>
      <c r="U689" s="26" t="s">
        <v>34</v>
      </c>
      <c r="V689" s="26" t="s">
        <v>5054</v>
      </c>
      <c r="W689" s="28" t="s">
        <v>49</v>
      </c>
      <c r="X689" s="26" t="s">
        <v>233</v>
      </c>
      <c r="Y689" s="8" t="s">
        <v>4981</v>
      </c>
      <c r="Z689" s="8" t="s">
        <v>4982</v>
      </c>
      <c r="AA689" s="8" t="s">
        <v>4889</v>
      </c>
      <c r="AB689" s="42" t="s">
        <v>1222</v>
      </c>
      <c r="AC689" s="42"/>
      <c r="AD689" s="42" t="str">
        <f t="shared" si="10"/>
        <v/>
      </c>
    </row>
    <row r="690" spans="1:30" x14ac:dyDescent="0.2">
      <c r="A690" s="78" t="s">
        <v>1675</v>
      </c>
      <c r="B690" s="74" t="s">
        <v>39</v>
      </c>
      <c r="C690" s="74">
        <v>4</v>
      </c>
      <c r="D690" s="79" t="s">
        <v>1675</v>
      </c>
      <c r="E690" s="79" t="s">
        <v>1675</v>
      </c>
      <c r="F690" s="37" t="s">
        <v>4208</v>
      </c>
      <c r="G690" s="36" t="s">
        <v>1676</v>
      </c>
      <c r="H690" s="36" t="s">
        <v>1590</v>
      </c>
      <c r="I690" s="36" t="s">
        <v>1230</v>
      </c>
      <c r="J690" s="36" t="s">
        <v>1677</v>
      </c>
      <c r="K690" s="36">
        <v>6</v>
      </c>
      <c r="L690" s="36" t="s">
        <v>28</v>
      </c>
      <c r="M690" s="39" t="s">
        <v>1203</v>
      </c>
      <c r="N690" s="39" t="s">
        <v>1204</v>
      </c>
      <c r="O690" s="36" t="s">
        <v>39</v>
      </c>
      <c r="P690" s="36"/>
      <c r="Q690" s="36"/>
      <c r="R690" s="36" t="s">
        <v>47</v>
      </c>
      <c r="S690" s="26" t="s">
        <v>4771</v>
      </c>
      <c r="T690" s="26" t="s">
        <v>61</v>
      </c>
      <c r="U690" s="26" t="s">
        <v>34</v>
      </c>
      <c r="V690" s="26" t="s">
        <v>5054</v>
      </c>
      <c r="W690" s="28" t="s">
        <v>49</v>
      </c>
      <c r="X690" s="26" t="s">
        <v>36</v>
      </c>
      <c r="Y690" s="8" t="s">
        <v>4827</v>
      </c>
      <c r="Z690" s="8" t="s">
        <v>4988</v>
      </c>
      <c r="AA690" s="8" t="s">
        <v>4805</v>
      </c>
      <c r="AB690" s="42" t="s">
        <v>1232</v>
      </c>
      <c r="AC690" s="42"/>
      <c r="AD690" s="42" t="str">
        <f t="shared" si="10"/>
        <v/>
      </c>
    </row>
    <row r="691" spans="1:30" x14ac:dyDescent="0.2">
      <c r="A691" s="74" t="s">
        <v>1678</v>
      </c>
      <c r="B691" s="75" t="s">
        <v>39</v>
      </c>
      <c r="C691" s="74">
        <v>4</v>
      </c>
      <c r="D691" s="74" t="s">
        <v>1678</v>
      </c>
      <c r="E691" s="76" t="s">
        <v>1678</v>
      </c>
      <c r="F691" s="37" t="s">
        <v>4209</v>
      </c>
      <c r="G691" s="36" t="s">
        <v>1334</v>
      </c>
      <c r="H691" s="36" t="s">
        <v>1585</v>
      </c>
      <c r="I691" s="36" t="s">
        <v>1220</v>
      </c>
      <c r="J691" s="36" t="s">
        <v>1679</v>
      </c>
      <c r="K691" s="36">
        <v>6</v>
      </c>
      <c r="L691" s="36" t="s">
        <v>28</v>
      </c>
      <c r="M691" s="39" t="s">
        <v>1203</v>
      </c>
      <c r="N691" s="39" t="s">
        <v>1204</v>
      </c>
      <c r="O691" s="36" t="s">
        <v>39</v>
      </c>
      <c r="P691" s="36">
        <v>122.62497999999999</v>
      </c>
      <c r="Q691" s="36">
        <v>10.69106</v>
      </c>
      <c r="R691" s="36" t="s">
        <v>47</v>
      </c>
      <c r="S691" s="26" t="s">
        <v>4771</v>
      </c>
      <c r="T691" s="26" t="s">
        <v>61</v>
      </c>
      <c r="U691" s="26" t="s">
        <v>34</v>
      </c>
      <c r="V691" s="26" t="s">
        <v>5054</v>
      </c>
      <c r="W691" s="28" t="s">
        <v>49</v>
      </c>
      <c r="X691" s="26" t="s">
        <v>90</v>
      </c>
      <c r="Y691" s="8" t="s">
        <v>4981</v>
      </c>
      <c r="Z691" s="8" t="s">
        <v>4982</v>
      </c>
      <c r="AA691" s="8" t="s">
        <v>4889</v>
      </c>
      <c r="AB691" s="42" t="s">
        <v>1222</v>
      </c>
      <c r="AC691" s="45"/>
      <c r="AD691" s="42" t="str">
        <f t="shared" si="10"/>
        <v/>
      </c>
    </row>
    <row r="692" spans="1:30" x14ac:dyDescent="0.2">
      <c r="A692" s="74" t="s">
        <v>1680</v>
      </c>
      <c r="B692" s="75" t="s">
        <v>39</v>
      </c>
      <c r="C692" s="74">
        <v>4</v>
      </c>
      <c r="D692" s="74" t="s">
        <v>1680</v>
      </c>
      <c r="E692" s="76" t="s">
        <v>1680</v>
      </c>
      <c r="F692" s="37" t="s">
        <v>4210</v>
      </c>
      <c r="G692" s="36" t="s">
        <v>1681</v>
      </c>
      <c r="H692" s="36" t="s">
        <v>1673</v>
      </c>
      <c r="I692" s="36" t="s">
        <v>1220</v>
      </c>
      <c r="J692" s="36" t="s">
        <v>1682</v>
      </c>
      <c r="K692" s="36">
        <v>6</v>
      </c>
      <c r="L692" s="36" t="s">
        <v>28</v>
      </c>
      <c r="M692" s="39" t="s">
        <v>1203</v>
      </c>
      <c r="N692" s="39" t="s">
        <v>1204</v>
      </c>
      <c r="O692" s="36" t="s">
        <v>39</v>
      </c>
      <c r="P692" s="36">
        <v>122.5362015</v>
      </c>
      <c r="Q692" s="36">
        <v>10.472310070000001</v>
      </c>
      <c r="R692" s="36" t="s">
        <v>47</v>
      </c>
      <c r="S692" s="26" t="s">
        <v>4771</v>
      </c>
      <c r="T692" s="26" t="s">
        <v>77</v>
      </c>
      <c r="U692" s="26" t="s">
        <v>34</v>
      </c>
      <c r="V692" s="26" t="s">
        <v>5054</v>
      </c>
      <c r="W692" s="28" t="s">
        <v>49</v>
      </c>
      <c r="X692" s="26" t="s">
        <v>90</v>
      </c>
      <c r="Y692" s="8" t="s">
        <v>4981</v>
      </c>
      <c r="Z692" s="8" t="s">
        <v>4982</v>
      </c>
      <c r="AA692" s="8" t="s">
        <v>4889</v>
      </c>
      <c r="AB692" s="42" t="s">
        <v>1222</v>
      </c>
      <c r="AC692" s="45"/>
      <c r="AD692" s="42" t="str">
        <f t="shared" si="10"/>
        <v/>
      </c>
    </row>
    <row r="693" spans="1:30" x14ac:dyDescent="0.2">
      <c r="A693" s="74" t="s">
        <v>1683</v>
      </c>
      <c r="B693" s="75" t="s">
        <v>39</v>
      </c>
      <c r="C693" s="74">
        <v>4</v>
      </c>
      <c r="D693" s="74" t="s">
        <v>1683</v>
      </c>
      <c r="E693" s="76" t="s">
        <v>1683</v>
      </c>
      <c r="F693" s="37" t="s">
        <v>4211</v>
      </c>
      <c r="G693" s="36"/>
      <c r="H693" s="36" t="s">
        <v>1200</v>
      </c>
      <c r="I693" s="36" t="s">
        <v>1201</v>
      </c>
      <c r="J693" s="36" t="s">
        <v>1684</v>
      </c>
      <c r="K693" s="36">
        <v>6</v>
      </c>
      <c r="L693" s="36" t="s">
        <v>28</v>
      </c>
      <c r="M693" s="39" t="s">
        <v>1203</v>
      </c>
      <c r="N693" s="39" t="s">
        <v>1204</v>
      </c>
      <c r="O693" s="36" t="s">
        <v>39</v>
      </c>
      <c r="P693" s="36">
        <v>122.57311110000001</v>
      </c>
      <c r="Q693" s="36">
        <v>10.69333056</v>
      </c>
      <c r="R693" s="36" t="s">
        <v>32</v>
      </c>
      <c r="S693" s="26" t="s">
        <v>4771</v>
      </c>
      <c r="T693" s="26" t="s">
        <v>33</v>
      </c>
      <c r="U693" s="27" t="s">
        <v>34</v>
      </c>
      <c r="V693" s="26" t="s">
        <v>5054</v>
      </c>
      <c r="W693" s="28" t="s">
        <v>49</v>
      </c>
      <c r="X693" s="26" t="s">
        <v>36</v>
      </c>
      <c r="Y693" s="8" t="s">
        <v>4825</v>
      </c>
      <c r="Z693" s="8" t="s">
        <v>4991</v>
      </c>
      <c r="AA693" s="8" t="s">
        <v>4865</v>
      </c>
      <c r="AB693" s="42" t="s">
        <v>1222</v>
      </c>
      <c r="AC693" s="42"/>
      <c r="AD693" s="42" t="str">
        <f t="shared" si="10"/>
        <v/>
      </c>
    </row>
    <row r="694" spans="1:30" x14ac:dyDescent="0.2">
      <c r="A694" s="74" t="s">
        <v>1690</v>
      </c>
      <c r="B694" s="75" t="s">
        <v>39</v>
      </c>
      <c r="C694" s="74">
        <v>4</v>
      </c>
      <c r="D694" s="74" t="s">
        <v>1691</v>
      </c>
      <c r="E694" s="76" t="s">
        <v>1691</v>
      </c>
      <c r="F694" s="37" t="s">
        <v>4214</v>
      </c>
      <c r="G694" s="36" t="s">
        <v>1692</v>
      </c>
      <c r="H694" s="36" t="s">
        <v>1200</v>
      </c>
      <c r="I694" s="36" t="s">
        <v>1201</v>
      </c>
      <c r="J694" s="36" t="s">
        <v>1693</v>
      </c>
      <c r="K694" s="36">
        <v>6</v>
      </c>
      <c r="L694" s="36" t="s">
        <v>28</v>
      </c>
      <c r="M694" s="39" t="s">
        <v>1203</v>
      </c>
      <c r="N694" s="39" t="s">
        <v>1204</v>
      </c>
      <c r="O694" s="36" t="s">
        <v>39</v>
      </c>
      <c r="P694" s="36">
        <v>122.5550003</v>
      </c>
      <c r="Q694" s="36">
        <v>10.72290039</v>
      </c>
      <c r="R694" s="36" t="s">
        <v>32</v>
      </c>
      <c r="S694" s="26" t="s">
        <v>4771</v>
      </c>
      <c r="T694" s="26" t="s">
        <v>33</v>
      </c>
      <c r="U694" s="26" t="s">
        <v>34</v>
      </c>
      <c r="V694" s="26" t="s">
        <v>5054</v>
      </c>
      <c r="W694" s="28" t="s">
        <v>49</v>
      </c>
      <c r="X694" s="26" t="s">
        <v>36</v>
      </c>
      <c r="Y694" s="8" t="s">
        <v>4970</v>
      </c>
      <c r="Z694" s="8" t="s">
        <v>4970</v>
      </c>
      <c r="AA694" s="8" t="s">
        <v>3014</v>
      </c>
      <c r="AB694" s="42" t="s">
        <v>1205</v>
      </c>
      <c r="AC694" s="45"/>
      <c r="AD694" s="42" t="str">
        <f t="shared" si="10"/>
        <v/>
      </c>
    </row>
    <row r="695" spans="1:30" x14ac:dyDescent="0.2">
      <c r="A695" s="74" t="s">
        <v>1694</v>
      </c>
      <c r="B695" s="76" t="s">
        <v>39</v>
      </c>
      <c r="C695" s="74">
        <v>4</v>
      </c>
      <c r="D695" s="74" t="s">
        <v>1694</v>
      </c>
      <c r="E695" s="76" t="s">
        <v>1694</v>
      </c>
      <c r="F695" s="37" t="s">
        <v>4215</v>
      </c>
      <c r="G695" s="36"/>
      <c r="H695" s="36" t="s">
        <v>1200</v>
      </c>
      <c r="I695" s="36" t="s">
        <v>1201</v>
      </c>
      <c r="J695" s="36" t="s">
        <v>1695</v>
      </c>
      <c r="K695" s="36">
        <v>6</v>
      </c>
      <c r="L695" s="36" t="s">
        <v>28</v>
      </c>
      <c r="M695" s="39" t="s">
        <v>1203</v>
      </c>
      <c r="N695" s="39" t="s">
        <v>1204</v>
      </c>
      <c r="O695" s="36" t="s">
        <v>39</v>
      </c>
      <c r="P695" s="36">
        <v>122.572197</v>
      </c>
      <c r="Q695" s="36">
        <v>10.691949839999999</v>
      </c>
      <c r="R695" s="36" t="s">
        <v>32</v>
      </c>
      <c r="S695" s="26" t="s">
        <v>4771</v>
      </c>
      <c r="T695" s="26" t="s">
        <v>33</v>
      </c>
      <c r="U695" s="27" t="s">
        <v>34</v>
      </c>
      <c r="V695" s="26" t="s">
        <v>5054</v>
      </c>
      <c r="W695" s="28" t="s">
        <v>49</v>
      </c>
      <c r="X695" s="26" t="s">
        <v>36</v>
      </c>
      <c r="Y695" s="8" t="s">
        <v>4825</v>
      </c>
      <c r="Z695" s="8" t="s">
        <v>4998</v>
      </c>
      <c r="AA695" s="8" t="s">
        <v>4865</v>
      </c>
      <c r="AB695" s="42" t="s">
        <v>1222</v>
      </c>
      <c r="AC695" s="45"/>
      <c r="AD695" s="42" t="str">
        <f t="shared" si="10"/>
        <v/>
      </c>
    </row>
    <row r="696" spans="1:30" x14ac:dyDescent="0.2">
      <c r="A696" s="74" t="s">
        <v>1700</v>
      </c>
      <c r="B696" s="76" t="s">
        <v>39</v>
      </c>
      <c r="C696" s="74">
        <v>4</v>
      </c>
      <c r="D696" s="74" t="s">
        <v>1625</v>
      </c>
      <c r="E696" s="76" t="s">
        <v>1700</v>
      </c>
      <c r="F696" s="37" t="s">
        <v>4218</v>
      </c>
      <c r="G696" s="36"/>
      <c r="H696" s="36" t="s">
        <v>1366</v>
      </c>
      <c r="I696" s="36" t="s">
        <v>1201</v>
      </c>
      <c r="J696" s="36" t="s">
        <v>1701</v>
      </c>
      <c r="K696" s="36">
        <v>6</v>
      </c>
      <c r="L696" s="36" t="s">
        <v>28</v>
      </c>
      <c r="M696" s="39" t="s">
        <v>1203</v>
      </c>
      <c r="N696" s="39" t="s">
        <v>1204</v>
      </c>
      <c r="O696" s="36" t="s">
        <v>39</v>
      </c>
      <c r="P696" s="36" t="s">
        <v>1702</v>
      </c>
      <c r="Q696" s="36" t="s">
        <v>1703</v>
      </c>
      <c r="R696" s="36" t="s">
        <v>47</v>
      </c>
      <c r="S696" s="26" t="s">
        <v>4771</v>
      </c>
      <c r="T696" s="26" t="s">
        <v>77</v>
      </c>
      <c r="U696" s="26" t="s">
        <v>34</v>
      </c>
      <c r="V696" s="26" t="s">
        <v>5054</v>
      </c>
      <c r="W696" s="28" t="s">
        <v>49</v>
      </c>
      <c r="X696" s="26" t="s">
        <v>36</v>
      </c>
      <c r="Y696" s="8" t="e">
        <v>#N/A</v>
      </c>
      <c r="Z696" s="8" t="e">
        <v>#N/A</v>
      </c>
      <c r="AA696" s="8" t="e">
        <v>#N/A</v>
      </c>
      <c r="AB696" s="42" t="s">
        <v>1208</v>
      </c>
      <c r="AC696" s="45"/>
      <c r="AD696" s="42" t="str">
        <f t="shared" si="10"/>
        <v/>
      </c>
    </row>
    <row r="697" spans="1:30" x14ac:dyDescent="0.2">
      <c r="A697" s="74">
        <v>724</v>
      </c>
      <c r="B697" s="76" t="s">
        <v>39</v>
      </c>
      <c r="C697" s="74">
        <v>5</v>
      </c>
      <c r="D697" s="74"/>
      <c r="E697" s="76">
        <v>724</v>
      </c>
      <c r="F697" s="49" t="s">
        <v>4235</v>
      </c>
      <c r="G697" s="36" t="s">
        <v>1749</v>
      </c>
      <c r="H697" s="36" t="s">
        <v>1750</v>
      </c>
      <c r="I697" s="36" t="s">
        <v>1722</v>
      </c>
      <c r="J697" s="36" t="s">
        <v>1751</v>
      </c>
      <c r="K697" s="36">
        <v>6</v>
      </c>
      <c r="L697" s="36" t="s">
        <v>28</v>
      </c>
      <c r="M697" s="39" t="s">
        <v>1707</v>
      </c>
      <c r="N697" s="39" t="s">
        <v>1708</v>
      </c>
      <c r="O697" s="36" t="s">
        <v>39</v>
      </c>
      <c r="P697" s="36">
        <v>123.504493713378</v>
      </c>
      <c r="Q697" s="36">
        <v>10.838709831237701</v>
      </c>
      <c r="R697" s="36" t="s">
        <v>47</v>
      </c>
      <c r="S697" s="26" t="s">
        <v>4771</v>
      </c>
      <c r="T697" s="26" t="s">
        <v>33</v>
      </c>
      <c r="U697" s="26" t="s">
        <v>34</v>
      </c>
      <c r="V697" s="26" t="s">
        <v>5054</v>
      </c>
      <c r="W697" s="32" t="s">
        <v>49</v>
      </c>
      <c r="X697" s="26" t="s">
        <v>36</v>
      </c>
      <c r="Y697" s="8" t="s">
        <v>4820</v>
      </c>
      <c r="Z697" s="8" t="s">
        <v>4868</v>
      </c>
      <c r="AA697" s="8" t="s">
        <v>4805</v>
      </c>
      <c r="AB697" s="42" t="s">
        <v>1752</v>
      </c>
      <c r="AC697" s="45"/>
      <c r="AD697" s="42" t="str">
        <f t="shared" si="10"/>
        <v/>
      </c>
    </row>
    <row r="698" spans="1:30" x14ac:dyDescent="0.2">
      <c r="A698" s="74">
        <v>890</v>
      </c>
      <c r="B698" s="75" t="s">
        <v>39</v>
      </c>
      <c r="C698" s="74">
        <v>5</v>
      </c>
      <c r="D698" s="74"/>
      <c r="E698" s="76">
        <v>890</v>
      </c>
      <c r="F698" s="49" t="s">
        <v>4254</v>
      </c>
      <c r="G698" s="36" t="s">
        <v>104</v>
      </c>
      <c r="H698" s="36" t="s">
        <v>1791</v>
      </c>
      <c r="I698" s="39" t="s">
        <v>1722</v>
      </c>
      <c r="J698" s="38" t="s">
        <v>1792</v>
      </c>
      <c r="K698" s="38">
        <v>6</v>
      </c>
      <c r="L698" s="38" t="s">
        <v>28</v>
      </c>
      <c r="M698" s="39" t="s">
        <v>1707</v>
      </c>
      <c r="N698" s="39" t="s">
        <v>1708</v>
      </c>
      <c r="O698" s="36" t="s">
        <v>39</v>
      </c>
      <c r="P698" s="38">
        <v>123.017601013183</v>
      </c>
      <c r="Q698" s="38">
        <v>10.320380210876399</v>
      </c>
      <c r="R698" s="36" t="s">
        <v>47</v>
      </c>
      <c r="S698" s="26" t="s">
        <v>4771</v>
      </c>
      <c r="T698" s="30" t="s">
        <v>33</v>
      </c>
      <c r="U698" s="28" t="s">
        <v>34</v>
      </c>
      <c r="V698" s="26" t="s">
        <v>5054</v>
      </c>
      <c r="W698" s="28" t="s">
        <v>49</v>
      </c>
      <c r="X698" s="32" t="s">
        <v>36</v>
      </c>
      <c r="Y698" s="8" t="s">
        <v>4820</v>
      </c>
      <c r="Z698" s="8" t="s">
        <v>4868</v>
      </c>
      <c r="AA698" s="8" t="s">
        <v>3014</v>
      </c>
      <c r="AB698" s="42" t="s">
        <v>1726</v>
      </c>
      <c r="AC698" s="42"/>
      <c r="AD698" s="42" t="str">
        <f t="shared" si="10"/>
        <v/>
      </c>
    </row>
    <row r="699" spans="1:30" x14ac:dyDescent="0.2">
      <c r="A699" s="74">
        <v>3349</v>
      </c>
      <c r="B699" s="75" t="s">
        <v>39</v>
      </c>
      <c r="C699" s="74">
        <v>5</v>
      </c>
      <c r="D699" s="74"/>
      <c r="E699" s="76">
        <v>3349</v>
      </c>
      <c r="F699" s="49" t="s">
        <v>4263</v>
      </c>
      <c r="G699" s="36" t="s">
        <v>1809</v>
      </c>
      <c r="H699" s="36" t="s">
        <v>1753</v>
      </c>
      <c r="I699" s="39" t="s">
        <v>1722</v>
      </c>
      <c r="J699" s="38" t="s">
        <v>1810</v>
      </c>
      <c r="K699" s="38">
        <v>6</v>
      </c>
      <c r="L699" s="38" t="s">
        <v>28</v>
      </c>
      <c r="M699" s="39" t="s">
        <v>1707</v>
      </c>
      <c r="N699" s="39" t="s">
        <v>1708</v>
      </c>
      <c r="O699" s="36" t="s">
        <v>39</v>
      </c>
      <c r="P699" s="38">
        <v>123.422958374023</v>
      </c>
      <c r="Q699" s="38">
        <v>10.937339782714799</v>
      </c>
      <c r="R699" s="38" t="s">
        <v>47</v>
      </c>
      <c r="S699" s="26" t="s">
        <v>4771</v>
      </c>
      <c r="T699" s="30" t="s">
        <v>77</v>
      </c>
      <c r="U699" s="28" t="s">
        <v>34</v>
      </c>
      <c r="V699" s="26" t="s">
        <v>5054</v>
      </c>
      <c r="W699" s="28" t="s">
        <v>49</v>
      </c>
      <c r="X699" s="32" t="s">
        <v>36</v>
      </c>
      <c r="Y699" s="8" t="s">
        <v>4820</v>
      </c>
      <c r="Z699" s="8" t="s">
        <v>4868</v>
      </c>
      <c r="AA699" s="8" t="s">
        <v>4805</v>
      </c>
      <c r="AB699" s="42" t="s">
        <v>1752</v>
      </c>
      <c r="AC699" s="42"/>
      <c r="AD699" s="42" t="str">
        <f t="shared" si="10"/>
        <v/>
      </c>
    </row>
    <row r="700" spans="1:30" x14ac:dyDescent="0.2">
      <c r="A700" s="74">
        <v>3351</v>
      </c>
      <c r="B700" s="75" t="s">
        <v>39</v>
      </c>
      <c r="C700" s="74">
        <v>5</v>
      </c>
      <c r="D700" s="74"/>
      <c r="E700" s="76">
        <v>3351</v>
      </c>
      <c r="F700" s="49" t="s">
        <v>4264</v>
      </c>
      <c r="G700" s="36"/>
      <c r="H700" s="36" t="s">
        <v>1811</v>
      </c>
      <c r="I700" s="36" t="s">
        <v>1722</v>
      </c>
      <c r="J700" s="36" t="s">
        <v>1812</v>
      </c>
      <c r="K700" s="36">
        <v>6</v>
      </c>
      <c r="L700" s="36" t="s">
        <v>28</v>
      </c>
      <c r="M700" s="39" t="s">
        <v>1707</v>
      </c>
      <c r="N700" s="39" t="s">
        <v>1708</v>
      </c>
      <c r="O700" s="36" t="s">
        <v>39</v>
      </c>
      <c r="P700" s="36">
        <v>123.421737670898</v>
      </c>
      <c r="Q700" s="36">
        <v>10.4806804656982</v>
      </c>
      <c r="R700" s="38" t="s">
        <v>47</v>
      </c>
      <c r="S700" s="26" t="s">
        <v>4771</v>
      </c>
      <c r="T700" s="26" t="s">
        <v>77</v>
      </c>
      <c r="U700" s="27" t="s">
        <v>34</v>
      </c>
      <c r="V700" s="26" t="s">
        <v>5054</v>
      </c>
      <c r="W700" s="28" t="s">
        <v>49</v>
      </c>
      <c r="X700" s="26" t="s">
        <v>36</v>
      </c>
      <c r="Y700" s="8" t="s">
        <v>4820</v>
      </c>
      <c r="Z700" s="8" t="s">
        <v>4868</v>
      </c>
      <c r="AA700" s="8" t="s">
        <v>4805</v>
      </c>
      <c r="AB700" s="42" t="s">
        <v>1748</v>
      </c>
      <c r="AC700" s="42"/>
      <c r="AD700" s="42" t="str">
        <f t="shared" si="10"/>
        <v/>
      </c>
    </row>
    <row r="701" spans="1:30" x14ac:dyDescent="0.2">
      <c r="A701" s="74">
        <v>3355</v>
      </c>
      <c r="B701" s="75" t="s">
        <v>39</v>
      </c>
      <c r="C701" s="74">
        <v>5</v>
      </c>
      <c r="D701" s="74"/>
      <c r="E701" s="76">
        <v>3355</v>
      </c>
      <c r="F701" s="49" t="s">
        <v>4267</v>
      </c>
      <c r="G701" s="36" t="s">
        <v>1817</v>
      </c>
      <c r="H701" s="36" t="s">
        <v>1753</v>
      </c>
      <c r="I701" s="39" t="s">
        <v>1722</v>
      </c>
      <c r="J701" s="38" t="s">
        <v>1818</v>
      </c>
      <c r="K701" s="38">
        <v>6</v>
      </c>
      <c r="L701" s="38" t="s">
        <v>28</v>
      </c>
      <c r="M701" s="39" t="s">
        <v>1707</v>
      </c>
      <c r="N701" s="39" t="s">
        <v>1708</v>
      </c>
      <c r="O701" s="36" t="s">
        <v>39</v>
      </c>
      <c r="P701" s="38">
        <v>123.51445770263599</v>
      </c>
      <c r="Q701" s="38">
        <v>10.9033498764038</v>
      </c>
      <c r="R701" s="36" t="s">
        <v>47</v>
      </c>
      <c r="S701" s="26" t="s">
        <v>4771</v>
      </c>
      <c r="T701" s="30" t="s">
        <v>77</v>
      </c>
      <c r="U701" s="28" t="s">
        <v>34</v>
      </c>
      <c r="V701" s="26" t="s">
        <v>5054</v>
      </c>
      <c r="W701" s="28" t="s">
        <v>49</v>
      </c>
      <c r="X701" s="32" t="s">
        <v>36</v>
      </c>
      <c r="Y701" s="8" t="s">
        <v>4820</v>
      </c>
      <c r="Z701" s="8" t="s">
        <v>4868</v>
      </c>
      <c r="AA701" s="8" t="s">
        <v>4805</v>
      </c>
      <c r="AB701" s="42" t="s">
        <v>1752</v>
      </c>
      <c r="AC701" s="42"/>
      <c r="AD701" s="42" t="str">
        <f t="shared" si="10"/>
        <v/>
      </c>
    </row>
    <row r="702" spans="1:30" x14ac:dyDescent="0.2">
      <c r="A702" s="74">
        <v>3364</v>
      </c>
      <c r="B702" s="75" t="s">
        <v>39</v>
      </c>
      <c r="C702" s="74">
        <v>5</v>
      </c>
      <c r="D702" s="74"/>
      <c r="E702" s="76">
        <v>3364</v>
      </c>
      <c r="F702" s="49" t="s">
        <v>4268</v>
      </c>
      <c r="G702" s="36" t="s">
        <v>1819</v>
      </c>
      <c r="H702" s="36" t="s">
        <v>1807</v>
      </c>
      <c r="I702" s="36" t="s">
        <v>1722</v>
      </c>
      <c r="J702" s="36" t="s">
        <v>1820</v>
      </c>
      <c r="K702" s="36">
        <v>6</v>
      </c>
      <c r="L702" s="36" t="s">
        <v>28</v>
      </c>
      <c r="M702" s="39" t="s">
        <v>1714</v>
      </c>
      <c r="N702" s="39" t="s">
        <v>1708</v>
      </c>
      <c r="O702" s="36" t="s">
        <v>39</v>
      </c>
      <c r="P702" s="36">
        <v>122.5257874</v>
      </c>
      <c r="Q702" s="36">
        <v>9.9759702679999993</v>
      </c>
      <c r="R702" s="36" t="s">
        <v>47</v>
      </c>
      <c r="S702" s="26" t="s">
        <v>4771</v>
      </c>
      <c r="T702" s="26" t="s">
        <v>77</v>
      </c>
      <c r="U702" s="26" t="s">
        <v>34</v>
      </c>
      <c r="V702" s="26" t="s">
        <v>5054</v>
      </c>
      <c r="W702" s="32" t="s">
        <v>49</v>
      </c>
      <c r="X702" s="26" t="s">
        <v>233</v>
      </c>
      <c r="Y702" s="8" t="s">
        <v>4820</v>
      </c>
      <c r="Z702" s="8" t="s">
        <v>4868</v>
      </c>
      <c r="AA702" s="8" t="s">
        <v>4805</v>
      </c>
      <c r="AB702" s="42" t="s">
        <v>1781</v>
      </c>
      <c r="AC702" s="42"/>
      <c r="AD702" s="42" t="str">
        <f t="shared" si="10"/>
        <v/>
      </c>
    </row>
    <row r="703" spans="1:30" x14ac:dyDescent="0.2">
      <c r="A703" s="74">
        <v>3388</v>
      </c>
      <c r="B703" s="75" t="s">
        <v>39</v>
      </c>
      <c r="C703" s="74">
        <v>5</v>
      </c>
      <c r="D703" s="74"/>
      <c r="E703" s="76">
        <v>3388</v>
      </c>
      <c r="F703" s="49" t="s">
        <v>4269</v>
      </c>
      <c r="G703" s="36" t="s">
        <v>1502</v>
      </c>
      <c r="H703" s="36" t="s">
        <v>1761</v>
      </c>
      <c r="I703" s="36" t="s">
        <v>1722</v>
      </c>
      <c r="J703" s="36" t="s">
        <v>1821</v>
      </c>
      <c r="K703" s="36">
        <v>6</v>
      </c>
      <c r="L703" s="36" t="s">
        <v>28</v>
      </c>
      <c r="M703" s="39" t="s">
        <v>1707</v>
      </c>
      <c r="N703" s="39" t="s">
        <v>1708</v>
      </c>
      <c r="O703" s="36" t="s">
        <v>39</v>
      </c>
      <c r="P703" s="36">
        <v>123.06552120000001</v>
      </c>
      <c r="Q703" s="36">
        <v>10.69355011</v>
      </c>
      <c r="R703" s="36" t="s">
        <v>47</v>
      </c>
      <c r="S703" s="26" t="s">
        <v>4771</v>
      </c>
      <c r="T703" s="26" t="s">
        <v>77</v>
      </c>
      <c r="U703" s="26" t="s">
        <v>34</v>
      </c>
      <c r="V703" s="26" t="s">
        <v>5054</v>
      </c>
      <c r="W703" s="32" t="s">
        <v>49</v>
      </c>
      <c r="X703" s="26" t="s">
        <v>36</v>
      </c>
      <c r="Y703" s="8" t="s">
        <v>4820</v>
      </c>
      <c r="Z703" s="8" t="s">
        <v>4868</v>
      </c>
      <c r="AA703" s="8" t="s">
        <v>3014</v>
      </c>
      <c r="AB703" s="42" t="s">
        <v>1746</v>
      </c>
      <c r="AC703" s="42"/>
      <c r="AD703" s="42" t="str">
        <f t="shared" si="10"/>
        <v/>
      </c>
    </row>
    <row r="704" spans="1:30" x14ac:dyDescent="0.2">
      <c r="A704" s="74">
        <v>3390</v>
      </c>
      <c r="B704" s="75" t="s">
        <v>39</v>
      </c>
      <c r="C704" s="74">
        <v>5</v>
      </c>
      <c r="D704" s="74"/>
      <c r="E704" s="76">
        <v>3390</v>
      </c>
      <c r="F704" s="49" t="s">
        <v>4271</v>
      </c>
      <c r="G704" s="36" t="s">
        <v>1823</v>
      </c>
      <c r="H704" s="36" t="s">
        <v>1724</v>
      </c>
      <c r="I704" s="39" t="s">
        <v>1722</v>
      </c>
      <c r="J704" s="38" t="s">
        <v>1824</v>
      </c>
      <c r="K704" s="38">
        <v>6</v>
      </c>
      <c r="L704" s="38" t="s">
        <v>28</v>
      </c>
      <c r="M704" s="39" t="s">
        <v>1707</v>
      </c>
      <c r="N704" s="39" t="s">
        <v>1708</v>
      </c>
      <c r="O704" s="36" t="s">
        <v>39</v>
      </c>
      <c r="P704" s="38">
        <v>122.890869140625</v>
      </c>
      <c r="Q704" s="38">
        <v>10.5678596496582</v>
      </c>
      <c r="R704" s="36" t="s">
        <v>47</v>
      </c>
      <c r="S704" s="26" t="s">
        <v>4771</v>
      </c>
      <c r="T704" s="30" t="s">
        <v>77</v>
      </c>
      <c r="U704" s="28" t="s">
        <v>34</v>
      </c>
      <c r="V704" s="26" t="s">
        <v>5054</v>
      </c>
      <c r="W704" s="28" t="s">
        <v>49</v>
      </c>
      <c r="X704" s="32" t="s">
        <v>36</v>
      </c>
      <c r="Y704" s="8" t="s">
        <v>4820</v>
      </c>
      <c r="Z704" s="8" t="s">
        <v>4868</v>
      </c>
      <c r="AA704" s="8" t="s">
        <v>3014</v>
      </c>
      <c r="AB704" s="42" t="s">
        <v>1726</v>
      </c>
      <c r="AC704" s="42"/>
      <c r="AD704" s="42" t="str">
        <f t="shared" si="10"/>
        <v/>
      </c>
    </row>
    <row r="705" spans="1:30" x14ac:dyDescent="0.2">
      <c r="A705" s="74">
        <v>3391</v>
      </c>
      <c r="B705" s="75" t="s">
        <v>39</v>
      </c>
      <c r="C705" s="74">
        <v>5</v>
      </c>
      <c r="D705" s="74"/>
      <c r="E705" s="76">
        <v>3391</v>
      </c>
      <c r="F705" s="37" t="s">
        <v>4272</v>
      </c>
      <c r="G705" s="36" t="s">
        <v>1825</v>
      </c>
      <c r="H705" s="36" t="s">
        <v>1739</v>
      </c>
      <c r="I705" s="39" t="s">
        <v>1722</v>
      </c>
      <c r="J705" s="38" t="s">
        <v>1826</v>
      </c>
      <c r="K705" s="38">
        <v>6</v>
      </c>
      <c r="L705" s="38" t="s">
        <v>28</v>
      </c>
      <c r="M705" s="39" t="s">
        <v>1707</v>
      </c>
      <c r="N705" s="39" t="s">
        <v>1708</v>
      </c>
      <c r="O705" s="36" t="s">
        <v>39</v>
      </c>
      <c r="P705" s="38">
        <v>122.93026733398401</v>
      </c>
      <c r="Q705" s="38">
        <v>10.391969680786101</v>
      </c>
      <c r="R705" s="36" t="s">
        <v>47</v>
      </c>
      <c r="S705" s="26" t="s">
        <v>4771</v>
      </c>
      <c r="T705" s="26" t="s">
        <v>77</v>
      </c>
      <c r="U705" s="26" t="s">
        <v>34</v>
      </c>
      <c r="V705" s="26" t="s">
        <v>5054</v>
      </c>
      <c r="W705" s="28" t="s">
        <v>49</v>
      </c>
      <c r="X705" s="26" t="s">
        <v>36</v>
      </c>
      <c r="Y705" s="8" t="s">
        <v>4820</v>
      </c>
      <c r="Z705" s="8" t="s">
        <v>4868</v>
      </c>
      <c r="AA705" s="8" t="s">
        <v>3014</v>
      </c>
      <c r="AB705" s="42" t="s">
        <v>1726</v>
      </c>
      <c r="AC705" s="42"/>
      <c r="AD705" s="42" t="str">
        <f t="shared" si="10"/>
        <v/>
      </c>
    </row>
    <row r="706" spans="1:30" x14ac:dyDescent="0.2">
      <c r="A706" s="74">
        <v>3394</v>
      </c>
      <c r="B706" s="75" t="s">
        <v>39</v>
      </c>
      <c r="C706" s="74">
        <v>5</v>
      </c>
      <c r="D706" s="74"/>
      <c r="E706" s="76">
        <v>3394</v>
      </c>
      <c r="F706" s="37" t="s">
        <v>4275</v>
      </c>
      <c r="G706" s="36" t="s">
        <v>1769</v>
      </c>
      <c r="H706" s="36" t="s">
        <v>1721</v>
      </c>
      <c r="I706" s="36" t="s">
        <v>1722</v>
      </c>
      <c r="J706" s="36" t="s">
        <v>1831</v>
      </c>
      <c r="K706" s="36">
        <v>6</v>
      </c>
      <c r="L706" s="36" t="s">
        <v>28</v>
      </c>
      <c r="M706" s="39" t="s">
        <v>1707</v>
      </c>
      <c r="N706" s="39" t="s">
        <v>1708</v>
      </c>
      <c r="O706" s="36" t="s">
        <v>39</v>
      </c>
      <c r="P706" s="36">
        <v>123.03980255126901</v>
      </c>
      <c r="Q706" s="36">
        <v>10.6675901412963</v>
      </c>
      <c r="R706" s="36" t="s">
        <v>47</v>
      </c>
      <c r="S706" s="26" t="s">
        <v>4771</v>
      </c>
      <c r="T706" s="26" t="s">
        <v>77</v>
      </c>
      <c r="U706" s="27" t="s">
        <v>34</v>
      </c>
      <c r="V706" s="26" t="s">
        <v>5054</v>
      </c>
      <c r="W706" s="28" t="s">
        <v>49</v>
      </c>
      <c r="X706" s="26" t="s">
        <v>36</v>
      </c>
      <c r="Y706" s="8" t="s">
        <v>4820</v>
      </c>
      <c r="Z706" s="8" t="s">
        <v>4868</v>
      </c>
      <c r="AA706" s="8" t="s">
        <v>3014</v>
      </c>
      <c r="AB706" s="42" t="s">
        <v>1711</v>
      </c>
      <c r="AC706" s="42"/>
      <c r="AD706" s="42" t="str">
        <f t="shared" si="10"/>
        <v/>
      </c>
    </row>
    <row r="707" spans="1:30" x14ac:dyDescent="0.2">
      <c r="A707" s="74">
        <v>3399</v>
      </c>
      <c r="B707" s="75" t="s">
        <v>39</v>
      </c>
      <c r="C707" s="74">
        <v>5</v>
      </c>
      <c r="D707" s="74"/>
      <c r="E707" s="76">
        <v>3399</v>
      </c>
      <c r="F707" s="37" t="s">
        <v>4276</v>
      </c>
      <c r="G707" s="36" t="s">
        <v>1832</v>
      </c>
      <c r="H707" s="36" t="s">
        <v>1730</v>
      </c>
      <c r="I707" s="36" t="s">
        <v>1722</v>
      </c>
      <c r="J707" s="36" t="s">
        <v>1833</v>
      </c>
      <c r="K707" s="36">
        <v>6</v>
      </c>
      <c r="L707" s="36" t="s">
        <v>28</v>
      </c>
      <c r="M707" s="39" t="s">
        <v>1707</v>
      </c>
      <c r="N707" s="39" t="s">
        <v>1708</v>
      </c>
      <c r="O707" s="36" t="s">
        <v>39</v>
      </c>
      <c r="P707" s="36">
        <v>123.073066711425</v>
      </c>
      <c r="Q707" s="36">
        <v>10.8745403289794</v>
      </c>
      <c r="R707" s="36" t="s">
        <v>47</v>
      </c>
      <c r="S707" s="26" t="s">
        <v>4771</v>
      </c>
      <c r="T707" s="26" t="s">
        <v>77</v>
      </c>
      <c r="U707" s="26" t="s">
        <v>34</v>
      </c>
      <c r="V707" s="26" t="s">
        <v>5054</v>
      </c>
      <c r="W707" s="28" t="s">
        <v>49</v>
      </c>
      <c r="X707" s="26" t="s">
        <v>36</v>
      </c>
      <c r="Y707" s="8" t="s">
        <v>4820</v>
      </c>
      <c r="Z707" s="8" t="s">
        <v>4868</v>
      </c>
      <c r="AA707" s="8" t="s">
        <v>3014</v>
      </c>
      <c r="AB707" s="42" t="s">
        <v>1709</v>
      </c>
      <c r="AC707" s="45"/>
      <c r="AD707" s="42" t="str">
        <f t="shared" ref="AD707:AD770" si="11">IF(OR(ISBLANK(R707),ISBLANK(S707),ISBLANK(T707),ISBLANK(U707),ISBLANK(W707),ISBLANK(X707),ISBLANK(Y707),ISBLANK(Z707),ISBLANK(AA707),ISBLANK(AB707)), "Yes", "")</f>
        <v/>
      </c>
    </row>
    <row r="708" spans="1:30" x14ac:dyDescent="0.2">
      <c r="A708" s="74">
        <v>4250</v>
      </c>
      <c r="B708" s="75" t="s">
        <v>39</v>
      </c>
      <c r="C708" s="74">
        <v>5</v>
      </c>
      <c r="D708" s="74"/>
      <c r="E708" s="76">
        <v>4250</v>
      </c>
      <c r="F708" s="49" t="s">
        <v>4277</v>
      </c>
      <c r="G708" s="36" t="s">
        <v>1834</v>
      </c>
      <c r="H708" s="36" t="s">
        <v>1735</v>
      </c>
      <c r="I708" s="36" t="s">
        <v>1722</v>
      </c>
      <c r="J708" s="36" t="s">
        <v>1835</v>
      </c>
      <c r="K708" s="36">
        <v>6</v>
      </c>
      <c r="L708" s="36" t="s">
        <v>28</v>
      </c>
      <c r="M708" s="39" t="s">
        <v>1707</v>
      </c>
      <c r="N708" s="39" t="s">
        <v>1708</v>
      </c>
      <c r="O708" s="36" t="s">
        <v>39</v>
      </c>
      <c r="P708" s="36">
        <v>123.1774063</v>
      </c>
      <c r="Q708" s="36">
        <v>10.95048046</v>
      </c>
      <c r="R708" s="36" t="s">
        <v>47</v>
      </c>
      <c r="S708" s="26" t="s">
        <v>4771</v>
      </c>
      <c r="T708" s="26" t="s">
        <v>77</v>
      </c>
      <c r="U708" s="26" t="s">
        <v>34</v>
      </c>
      <c r="V708" s="26" t="s">
        <v>5054</v>
      </c>
      <c r="W708" s="32" t="s">
        <v>49</v>
      </c>
      <c r="X708" s="26" t="s">
        <v>36</v>
      </c>
      <c r="Y708" s="8" t="s">
        <v>4820</v>
      </c>
      <c r="Z708" s="8" t="s">
        <v>4868</v>
      </c>
      <c r="AA708" s="8" t="s">
        <v>3014</v>
      </c>
      <c r="AB708" s="42" t="s">
        <v>1709</v>
      </c>
      <c r="AC708" s="42"/>
      <c r="AD708" s="42" t="str">
        <f t="shared" si="11"/>
        <v/>
      </c>
    </row>
    <row r="709" spans="1:30" x14ac:dyDescent="0.2">
      <c r="A709" s="74">
        <v>4253</v>
      </c>
      <c r="B709" s="76" t="s">
        <v>39</v>
      </c>
      <c r="C709" s="74">
        <v>5</v>
      </c>
      <c r="D709" s="74"/>
      <c r="E709" s="76">
        <v>4253</v>
      </c>
      <c r="F709" s="37" t="s">
        <v>4280</v>
      </c>
      <c r="G709" s="36" t="s">
        <v>1839</v>
      </c>
      <c r="H709" s="36" t="s">
        <v>1840</v>
      </c>
      <c r="I709" s="36" t="s">
        <v>1722</v>
      </c>
      <c r="J709" s="36" t="s">
        <v>1841</v>
      </c>
      <c r="K709" s="36">
        <v>6</v>
      </c>
      <c r="L709" s="36" t="s">
        <v>28</v>
      </c>
      <c r="M709" s="39" t="s">
        <v>1714</v>
      </c>
      <c r="N709" s="39" t="s">
        <v>1708</v>
      </c>
      <c r="O709" s="36" t="s">
        <v>39</v>
      </c>
      <c r="P709" s="36">
        <v>122.641868591308</v>
      </c>
      <c r="Q709" s="36">
        <v>9.8279800415038991</v>
      </c>
      <c r="R709" s="36" t="s">
        <v>47</v>
      </c>
      <c r="S709" s="26" t="s">
        <v>4771</v>
      </c>
      <c r="T709" s="26" t="s">
        <v>77</v>
      </c>
      <c r="U709" s="26" t="s">
        <v>34</v>
      </c>
      <c r="V709" s="26" t="s">
        <v>5054</v>
      </c>
      <c r="W709" s="28" t="s">
        <v>49</v>
      </c>
      <c r="X709" s="26" t="s">
        <v>36</v>
      </c>
      <c r="Y709" s="8" t="s">
        <v>4820</v>
      </c>
      <c r="Z709" s="8" t="s">
        <v>4868</v>
      </c>
      <c r="AA709" s="8" t="s">
        <v>4805</v>
      </c>
      <c r="AB709" s="42" t="s">
        <v>5214</v>
      </c>
      <c r="AC709" s="42"/>
      <c r="AD709" s="42" t="str">
        <f t="shared" si="11"/>
        <v/>
      </c>
    </row>
    <row r="710" spans="1:30" x14ac:dyDescent="0.2">
      <c r="A710" s="74">
        <v>4255</v>
      </c>
      <c r="B710" s="75" t="s">
        <v>39</v>
      </c>
      <c r="C710" s="74">
        <v>5</v>
      </c>
      <c r="D710" s="74"/>
      <c r="E710" s="76">
        <v>4255</v>
      </c>
      <c r="F710" s="37" t="s">
        <v>4282</v>
      </c>
      <c r="G710" s="36" t="s">
        <v>755</v>
      </c>
      <c r="H710" s="36" t="s">
        <v>1753</v>
      </c>
      <c r="I710" s="36" t="s">
        <v>1722</v>
      </c>
      <c r="J710" s="36" t="s">
        <v>1843</v>
      </c>
      <c r="K710" s="36">
        <v>6</v>
      </c>
      <c r="L710" s="36" t="s">
        <v>28</v>
      </c>
      <c r="M710" s="39" t="s">
        <v>1707</v>
      </c>
      <c r="N710" s="39" t="s">
        <v>1708</v>
      </c>
      <c r="O710" s="36" t="s">
        <v>39</v>
      </c>
      <c r="P710" s="36">
        <v>123.38037872314401</v>
      </c>
      <c r="Q710" s="36">
        <v>10.8101902008056</v>
      </c>
      <c r="R710" s="36" t="s">
        <v>47</v>
      </c>
      <c r="S710" s="26" t="s">
        <v>4771</v>
      </c>
      <c r="T710" s="26" t="s">
        <v>77</v>
      </c>
      <c r="U710" s="26" t="s">
        <v>34</v>
      </c>
      <c r="V710" s="26" t="s">
        <v>5054</v>
      </c>
      <c r="W710" s="28" t="s">
        <v>49</v>
      </c>
      <c r="X710" s="26" t="s">
        <v>36</v>
      </c>
      <c r="Y710" s="8" t="s">
        <v>4820</v>
      </c>
      <c r="Z710" s="8" t="s">
        <v>4868</v>
      </c>
      <c r="AA710" s="8" t="s">
        <v>4805</v>
      </c>
      <c r="AB710" s="46" t="s">
        <v>1752</v>
      </c>
      <c r="AC710" s="42"/>
      <c r="AD710" s="42" t="str">
        <f t="shared" si="11"/>
        <v/>
      </c>
    </row>
    <row r="711" spans="1:30" x14ac:dyDescent="0.2">
      <c r="A711" s="74">
        <v>4291</v>
      </c>
      <c r="B711" s="75" t="s">
        <v>39</v>
      </c>
      <c r="C711" s="74">
        <v>5</v>
      </c>
      <c r="D711" s="74"/>
      <c r="E711" s="76">
        <v>4291</v>
      </c>
      <c r="F711" s="37" t="s">
        <v>4283</v>
      </c>
      <c r="G711" s="36"/>
      <c r="H711" s="36" t="s">
        <v>1721</v>
      </c>
      <c r="I711" s="36" t="s">
        <v>1722</v>
      </c>
      <c r="J711" s="36" t="s">
        <v>1844</v>
      </c>
      <c r="K711" s="36">
        <v>6</v>
      </c>
      <c r="L711" s="36" t="s">
        <v>28</v>
      </c>
      <c r="M711" s="39" t="s">
        <v>1707</v>
      </c>
      <c r="N711" s="39" t="s">
        <v>1708</v>
      </c>
      <c r="O711" s="36" t="s">
        <v>39</v>
      </c>
      <c r="P711" s="36">
        <v>122.963722229003</v>
      </c>
      <c r="Q711" s="36">
        <v>10.6766700744628</v>
      </c>
      <c r="R711" s="36" t="s">
        <v>47</v>
      </c>
      <c r="S711" s="26" t="s">
        <v>4771</v>
      </c>
      <c r="T711" s="26" t="s">
        <v>33</v>
      </c>
      <c r="U711" s="26" t="s">
        <v>34</v>
      </c>
      <c r="V711" s="26" t="s">
        <v>5054</v>
      </c>
      <c r="W711" s="28" t="s">
        <v>49</v>
      </c>
      <c r="X711" s="26" t="s">
        <v>90</v>
      </c>
      <c r="Y711" s="8" t="s">
        <v>5002</v>
      </c>
      <c r="Z711" s="8" t="s">
        <v>4869</v>
      </c>
      <c r="AA711" s="8" t="s">
        <v>4865</v>
      </c>
      <c r="AB711" s="42" t="s">
        <v>1709</v>
      </c>
      <c r="AC711" s="42"/>
      <c r="AD711" s="42" t="str">
        <f t="shared" si="11"/>
        <v/>
      </c>
    </row>
    <row r="712" spans="1:30" x14ac:dyDescent="0.2">
      <c r="A712" s="74">
        <v>4295</v>
      </c>
      <c r="B712" s="76" t="s">
        <v>39</v>
      </c>
      <c r="C712" s="74">
        <v>5</v>
      </c>
      <c r="D712" s="74"/>
      <c r="E712" s="76">
        <v>4295</v>
      </c>
      <c r="F712" s="37" t="s">
        <v>4284</v>
      </c>
      <c r="G712" s="36"/>
      <c r="H712" s="36" t="s">
        <v>1721</v>
      </c>
      <c r="I712" s="36" t="s">
        <v>1722</v>
      </c>
      <c r="J712" s="36" t="s">
        <v>1845</v>
      </c>
      <c r="K712" s="36">
        <v>6</v>
      </c>
      <c r="L712" s="36" t="s">
        <v>28</v>
      </c>
      <c r="M712" s="39" t="s">
        <v>1707</v>
      </c>
      <c r="N712" s="39" t="s">
        <v>1708</v>
      </c>
      <c r="O712" s="36" t="s">
        <v>39</v>
      </c>
      <c r="P712" s="36">
        <v>122.94992828369099</v>
      </c>
      <c r="Q712" s="36">
        <v>10.655300140380801</v>
      </c>
      <c r="R712" s="36" t="s">
        <v>47</v>
      </c>
      <c r="S712" s="26" t="s">
        <v>4771</v>
      </c>
      <c r="T712" s="26" t="s">
        <v>33</v>
      </c>
      <c r="U712" s="26" t="s">
        <v>34</v>
      </c>
      <c r="V712" s="26" t="s">
        <v>5054</v>
      </c>
      <c r="W712" s="28" t="s">
        <v>49</v>
      </c>
      <c r="X712" s="26" t="s">
        <v>36</v>
      </c>
      <c r="Y712" s="8" t="s">
        <v>4842</v>
      </c>
      <c r="Z712" s="8" t="s">
        <v>4869</v>
      </c>
      <c r="AA712" s="8" t="s">
        <v>3014</v>
      </c>
      <c r="AB712" s="42" t="s">
        <v>1711</v>
      </c>
      <c r="AC712" s="42"/>
      <c r="AD712" s="42" t="str">
        <f t="shared" si="11"/>
        <v/>
      </c>
    </row>
    <row r="713" spans="1:30" x14ac:dyDescent="0.2">
      <c r="A713" s="74">
        <v>4380</v>
      </c>
      <c r="B713" s="75" t="s">
        <v>39</v>
      </c>
      <c r="C713" s="74">
        <v>5</v>
      </c>
      <c r="D713" s="74"/>
      <c r="E713" s="76">
        <v>4380</v>
      </c>
      <c r="F713" s="37" t="s">
        <v>3909</v>
      </c>
      <c r="G713" s="36" t="s">
        <v>834</v>
      </c>
      <c r="H713" s="36" t="s">
        <v>1807</v>
      </c>
      <c r="I713" s="36" t="s">
        <v>1722</v>
      </c>
      <c r="J713" s="38" t="s">
        <v>1852</v>
      </c>
      <c r="K713" s="39">
        <v>6</v>
      </c>
      <c r="L713" s="39" t="s">
        <v>28</v>
      </c>
      <c r="M713" s="39" t="s">
        <v>1714</v>
      </c>
      <c r="N713" s="39" t="s">
        <v>1708</v>
      </c>
      <c r="O713" s="36" t="s">
        <v>39</v>
      </c>
      <c r="P713" s="38">
        <v>122.42064670000001</v>
      </c>
      <c r="Q713" s="38">
        <v>9.8870897289999995</v>
      </c>
      <c r="R713" s="36" t="s">
        <v>47</v>
      </c>
      <c r="S713" s="26" t="s">
        <v>4771</v>
      </c>
      <c r="T713" s="26" t="s">
        <v>77</v>
      </c>
      <c r="U713" s="26" t="s">
        <v>34</v>
      </c>
      <c r="V713" s="26" t="s">
        <v>5054</v>
      </c>
      <c r="W713" s="28" t="s">
        <v>49</v>
      </c>
      <c r="X713" s="26" t="s">
        <v>90</v>
      </c>
      <c r="Y713" s="8" t="s">
        <v>4820</v>
      </c>
      <c r="Z713" s="8" t="s">
        <v>4868</v>
      </c>
      <c r="AA713" s="8" t="s">
        <v>4805</v>
      </c>
      <c r="AB713" s="42" t="s">
        <v>1781</v>
      </c>
      <c r="AC713" s="42"/>
      <c r="AD713" s="42" t="str">
        <f t="shared" si="11"/>
        <v/>
      </c>
    </row>
    <row r="714" spans="1:30" x14ac:dyDescent="0.2">
      <c r="A714" s="74">
        <v>4381</v>
      </c>
      <c r="B714" s="75" t="s">
        <v>39</v>
      </c>
      <c r="C714" s="74">
        <v>5</v>
      </c>
      <c r="D714" s="74"/>
      <c r="E714" s="76">
        <v>4381</v>
      </c>
      <c r="F714" s="37" t="s">
        <v>4288</v>
      </c>
      <c r="G714" s="36" t="s">
        <v>1853</v>
      </c>
      <c r="H714" s="36" t="s">
        <v>1739</v>
      </c>
      <c r="I714" s="36" t="s">
        <v>1722</v>
      </c>
      <c r="J714" s="38" t="s">
        <v>1854</v>
      </c>
      <c r="K714" s="39">
        <v>6</v>
      </c>
      <c r="L714" s="39" t="s">
        <v>28</v>
      </c>
      <c r="M714" s="39" t="s">
        <v>1707</v>
      </c>
      <c r="N714" s="39" t="s">
        <v>1708</v>
      </c>
      <c r="O714" s="36" t="s">
        <v>39</v>
      </c>
      <c r="P714" s="38">
        <v>123.00421142578099</v>
      </c>
      <c r="Q714" s="38">
        <v>10.402600288391101</v>
      </c>
      <c r="R714" s="36" t="s">
        <v>47</v>
      </c>
      <c r="S714" s="26" t="s">
        <v>4771</v>
      </c>
      <c r="T714" s="26" t="s">
        <v>77</v>
      </c>
      <c r="U714" s="26" t="s">
        <v>34</v>
      </c>
      <c r="V714" s="26" t="s">
        <v>5054</v>
      </c>
      <c r="W714" s="28" t="s">
        <v>49</v>
      </c>
      <c r="X714" s="26" t="s">
        <v>90</v>
      </c>
      <c r="Y714" s="8" t="s">
        <v>4820</v>
      </c>
      <c r="Z714" s="8" t="s">
        <v>4868</v>
      </c>
      <c r="AA714" s="8" t="s">
        <v>4805</v>
      </c>
      <c r="AB714" s="42" t="s">
        <v>1726</v>
      </c>
      <c r="AC714" s="42"/>
      <c r="AD714" s="42" t="str">
        <f t="shared" si="11"/>
        <v/>
      </c>
    </row>
    <row r="715" spans="1:30" x14ac:dyDescent="0.2">
      <c r="A715" s="74">
        <v>4382</v>
      </c>
      <c r="B715" s="75" t="s">
        <v>39</v>
      </c>
      <c r="C715" s="74">
        <v>5</v>
      </c>
      <c r="D715" s="74"/>
      <c r="E715" s="76">
        <v>4382</v>
      </c>
      <c r="F715" s="37" t="s">
        <v>4289</v>
      </c>
      <c r="G715" s="36" t="s">
        <v>1855</v>
      </c>
      <c r="H715" s="36" t="s">
        <v>1782</v>
      </c>
      <c r="I715" s="36" t="s">
        <v>1722</v>
      </c>
      <c r="J715" s="36" t="s">
        <v>1856</v>
      </c>
      <c r="K715" s="36">
        <v>6</v>
      </c>
      <c r="L715" s="36" t="s">
        <v>28</v>
      </c>
      <c r="M715" s="39" t="s">
        <v>1707</v>
      </c>
      <c r="N715" s="39" t="s">
        <v>1708</v>
      </c>
      <c r="O715" s="36" t="s">
        <v>39</v>
      </c>
      <c r="P715" s="36">
        <v>123.350128173828</v>
      </c>
      <c r="Q715" s="36">
        <v>10.6978597640991</v>
      </c>
      <c r="R715" s="36" t="s">
        <v>47</v>
      </c>
      <c r="S715" s="26" t="s">
        <v>4771</v>
      </c>
      <c r="T715" s="26" t="s">
        <v>77</v>
      </c>
      <c r="U715" s="26" t="s">
        <v>34</v>
      </c>
      <c r="V715" s="26" t="s">
        <v>5054</v>
      </c>
      <c r="W715" s="28" t="s">
        <v>49</v>
      </c>
      <c r="X715" s="26" t="s">
        <v>36</v>
      </c>
      <c r="Y715" s="8" t="s">
        <v>4820</v>
      </c>
      <c r="Z715" s="8" t="s">
        <v>4868</v>
      </c>
      <c r="AA715" s="8" t="s">
        <v>4805</v>
      </c>
      <c r="AB715" s="42" t="s">
        <v>1752</v>
      </c>
      <c r="AC715" s="45"/>
      <c r="AD715" s="42" t="str">
        <f t="shared" si="11"/>
        <v/>
      </c>
    </row>
    <row r="716" spans="1:30" x14ac:dyDescent="0.2">
      <c r="A716" s="74">
        <v>4384</v>
      </c>
      <c r="B716" s="76" t="s">
        <v>39</v>
      </c>
      <c r="C716" s="74">
        <v>5</v>
      </c>
      <c r="D716" s="74"/>
      <c r="E716" s="74">
        <v>4384</v>
      </c>
      <c r="F716" s="49" t="s">
        <v>4291</v>
      </c>
      <c r="G716" s="36" t="s">
        <v>1229</v>
      </c>
      <c r="H716" s="36" t="s">
        <v>1779</v>
      </c>
      <c r="I716" s="36" t="s">
        <v>1722</v>
      </c>
      <c r="J716" s="36" t="s">
        <v>1859</v>
      </c>
      <c r="K716" s="36">
        <v>6</v>
      </c>
      <c r="L716" s="36" t="s">
        <v>28</v>
      </c>
      <c r="M716" s="39" t="s">
        <v>1714</v>
      </c>
      <c r="N716" s="39" t="s">
        <v>1708</v>
      </c>
      <c r="O716" s="36" t="s">
        <v>39</v>
      </c>
      <c r="P716" s="36">
        <v>122.439933776855</v>
      </c>
      <c r="Q716" s="36">
        <v>9.8170604705810494</v>
      </c>
      <c r="R716" s="36" t="s">
        <v>47</v>
      </c>
      <c r="S716" s="26" t="s">
        <v>4771</v>
      </c>
      <c r="T716" s="26" t="s">
        <v>77</v>
      </c>
      <c r="U716" s="26" t="s">
        <v>34</v>
      </c>
      <c r="V716" s="26" t="s">
        <v>5054</v>
      </c>
      <c r="W716" s="32" t="s">
        <v>49</v>
      </c>
      <c r="X716" s="26" t="s">
        <v>90</v>
      </c>
      <c r="Y716" s="8" t="s">
        <v>4820</v>
      </c>
      <c r="Z716" s="8" t="s">
        <v>4868</v>
      </c>
      <c r="AA716" s="8" t="s">
        <v>4805</v>
      </c>
      <c r="AB716" s="42" t="s">
        <v>1781</v>
      </c>
      <c r="AC716" s="42"/>
      <c r="AD716" s="42" t="str">
        <f t="shared" si="11"/>
        <v/>
      </c>
    </row>
    <row r="717" spans="1:30" x14ac:dyDescent="0.2">
      <c r="A717" s="74">
        <v>4385</v>
      </c>
      <c r="B717" s="76" t="s">
        <v>39</v>
      </c>
      <c r="C717" s="74">
        <v>5</v>
      </c>
      <c r="D717" s="74"/>
      <c r="E717" s="76">
        <v>4385</v>
      </c>
      <c r="F717" s="49" t="s">
        <v>4292</v>
      </c>
      <c r="G717" s="36" t="s">
        <v>1860</v>
      </c>
      <c r="H717" s="36" t="s">
        <v>1807</v>
      </c>
      <c r="I717" s="36" t="s">
        <v>1722</v>
      </c>
      <c r="J717" s="36" t="s">
        <v>1861</v>
      </c>
      <c r="K717" s="36">
        <v>6</v>
      </c>
      <c r="L717" s="36" t="s">
        <v>28</v>
      </c>
      <c r="M717" s="39" t="s">
        <v>1714</v>
      </c>
      <c r="N717" s="39" t="s">
        <v>1708</v>
      </c>
      <c r="O717" s="36" t="s">
        <v>39</v>
      </c>
      <c r="P717" s="36">
        <v>122.670570373535</v>
      </c>
      <c r="Q717" s="36">
        <v>9.8601999282836896</v>
      </c>
      <c r="R717" s="36" t="s">
        <v>47</v>
      </c>
      <c r="S717" s="26" t="s">
        <v>4771</v>
      </c>
      <c r="T717" s="26" t="s">
        <v>77</v>
      </c>
      <c r="U717" s="26" t="s">
        <v>34</v>
      </c>
      <c r="V717" s="26" t="s">
        <v>5054</v>
      </c>
      <c r="W717" s="32" t="s">
        <v>49</v>
      </c>
      <c r="X717" s="26" t="s">
        <v>233</v>
      </c>
      <c r="Y717" s="8" t="s">
        <v>4820</v>
      </c>
      <c r="Z717" s="8" t="s">
        <v>4868</v>
      </c>
      <c r="AA717" s="8" t="s">
        <v>4805</v>
      </c>
      <c r="AB717" s="42" t="s">
        <v>5214</v>
      </c>
      <c r="AC717" s="42"/>
      <c r="AD717" s="42" t="str">
        <f t="shared" si="11"/>
        <v/>
      </c>
    </row>
    <row r="718" spans="1:30" x14ac:dyDescent="0.2">
      <c r="A718" s="74">
        <v>5499</v>
      </c>
      <c r="B718" s="75" t="s">
        <v>39</v>
      </c>
      <c r="C718" s="74">
        <v>5</v>
      </c>
      <c r="D718" s="74"/>
      <c r="E718" s="76">
        <v>5499</v>
      </c>
      <c r="F718" s="49" t="s">
        <v>4295</v>
      </c>
      <c r="G718" s="36"/>
      <c r="H718" s="36" t="s">
        <v>1721</v>
      </c>
      <c r="I718" s="36" t="s">
        <v>1722</v>
      </c>
      <c r="J718" s="36" t="s">
        <v>1867</v>
      </c>
      <c r="K718" s="36">
        <v>6</v>
      </c>
      <c r="L718" s="36" t="s">
        <v>28</v>
      </c>
      <c r="M718" s="39" t="s">
        <v>1707</v>
      </c>
      <c r="N718" s="39" t="s">
        <v>1708</v>
      </c>
      <c r="O718" s="36" t="s">
        <v>39</v>
      </c>
      <c r="P718" s="36">
        <v>122.958351135253</v>
      </c>
      <c r="Q718" s="36">
        <v>10.694580078125</v>
      </c>
      <c r="R718" s="36" t="s">
        <v>32</v>
      </c>
      <c r="S718" s="26" t="s">
        <v>4771</v>
      </c>
      <c r="T718" s="26" t="s">
        <v>61</v>
      </c>
      <c r="U718" s="26" t="s">
        <v>34</v>
      </c>
      <c r="V718" s="26" t="s">
        <v>5054</v>
      </c>
      <c r="W718" s="32" t="s">
        <v>35</v>
      </c>
      <c r="X718" s="26" t="s">
        <v>36</v>
      </c>
      <c r="Y718" s="8" t="s">
        <v>4822</v>
      </c>
      <c r="Z718" s="8" t="s">
        <v>4869</v>
      </c>
      <c r="AA718" s="8" t="s">
        <v>4865</v>
      </c>
      <c r="AB718" s="42" t="s">
        <v>1746</v>
      </c>
      <c r="AC718" s="42"/>
      <c r="AD718" s="42" t="str">
        <f t="shared" si="11"/>
        <v/>
      </c>
    </row>
    <row r="719" spans="1:30" x14ac:dyDescent="0.2">
      <c r="A719" s="74">
        <v>5507</v>
      </c>
      <c r="B719" s="75" t="s">
        <v>39</v>
      </c>
      <c r="C719" s="74">
        <v>5</v>
      </c>
      <c r="D719" s="74"/>
      <c r="E719" s="76">
        <v>5507</v>
      </c>
      <c r="F719" s="37" t="s">
        <v>4296</v>
      </c>
      <c r="G719" s="36"/>
      <c r="H719" s="36" t="s">
        <v>1847</v>
      </c>
      <c r="I719" s="39" t="s">
        <v>1722</v>
      </c>
      <c r="J719" s="38" t="s">
        <v>1868</v>
      </c>
      <c r="K719" s="38">
        <v>6</v>
      </c>
      <c r="L719" s="38" t="s">
        <v>28</v>
      </c>
      <c r="M719" s="39" t="s">
        <v>1707</v>
      </c>
      <c r="N719" s="39" t="s">
        <v>1708</v>
      </c>
      <c r="O719" s="36" t="s">
        <v>39</v>
      </c>
      <c r="P719" s="38">
        <v>122.86862945556599</v>
      </c>
      <c r="Q719" s="38">
        <v>10.336830139160099</v>
      </c>
      <c r="R719" s="36" t="s">
        <v>47</v>
      </c>
      <c r="S719" s="26" t="s">
        <v>4771</v>
      </c>
      <c r="T719" s="26" t="s">
        <v>77</v>
      </c>
      <c r="U719" s="26" t="s">
        <v>34</v>
      </c>
      <c r="V719" s="26" t="s">
        <v>5054</v>
      </c>
      <c r="W719" s="28" t="s">
        <v>49</v>
      </c>
      <c r="X719" s="26" t="s">
        <v>36</v>
      </c>
      <c r="Y719" s="8" t="s">
        <v>4820</v>
      </c>
      <c r="Z719" s="8" t="s">
        <v>4868</v>
      </c>
      <c r="AA719" s="8" t="s">
        <v>3014</v>
      </c>
      <c r="AB719" s="42" t="s">
        <v>1726</v>
      </c>
      <c r="AC719" s="42"/>
      <c r="AD719" s="42" t="str">
        <f t="shared" si="11"/>
        <v/>
      </c>
    </row>
    <row r="720" spans="1:30" x14ac:dyDescent="0.2">
      <c r="A720" s="74">
        <v>5509</v>
      </c>
      <c r="B720" s="75" t="s">
        <v>39</v>
      </c>
      <c r="C720" s="74">
        <v>5</v>
      </c>
      <c r="D720" s="74"/>
      <c r="E720" s="76">
        <v>5509</v>
      </c>
      <c r="F720" s="49" t="s">
        <v>4297</v>
      </c>
      <c r="G720" s="36"/>
      <c r="H720" s="36" t="s">
        <v>1794</v>
      </c>
      <c r="I720" s="39" t="s">
        <v>1722</v>
      </c>
      <c r="J720" s="38" t="s">
        <v>1869</v>
      </c>
      <c r="K720" s="38">
        <v>6</v>
      </c>
      <c r="L720" s="38" t="s">
        <v>28</v>
      </c>
      <c r="M720" s="39" t="s">
        <v>1707</v>
      </c>
      <c r="N720" s="39" t="s">
        <v>1708</v>
      </c>
      <c r="O720" s="36" t="s">
        <v>39</v>
      </c>
      <c r="P720" s="38">
        <v>123.020446777343</v>
      </c>
      <c r="Q720" s="38">
        <v>10.5572595596313</v>
      </c>
      <c r="R720" s="36" t="s">
        <v>47</v>
      </c>
      <c r="S720" s="26" t="s">
        <v>4771</v>
      </c>
      <c r="T720" s="30" t="s">
        <v>77</v>
      </c>
      <c r="U720" s="28" t="s">
        <v>34</v>
      </c>
      <c r="V720" s="26" t="s">
        <v>5054</v>
      </c>
      <c r="W720" s="28" t="s">
        <v>49</v>
      </c>
      <c r="X720" s="32" t="s">
        <v>36</v>
      </c>
      <c r="Y720" s="8" t="s">
        <v>4820</v>
      </c>
      <c r="Z720" s="8" t="s">
        <v>4868</v>
      </c>
      <c r="AA720" s="8" t="s">
        <v>3014</v>
      </c>
      <c r="AB720" s="42" t="s">
        <v>1726</v>
      </c>
      <c r="AC720" s="42"/>
      <c r="AD720" s="42" t="str">
        <f t="shared" si="11"/>
        <v/>
      </c>
    </row>
    <row r="721" spans="1:30" x14ac:dyDescent="0.2">
      <c r="A721" s="74">
        <v>5837</v>
      </c>
      <c r="B721" s="75" t="s">
        <v>39</v>
      </c>
      <c r="C721" s="74">
        <v>5</v>
      </c>
      <c r="D721" s="74"/>
      <c r="E721" s="76">
        <v>5837</v>
      </c>
      <c r="F721" s="49" t="s">
        <v>4298</v>
      </c>
      <c r="G721" s="36"/>
      <c r="H721" s="36" t="s">
        <v>1847</v>
      </c>
      <c r="I721" s="36" t="s">
        <v>1722</v>
      </c>
      <c r="J721" s="36" t="s">
        <v>1870</v>
      </c>
      <c r="K721" s="36">
        <v>6</v>
      </c>
      <c r="L721" s="36" t="s">
        <v>28</v>
      </c>
      <c r="M721" s="39" t="s">
        <v>1707</v>
      </c>
      <c r="N721" s="39" t="s">
        <v>1708</v>
      </c>
      <c r="O721" s="36" t="s">
        <v>39</v>
      </c>
      <c r="P721" s="36">
        <v>122.89695739746</v>
      </c>
      <c r="Q721" s="36">
        <v>10.396400451660099</v>
      </c>
      <c r="R721" s="36" t="s">
        <v>47</v>
      </c>
      <c r="S721" s="26" t="s">
        <v>4771</v>
      </c>
      <c r="T721" s="26" t="s">
        <v>61</v>
      </c>
      <c r="U721" s="26" t="s">
        <v>34</v>
      </c>
      <c r="V721" s="26" t="s">
        <v>5054</v>
      </c>
      <c r="W721" s="32" t="s">
        <v>49</v>
      </c>
      <c r="X721" s="26" t="s">
        <v>36</v>
      </c>
      <c r="Y721" s="8" t="s">
        <v>4820</v>
      </c>
      <c r="Z721" s="8" t="s">
        <v>4869</v>
      </c>
      <c r="AA721" s="8" t="s">
        <v>3014</v>
      </c>
      <c r="AB721" s="42" t="s">
        <v>1726</v>
      </c>
      <c r="AC721" s="42"/>
      <c r="AD721" s="42" t="str">
        <f t="shared" si="11"/>
        <v/>
      </c>
    </row>
    <row r="722" spans="1:30" x14ac:dyDescent="0.2">
      <c r="A722" s="74">
        <v>5872</v>
      </c>
      <c r="B722" s="75" t="s">
        <v>39</v>
      </c>
      <c r="C722" s="74">
        <v>5</v>
      </c>
      <c r="D722" s="74"/>
      <c r="E722" s="76">
        <v>5872</v>
      </c>
      <c r="F722" s="49" t="s">
        <v>4300</v>
      </c>
      <c r="G722" s="36" t="s">
        <v>1872</v>
      </c>
      <c r="H722" s="36" t="s">
        <v>1728</v>
      </c>
      <c r="I722" s="36" t="s">
        <v>1722</v>
      </c>
      <c r="J722" s="36" t="s">
        <v>1873</v>
      </c>
      <c r="K722" s="36">
        <v>6</v>
      </c>
      <c r="L722" s="36" t="s">
        <v>28</v>
      </c>
      <c r="M722" s="39" t="s">
        <v>1707</v>
      </c>
      <c r="N722" s="39" t="s">
        <v>1708</v>
      </c>
      <c r="O722" s="36" t="s">
        <v>39</v>
      </c>
      <c r="P722" s="36">
        <v>123.0131836</v>
      </c>
      <c r="Q722" s="36">
        <v>10.771109579999999</v>
      </c>
      <c r="R722" s="36" t="s">
        <v>47</v>
      </c>
      <c r="S722" s="26" t="s">
        <v>4771</v>
      </c>
      <c r="T722" s="26" t="s">
        <v>77</v>
      </c>
      <c r="U722" s="26" t="s">
        <v>34</v>
      </c>
      <c r="V722" s="26" t="s">
        <v>5054</v>
      </c>
      <c r="W722" s="32" t="s">
        <v>49</v>
      </c>
      <c r="X722" s="26" t="s">
        <v>36</v>
      </c>
      <c r="Y722" s="8" t="s">
        <v>4820</v>
      </c>
      <c r="Z722" s="8" t="s">
        <v>4868</v>
      </c>
      <c r="AA722" s="8" t="s">
        <v>3014</v>
      </c>
      <c r="AB722" s="42" t="s">
        <v>1709</v>
      </c>
      <c r="AC722" s="45"/>
      <c r="AD722" s="42" t="str">
        <f t="shared" si="11"/>
        <v/>
      </c>
    </row>
    <row r="723" spans="1:30" x14ac:dyDescent="0.2">
      <c r="A723" s="74">
        <v>5897</v>
      </c>
      <c r="B723" s="75" t="s">
        <v>39</v>
      </c>
      <c r="C723" s="74">
        <v>5</v>
      </c>
      <c r="D723" s="74"/>
      <c r="E723" s="76">
        <v>5897</v>
      </c>
      <c r="F723" s="49" t="s">
        <v>4301</v>
      </c>
      <c r="G723" s="36" t="s">
        <v>1874</v>
      </c>
      <c r="H723" s="36" t="s">
        <v>1807</v>
      </c>
      <c r="I723" s="36" t="s">
        <v>1722</v>
      </c>
      <c r="J723" s="36" t="s">
        <v>1875</v>
      </c>
      <c r="K723" s="36">
        <v>6</v>
      </c>
      <c r="L723" s="36" t="s">
        <v>28</v>
      </c>
      <c r="M723" s="39" t="s">
        <v>1714</v>
      </c>
      <c r="N723" s="39" t="s">
        <v>1708</v>
      </c>
      <c r="O723" s="36" t="s">
        <v>39</v>
      </c>
      <c r="P723" s="36">
        <v>122.585289</v>
      </c>
      <c r="Q723" s="36">
        <v>9.9782495499999992</v>
      </c>
      <c r="R723" s="36" t="s">
        <v>47</v>
      </c>
      <c r="S723" s="26" t="s">
        <v>4771</v>
      </c>
      <c r="T723" s="26" t="s">
        <v>77</v>
      </c>
      <c r="U723" s="26" t="s">
        <v>34</v>
      </c>
      <c r="V723" s="26" t="s">
        <v>5054</v>
      </c>
      <c r="W723" s="28" t="s">
        <v>49</v>
      </c>
      <c r="X723" s="26" t="s">
        <v>36</v>
      </c>
      <c r="Y723" s="8" t="s">
        <v>4820</v>
      </c>
      <c r="Z723" s="8" t="s">
        <v>4868</v>
      </c>
      <c r="AA723" s="8" t="s">
        <v>3014</v>
      </c>
      <c r="AB723" s="42" t="s">
        <v>1781</v>
      </c>
      <c r="AC723" s="45"/>
      <c r="AD723" s="42" t="str">
        <f t="shared" si="11"/>
        <v/>
      </c>
    </row>
    <row r="724" spans="1:30" x14ac:dyDescent="0.2">
      <c r="A724" s="74" t="s">
        <v>1878</v>
      </c>
      <c r="B724" s="75" t="s">
        <v>39</v>
      </c>
      <c r="C724" s="74">
        <v>5</v>
      </c>
      <c r="D724" s="74"/>
      <c r="E724" s="76" t="s">
        <v>1878</v>
      </c>
      <c r="F724" s="37" t="s">
        <v>4303</v>
      </c>
      <c r="G724" s="36" t="s">
        <v>1879</v>
      </c>
      <c r="H724" s="36" t="s">
        <v>1728</v>
      </c>
      <c r="I724" s="39" t="s">
        <v>1722</v>
      </c>
      <c r="J724" s="38" t="s">
        <v>1880</v>
      </c>
      <c r="K724" s="38">
        <v>6</v>
      </c>
      <c r="L724" s="38" t="s">
        <v>28</v>
      </c>
      <c r="M724" s="39" t="s">
        <v>1707</v>
      </c>
      <c r="N724" s="39" t="s">
        <v>1708</v>
      </c>
      <c r="O724" s="36" t="s">
        <v>39</v>
      </c>
      <c r="P724" s="38">
        <v>123.037071228027</v>
      </c>
      <c r="Q724" s="38">
        <v>10.8209896087646</v>
      </c>
      <c r="R724" s="36" t="s">
        <v>47</v>
      </c>
      <c r="S724" s="26" t="s">
        <v>4771</v>
      </c>
      <c r="T724" s="26" t="s">
        <v>77</v>
      </c>
      <c r="U724" s="26" t="s">
        <v>34</v>
      </c>
      <c r="V724" s="26" t="s">
        <v>5054</v>
      </c>
      <c r="W724" s="28" t="s">
        <v>49</v>
      </c>
      <c r="X724" s="26" t="s">
        <v>36</v>
      </c>
      <c r="Y724" s="8" t="s">
        <v>4820</v>
      </c>
      <c r="Z724" s="8" t="s">
        <v>4868</v>
      </c>
      <c r="AA724" s="8" t="s">
        <v>3014</v>
      </c>
      <c r="AB724" s="42" t="s">
        <v>1709</v>
      </c>
      <c r="AC724" s="45"/>
      <c r="AD724" s="42" t="str">
        <f t="shared" si="11"/>
        <v/>
      </c>
    </row>
    <row r="725" spans="1:30" x14ac:dyDescent="0.2">
      <c r="A725" s="74" t="s">
        <v>1881</v>
      </c>
      <c r="B725" s="75" t="s">
        <v>39</v>
      </c>
      <c r="C725" s="74">
        <v>5</v>
      </c>
      <c r="D725" s="74"/>
      <c r="E725" s="76" t="s">
        <v>1881</v>
      </c>
      <c r="F725" s="37" t="s">
        <v>4304</v>
      </c>
      <c r="G725" s="36" t="s">
        <v>1882</v>
      </c>
      <c r="H725" s="36" t="s">
        <v>1728</v>
      </c>
      <c r="I725" s="39" t="s">
        <v>1722</v>
      </c>
      <c r="J725" s="38" t="s">
        <v>1883</v>
      </c>
      <c r="K725" s="38">
        <v>6</v>
      </c>
      <c r="L725" s="38" t="s">
        <v>28</v>
      </c>
      <c r="M725" s="39" t="s">
        <v>1707</v>
      </c>
      <c r="N725" s="39" t="s">
        <v>1708</v>
      </c>
      <c r="O725" s="36" t="s">
        <v>39</v>
      </c>
      <c r="P725" s="38">
        <v>123.08640289306599</v>
      </c>
      <c r="Q725" s="38">
        <v>10.753140449523899</v>
      </c>
      <c r="R725" s="36" t="s">
        <v>47</v>
      </c>
      <c r="S725" s="26" t="s">
        <v>4771</v>
      </c>
      <c r="T725" s="26" t="s">
        <v>77</v>
      </c>
      <c r="U725" s="26" t="s">
        <v>34</v>
      </c>
      <c r="V725" s="26" t="s">
        <v>5054</v>
      </c>
      <c r="W725" s="28" t="s">
        <v>49</v>
      </c>
      <c r="X725" s="26" t="s">
        <v>36</v>
      </c>
      <c r="Y725" s="8" t="s">
        <v>4820</v>
      </c>
      <c r="Z725" s="8" t="s">
        <v>4868</v>
      </c>
      <c r="AA725" s="8" t="s">
        <v>4805</v>
      </c>
      <c r="AB725" s="42" t="s">
        <v>1709</v>
      </c>
      <c r="AC725" s="42"/>
      <c r="AD725" s="42" t="str">
        <f t="shared" si="11"/>
        <v/>
      </c>
    </row>
    <row r="726" spans="1:30" x14ac:dyDescent="0.2">
      <c r="A726" s="74" t="s">
        <v>1890</v>
      </c>
      <c r="B726" s="76" t="s">
        <v>39</v>
      </c>
      <c r="C726" s="74">
        <v>5</v>
      </c>
      <c r="D726" s="74"/>
      <c r="E726" s="76" t="s">
        <v>1890</v>
      </c>
      <c r="F726" s="37" t="s">
        <v>4307</v>
      </c>
      <c r="G726" s="36"/>
      <c r="H726" s="36" t="s">
        <v>1721</v>
      </c>
      <c r="I726" s="36" t="s">
        <v>1722</v>
      </c>
      <c r="J726" s="36" t="s">
        <v>1891</v>
      </c>
      <c r="K726" s="36">
        <v>6</v>
      </c>
      <c r="L726" s="36" t="s">
        <v>28</v>
      </c>
      <c r="M726" s="39" t="s">
        <v>1707</v>
      </c>
      <c r="N726" s="39" t="s">
        <v>1708</v>
      </c>
      <c r="O726" s="36" t="s">
        <v>39</v>
      </c>
      <c r="P726" s="36">
        <v>122.972526550292</v>
      </c>
      <c r="Q726" s="36">
        <v>10.606659889221101</v>
      </c>
      <c r="R726" s="36" t="s">
        <v>47</v>
      </c>
      <c r="S726" s="26" t="s">
        <v>4771</v>
      </c>
      <c r="T726" s="26" t="s">
        <v>77</v>
      </c>
      <c r="U726" s="26" t="s">
        <v>34</v>
      </c>
      <c r="V726" s="26" t="s">
        <v>5054</v>
      </c>
      <c r="W726" s="28" t="s">
        <v>49</v>
      </c>
      <c r="X726" s="26" t="s">
        <v>36</v>
      </c>
      <c r="Y726" s="8" t="s">
        <v>4820</v>
      </c>
      <c r="Z726" s="8" t="s">
        <v>4868</v>
      </c>
      <c r="AA726" s="8" t="s">
        <v>3014</v>
      </c>
      <c r="AB726" s="42" t="s">
        <v>1711</v>
      </c>
      <c r="AC726" s="45"/>
      <c r="AD726" s="42" t="str">
        <f t="shared" si="11"/>
        <v/>
      </c>
    </row>
    <row r="727" spans="1:30" x14ac:dyDescent="0.2">
      <c r="A727" s="74" t="s">
        <v>1898</v>
      </c>
      <c r="B727" s="76" t="s">
        <v>39</v>
      </c>
      <c r="C727" s="74">
        <v>5</v>
      </c>
      <c r="D727" s="74"/>
      <c r="E727" s="76" t="s">
        <v>1899</v>
      </c>
      <c r="F727" s="37" t="s">
        <v>4310</v>
      </c>
      <c r="G727" s="36" t="s">
        <v>375</v>
      </c>
      <c r="H727" s="36" t="s">
        <v>1900</v>
      </c>
      <c r="I727" s="39" t="s">
        <v>1722</v>
      </c>
      <c r="J727" s="38" t="s">
        <v>1901</v>
      </c>
      <c r="K727" s="38">
        <v>6</v>
      </c>
      <c r="L727" s="38" t="s">
        <v>28</v>
      </c>
      <c r="M727" s="39" t="s">
        <v>1714</v>
      </c>
      <c r="N727" s="39" t="s">
        <v>1708</v>
      </c>
      <c r="O727" s="36" t="s">
        <v>39</v>
      </c>
      <c r="P727" s="38">
        <v>122.46672820000001</v>
      </c>
      <c r="Q727" s="38">
        <v>9.6025800700000001</v>
      </c>
      <c r="R727" s="36" t="s">
        <v>47</v>
      </c>
      <c r="S727" s="26" t="s">
        <v>4771</v>
      </c>
      <c r="T727" s="26" t="s">
        <v>77</v>
      </c>
      <c r="U727" s="26" t="s">
        <v>34</v>
      </c>
      <c r="V727" s="26" t="s">
        <v>5054</v>
      </c>
      <c r="W727" s="28" t="s">
        <v>49</v>
      </c>
      <c r="X727" s="26" t="s">
        <v>36</v>
      </c>
      <c r="Y727" s="8" t="s">
        <v>4820</v>
      </c>
      <c r="Z727" s="8" t="s">
        <v>4868</v>
      </c>
      <c r="AA727" s="8" t="s">
        <v>3014</v>
      </c>
      <c r="AB727" s="42" t="s">
        <v>1781</v>
      </c>
      <c r="AC727" s="45"/>
      <c r="AD727" s="42" t="str">
        <f t="shared" si="11"/>
        <v/>
      </c>
    </row>
    <row r="728" spans="1:30" x14ac:dyDescent="0.2">
      <c r="A728" s="74" t="s">
        <v>1902</v>
      </c>
      <c r="B728" s="76" t="s">
        <v>39</v>
      </c>
      <c r="C728" s="74">
        <v>5</v>
      </c>
      <c r="D728" s="74"/>
      <c r="E728" s="76" t="s">
        <v>1903</v>
      </c>
      <c r="F728" s="37" t="s">
        <v>4311</v>
      </c>
      <c r="G728" s="36" t="s">
        <v>1904</v>
      </c>
      <c r="H728" s="36" t="s">
        <v>1735</v>
      </c>
      <c r="I728" s="39" t="s">
        <v>1722</v>
      </c>
      <c r="J728" s="38" t="s">
        <v>1905</v>
      </c>
      <c r="K728" s="38">
        <v>6</v>
      </c>
      <c r="L728" s="38" t="s">
        <v>28</v>
      </c>
      <c r="M728" s="39" t="s">
        <v>1707</v>
      </c>
      <c r="N728" s="39" t="s">
        <v>1708</v>
      </c>
      <c r="O728" s="36" t="s">
        <v>39</v>
      </c>
      <c r="P728" s="38">
        <v>123.3450699</v>
      </c>
      <c r="Q728" s="38">
        <v>10.93776035</v>
      </c>
      <c r="R728" s="36" t="s">
        <v>47</v>
      </c>
      <c r="S728" s="26" t="s">
        <v>4771</v>
      </c>
      <c r="T728" s="26" t="s">
        <v>77</v>
      </c>
      <c r="U728" s="26" t="s">
        <v>34</v>
      </c>
      <c r="V728" s="26" t="s">
        <v>5054</v>
      </c>
      <c r="W728" s="28" t="s">
        <v>49</v>
      </c>
      <c r="X728" s="26" t="s">
        <v>36</v>
      </c>
      <c r="Y728" s="8" t="s">
        <v>4820</v>
      </c>
      <c r="Z728" s="8" t="s">
        <v>4868</v>
      </c>
      <c r="AA728" s="8" t="s">
        <v>4809</v>
      </c>
      <c r="AB728" s="42" t="s">
        <v>1709</v>
      </c>
      <c r="AC728" s="42"/>
      <c r="AD728" s="42" t="str">
        <f t="shared" si="11"/>
        <v/>
      </c>
    </row>
    <row r="729" spans="1:30" x14ac:dyDescent="0.2">
      <c r="A729" s="74" t="s">
        <v>1906</v>
      </c>
      <c r="B729" s="75" t="s">
        <v>39</v>
      </c>
      <c r="C729" s="74">
        <v>5</v>
      </c>
      <c r="D729" s="74"/>
      <c r="E729" s="74" t="s">
        <v>1907</v>
      </c>
      <c r="F729" s="37" t="s">
        <v>4312</v>
      </c>
      <c r="G729" s="36" t="s">
        <v>1908</v>
      </c>
      <c r="H729" s="36" t="s">
        <v>1779</v>
      </c>
      <c r="I729" s="36" t="s">
        <v>1722</v>
      </c>
      <c r="J729" s="36" t="s">
        <v>1909</v>
      </c>
      <c r="K729" s="36">
        <v>6</v>
      </c>
      <c r="L729" s="36" t="s">
        <v>28</v>
      </c>
      <c r="M729" s="39" t="s">
        <v>1714</v>
      </c>
      <c r="N729" s="39" t="s">
        <v>1708</v>
      </c>
      <c r="O729" s="36" t="s">
        <v>39</v>
      </c>
      <c r="P729" s="36">
        <v>122.3867111</v>
      </c>
      <c r="Q729" s="36">
        <v>9.7135696409999994</v>
      </c>
      <c r="R729" s="36" t="s">
        <v>47</v>
      </c>
      <c r="S729" s="26" t="s">
        <v>4771</v>
      </c>
      <c r="T729" s="26" t="s">
        <v>77</v>
      </c>
      <c r="U729" s="27" t="s">
        <v>34</v>
      </c>
      <c r="V729" s="26" t="s">
        <v>5054</v>
      </c>
      <c r="W729" s="28" t="s">
        <v>49</v>
      </c>
      <c r="X729" s="26" t="s">
        <v>36</v>
      </c>
      <c r="Y729" s="8" t="s">
        <v>4820</v>
      </c>
      <c r="Z729" s="8" t="s">
        <v>4868</v>
      </c>
      <c r="AA729" s="8" t="s">
        <v>4805</v>
      </c>
      <c r="AB729" s="42" t="s">
        <v>1781</v>
      </c>
      <c r="AC729" s="45"/>
      <c r="AD729" s="42" t="str">
        <f t="shared" si="11"/>
        <v/>
      </c>
    </row>
    <row r="730" spans="1:30" x14ac:dyDescent="0.2">
      <c r="A730" s="74" t="s">
        <v>1910</v>
      </c>
      <c r="B730" s="76" t="s">
        <v>39</v>
      </c>
      <c r="C730" s="74">
        <v>5</v>
      </c>
      <c r="D730" s="74"/>
      <c r="E730" s="76" t="s">
        <v>1910</v>
      </c>
      <c r="F730" s="37" t="s">
        <v>4313</v>
      </c>
      <c r="G730" s="36"/>
      <c r="H730" s="36" t="s">
        <v>1721</v>
      </c>
      <c r="I730" s="36" t="s">
        <v>1722</v>
      </c>
      <c r="J730" s="36" t="s">
        <v>1911</v>
      </c>
      <c r="K730" s="36">
        <v>6</v>
      </c>
      <c r="L730" s="36" t="s">
        <v>28</v>
      </c>
      <c r="M730" s="39" t="s">
        <v>1707</v>
      </c>
      <c r="N730" s="39" t="s">
        <v>1708</v>
      </c>
      <c r="O730" s="36" t="s">
        <v>39</v>
      </c>
      <c r="P730" s="36">
        <v>122.95448303222599</v>
      </c>
      <c r="Q730" s="36">
        <v>10.679969787597599</v>
      </c>
      <c r="R730" s="36" t="s">
        <v>32</v>
      </c>
      <c r="S730" s="26" t="s">
        <v>4771</v>
      </c>
      <c r="T730" s="26" t="s">
        <v>33</v>
      </c>
      <c r="U730" s="26" t="s">
        <v>34</v>
      </c>
      <c r="V730" s="26" t="s">
        <v>5054</v>
      </c>
      <c r="W730" s="28" t="s">
        <v>49</v>
      </c>
      <c r="X730" s="26" t="s">
        <v>90</v>
      </c>
      <c r="Y730" s="8" t="s">
        <v>4842</v>
      </c>
      <c r="Z730" s="8" t="s">
        <v>4869</v>
      </c>
      <c r="AA730" s="8" t="s">
        <v>4865</v>
      </c>
      <c r="AB730" s="42" t="s">
        <v>1709</v>
      </c>
      <c r="AC730" s="42"/>
      <c r="AD730" s="42" t="str">
        <f t="shared" si="11"/>
        <v/>
      </c>
    </row>
    <row r="731" spans="1:30" x14ac:dyDescent="0.2">
      <c r="A731" s="74" t="s">
        <v>1912</v>
      </c>
      <c r="B731" s="76" t="s">
        <v>39</v>
      </c>
      <c r="C731" s="74">
        <v>5</v>
      </c>
      <c r="D731" s="74"/>
      <c r="E731" s="76" t="s">
        <v>1913</v>
      </c>
      <c r="F731" s="37" t="s">
        <v>4314</v>
      </c>
      <c r="G731" s="36" t="s">
        <v>1914</v>
      </c>
      <c r="H731" s="36" t="s">
        <v>1737</v>
      </c>
      <c r="I731" s="36" t="s">
        <v>1722</v>
      </c>
      <c r="J731" s="36" t="s">
        <v>1915</v>
      </c>
      <c r="K731" s="36">
        <v>6</v>
      </c>
      <c r="L731" s="36" t="s">
        <v>28</v>
      </c>
      <c r="M731" s="39" t="s">
        <v>1714</v>
      </c>
      <c r="N731" s="39" t="s">
        <v>1708</v>
      </c>
      <c r="O731" s="36" t="s">
        <v>39</v>
      </c>
      <c r="P731" s="36">
        <v>122.7481995</v>
      </c>
      <c r="Q731" s="36">
        <v>9.7523202900000001</v>
      </c>
      <c r="R731" s="36" t="s">
        <v>47</v>
      </c>
      <c r="S731" s="26" t="s">
        <v>4771</v>
      </c>
      <c r="T731" s="26" t="s">
        <v>77</v>
      </c>
      <c r="U731" s="27" t="s">
        <v>34</v>
      </c>
      <c r="V731" s="26" t="s">
        <v>5054</v>
      </c>
      <c r="W731" s="28" t="s">
        <v>49</v>
      </c>
      <c r="X731" s="26" t="s">
        <v>233</v>
      </c>
      <c r="Y731" s="8" t="s">
        <v>4820</v>
      </c>
      <c r="Z731" s="8" t="s">
        <v>4868</v>
      </c>
      <c r="AA731" s="8" t="s">
        <v>4805</v>
      </c>
      <c r="AB731" s="42" t="s">
        <v>5214</v>
      </c>
      <c r="AC731" s="42"/>
      <c r="AD731" s="42" t="str">
        <f t="shared" si="11"/>
        <v/>
      </c>
    </row>
    <row r="732" spans="1:30" x14ac:dyDescent="0.2">
      <c r="A732" s="74" t="s">
        <v>1916</v>
      </c>
      <c r="B732" s="76" t="s">
        <v>39</v>
      </c>
      <c r="C732" s="74">
        <v>5</v>
      </c>
      <c r="D732" s="74"/>
      <c r="E732" s="76" t="s">
        <v>1916</v>
      </c>
      <c r="F732" s="37" t="s">
        <v>4315</v>
      </c>
      <c r="G732" s="36" t="s">
        <v>1917</v>
      </c>
      <c r="H732" s="36" t="s">
        <v>1724</v>
      </c>
      <c r="I732" s="36" t="s">
        <v>1722</v>
      </c>
      <c r="J732" s="36" t="s">
        <v>1918</v>
      </c>
      <c r="K732" s="36">
        <v>6</v>
      </c>
      <c r="L732" s="36" t="s">
        <v>28</v>
      </c>
      <c r="M732" s="39" t="s">
        <v>1707</v>
      </c>
      <c r="N732" s="39" t="s">
        <v>1708</v>
      </c>
      <c r="O732" s="36" t="s">
        <v>39</v>
      </c>
      <c r="P732" s="36">
        <v>122.944847106933</v>
      </c>
      <c r="Q732" s="36">
        <v>10.49351978302</v>
      </c>
      <c r="R732" s="36" t="s">
        <v>47</v>
      </c>
      <c r="S732" s="26" t="s">
        <v>4771</v>
      </c>
      <c r="T732" s="26" t="s">
        <v>77</v>
      </c>
      <c r="U732" s="27" t="s">
        <v>34</v>
      </c>
      <c r="V732" s="26" t="s">
        <v>5054</v>
      </c>
      <c r="W732" s="28" t="s">
        <v>49</v>
      </c>
      <c r="X732" s="26" t="s">
        <v>36</v>
      </c>
      <c r="Y732" s="8" t="s">
        <v>4820</v>
      </c>
      <c r="Z732" s="8" t="s">
        <v>4868</v>
      </c>
      <c r="AA732" s="8" t="s">
        <v>3014</v>
      </c>
      <c r="AB732" s="42" t="s">
        <v>1726</v>
      </c>
      <c r="AC732" s="42"/>
      <c r="AD732" s="42" t="str">
        <f t="shared" si="11"/>
        <v/>
      </c>
    </row>
    <row r="733" spans="1:30" x14ac:dyDescent="0.2">
      <c r="A733" s="74" t="s">
        <v>1924</v>
      </c>
      <c r="B733" s="81" t="s">
        <v>39</v>
      </c>
      <c r="C733" s="74">
        <v>5</v>
      </c>
      <c r="D733" s="74"/>
      <c r="E733" s="76" t="s">
        <v>1924</v>
      </c>
      <c r="F733" s="37" t="s">
        <v>4318</v>
      </c>
      <c r="G733" s="36" t="s">
        <v>1925</v>
      </c>
      <c r="H733" s="36" t="s">
        <v>1737</v>
      </c>
      <c r="I733" s="36" t="s">
        <v>1722</v>
      </c>
      <c r="J733" s="36" t="s">
        <v>1926</v>
      </c>
      <c r="K733" s="36">
        <v>6</v>
      </c>
      <c r="L733" s="36" t="s">
        <v>28</v>
      </c>
      <c r="M733" s="39" t="s">
        <v>1714</v>
      </c>
      <c r="N733" s="39" t="s">
        <v>1708</v>
      </c>
      <c r="O733" s="36" t="s">
        <v>39</v>
      </c>
      <c r="P733" s="36">
        <v>122.75643157958901</v>
      </c>
      <c r="Q733" s="36">
        <v>9.8279495239257795</v>
      </c>
      <c r="R733" s="36" t="s">
        <v>47</v>
      </c>
      <c r="S733" s="26" t="s">
        <v>4771</v>
      </c>
      <c r="T733" s="26" t="s">
        <v>77</v>
      </c>
      <c r="U733" s="26" t="s">
        <v>34</v>
      </c>
      <c r="V733" s="26" t="s">
        <v>5054</v>
      </c>
      <c r="W733" s="28" t="s">
        <v>49</v>
      </c>
      <c r="X733" s="26" t="s">
        <v>36</v>
      </c>
      <c r="Y733" s="8" t="s">
        <v>4820</v>
      </c>
      <c r="Z733" s="8" t="s">
        <v>4868</v>
      </c>
      <c r="AA733" s="8" t="s">
        <v>3014</v>
      </c>
      <c r="AB733" s="46" t="s">
        <v>5214</v>
      </c>
      <c r="AC733" s="42"/>
      <c r="AD733" s="42" t="str">
        <f t="shared" si="11"/>
        <v/>
      </c>
    </row>
    <row r="734" spans="1:30" x14ac:dyDescent="0.2">
      <c r="A734" s="74" t="s">
        <v>1927</v>
      </c>
      <c r="B734" s="75" t="s">
        <v>39</v>
      </c>
      <c r="C734" s="74">
        <v>5</v>
      </c>
      <c r="D734" s="74"/>
      <c r="E734" s="76" t="s">
        <v>1927</v>
      </c>
      <c r="F734" s="37" t="s">
        <v>4319</v>
      </c>
      <c r="G734" s="36" t="s">
        <v>1928</v>
      </c>
      <c r="H734" s="36" t="s">
        <v>1794</v>
      </c>
      <c r="I734" s="36" t="s">
        <v>1722</v>
      </c>
      <c r="J734" s="36" t="s">
        <v>1929</v>
      </c>
      <c r="K734" s="36">
        <v>6</v>
      </c>
      <c r="L734" s="36" t="s">
        <v>28</v>
      </c>
      <c r="M734" s="39" t="s">
        <v>1707</v>
      </c>
      <c r="N734" s="39" t="s">
        <v>1708</v>
      </c>
      <c r="O734" s="36" t="s">
        <v>39</v>
      </c>
      <c r="P734" s="36">
        <v>123.10373687744099</v>
      </c>
      <c r="Q734" s="36">
        <v>10.510999679565399</v>
      </c>
      <c r="R734" s="36" t="s">
        <v>47</v>
      </c>
      <c r="S734" s="26" t="s">
        <v>4771</v>
      </c>
      <c r="T734" s="26" t="s">
        <v>77</v>
      </c>
      <c r="U734" s="27" t="s">
        <v>34</v>
      </c>
      <c r="V734" s="26" t="s">
        <v>5054</v>
      </c>
      <c r="W734" s="28" t="s">
        <v>49</v>
      </c>
      <c r="X734" s="26" t="s">
        <v>36</v>
      </c>
      <c r="Y734" s="8" t="s">
        <v>4820</v>
      </c>
      <c r="Z734" s="8" t="s">
        <v>4890</v>
      </c>
      <c r="AA734" s="8" t="s">
        <v>3014</v>
      </c>
      <c r="AB734" s="42" t="s">
        <v>1726</v>
      </c>
      <c r="AC734" s="42"/>
      <c r="AD734" s="42" t="str">
        <f t="shared" si="11"/>
        <v/>
      </c>
    </row>
    <row r="735" spans="1:30" x14ac:dyDescent="0.2">
      <c r="A735" s="74" t="s">
        <v>1933</v>
      </c>
      <c r="B735" s="79" t="s">
        <v>39</v>
      </c>
      <c r="C735" s="74">
        <v>5</v>
      </c>
      <c r="D735" s="79"/>
      <c r="E735" s="79" t="s">
        <v>1933</v>
      </c>
      <c r="F735" s="37" t="s">
        <v>4321</v>
      </c>
      <c r="G735" s="36">
        <v>8</v>
      </c>
      <c r="H735" s="36" t="s">
        <v>1737</v>
      </c>
      <c r="I735" s="36" t="s">
        <v>1722</v>
      </c>
      <c r="J735" s="36" t="s">
        <v>1934</v>
      </c>
      <c r="K735" s="36">
        <v>6</v>
      </c>
      <c r="L735" s="36" t="s">
        <v>28</v>
      </c>
      <c r="M735" s="39" t="s">
        <v>1714</v>
      </c>
      <c r="N735" s="36" t="s">
        <v>1708</v>
      </c>
      <c r="O735" s="36" t="s">
        <v>39</v>
      </c>
      <c r="P735" s="36">
        <v>122.81402778</v>
      </c>
      <c r="Q735" s="36">
        <v>9.9870000000000001</v>
      </c>
      <c r="R735" s="36" t="s">
        <v>32</v>
      </c>
      <c r="S735" s="26" t="s">
        <v>4771</v>
      </c>
      <c r="T735" s="26" t="s">
        <v>61</v>
      </c>
      <c r="U735" s="26" t="s">
        <v>34</v>
      </c>
      <c r="V735" s="26" t="s">
        <v>5054</v>
      </c>
      <c r="W735" s="28" t="s">
        <v>49</v>
      </c>
      <c r="X735" s="26" t="s">
        <v>36</v>
      </c>
      <c r="Y735" s="8" t="s">
        <v>4822</v>
      </c>
      <c r="Z735" s="8" t="s">
        <v>4868</v>
      </c>
      <c r="AA735" s="8" t="s">
        <v>4865</v>
      </c>
      <c r="AB735" s="46" t="s">
        <v>5214</v>
      </c>
      <c r="AC735" s="45"/>
      <c r="AD735" s="42" t="str">
        <f t="shared" si="11"/>
        <v/>
      </c>
    </row>
    <row r="736" spans="1:30" x14ac:dyDescent="0.2">
      <c r="A736" s="74" t="s">
        <v>1935</v>
      </c>
      <c r="B736" s="79" t="s">
        <v>39</v>
      </c>
      <c r="C736" s="74">
        <v>5</v>
      </c>
      <c r="D736" s="79"/>
      <c r="E736" s="79" t="s">
        <v>1935</v>
      </c>
      <c r="F736" s="37" t="s">
        <v>4322</v>
      </c>
      <c r="G736" s="36"/>
      <c r="H736" s="36" t="s">
        <v>1721</v>
      </c>
      <c r="I736" s="36" t="s">
        <v>1722</v>
      </c>
      <c r="J736" s="36" t="s">
        <v>1936</v>
      </c>
      <c r="K736" s="36">
        <v>6</v>
      </c>
      <c r="L736" s="36" t="s">
        <v>28</v>
      </c>
      <c r="M736" s="39" t="s">
        <v>1707</v>
      </c>
      <c r="N736" s="36" t="s">
        <v>1708</v>
      </c>
      <c r="O736" s="36" t="s">
        <v>39</v>
      </c>
      <c r="P736" s="36">
        <v>122.9481</v>
      </c>
      <c r="Q736" s="36">
        <v>10.6686</v>
      </c>
      <c r="R736" s="36" t="s">
        <v>32</v>
      </c>
      <c r="S736" s="26" t="s">
        <v>4771</v>
      </c>
      <c r="T736" s="26" t="s">
        <v>33</v>
      </c>
      <c r="U736" s="26" t="s">
        <v>34</v>
      </c>
      <c r="V736" s="26" t="s">
        <v>5054</v>
      </c>
      <c r="W736" s="28" t="s">
        <v>49</v>
      </c>
      <c r="X736" s="26" t="s">
        <v>90</v>
      </c>
      <c r="Y736" s="8" t="s">
        <v>4842</v>
      </c>
      <c r="Z736" s="8" t="s">
        <v>4869</v>
      </c>
      <c r="AA736" s="8" t="s">
        <v>4865</v>
      </c>
      <c r="AB736" s="42" t="s">
        <v>1748</v>
      </c>
      <c r="AC736" s="45"/>
      <c r="AD736" s="42" t="str">
        <f t="shared" si="11"/>
        <v/>
      </c>
    </row>
    <row r="737" spans="1:30" x14ac:dyDescent="0.2">
      <c r="A737" s="74" t="s">
        <v>1937</v>
      </c>
      <c r="B737" s="79" t="s">
        <v>39</v>
      </c>
      <c r="C737" s="74">
        <v>5</v>
      </c>
      <c r="D737" s="79" t="s">
        <v>1938</v>
      </c>
      <c r="E737" s="79" t="s">
        <v>1938</v>
      </c>
      <c r="F737" s="37" t="s">
        <v>4323</v>
      </c>
      <c r="G737" s="36" t="s">
        <v>1796</v>
      </c>
      <c r="H737" s="36" t="s">
        <v>1721</v>
      </c>
      <c r="I737" s="36" t="s">
        <v>1722</v>
      </c>
      <c r="J737" s="36" t="s">
        <v>1939</v>
      </c>
      <c r="K737" s="36">
        <v>6</v>
      </c>
      <c r="L737" s="36" t="s">
        <v>28</v>
      </c>
      <c r="M737" s="39" t="s">
        <v>1707</v>
      </c>
      <c r="N737" s="36" t="s">
        <v>1708</v>
      </c>
      <c r="O737" s="36" t="s">
        <v>39</v>
      </c>
      <c r="P737" s="36">
        <v>122.97169443999999</v>
      </c>
      <c r="Q737" s="36">
        <v>10.69008889</v>
      </c>
      <c r="R737" s="36" t="s">
        <v>32</v>
      </c>
      <c r="S737" s="26" t="s">
        <v>4771</v>
      </c>
      <c r="T737" s="26" t="s">
        <v>33</v>
      </c>
      <c r="U737" s="26" t="s">
        <v>34</v>
      </c>
      <c r="V737" s="26" t="s">
        <v>5054</v>
      </c>
      <c r="W737" s="28" t="s">
        <v>49</v>
      </c>
      <c r="X737" s="26" t="s">
        <v>90</v>
      </c>
      <c r="Y737" s="8" t="s">
        <v>4842</v>
      </c>
      <c r="Z737" s="8" t="s">
        <v>4869</v>
      </c>
      <c r="AA737" s="8" t="s">
        <v>4865</v>
      </c>
      <c r="AB737" s="46" t="s">
        <v>1752</v>
      </c>
      <c r="AC737" s="45"/>
      <c r="AD737" s="42" t="str">
        <f t="shared" si="11"/>
        <v/>
      </c>
    </row>
    <row r="738" spans="1:30" x14ac:dyDescent="0.2">
      <c r="A738" s="74" t="s">
        <v>1940</v>
      </c>
      <c r="B738" s="79" t="s">
        <v>39</v>
      </c>
      <c r="C738" s="74">
        <v>5</v>
      </c>
      <c r="D738" s="79"/>
      <c r="E738" s="79" t="s">
        <v>1940</v>
      </c>
      <c r="F738" s="37" t="s">
        <v>4324</v>
      </c>
      <c r="G738" s="36"/>
      <c r="H738" s="36" t="s">
        <v>1721</v>
      </c>
      <c r="I738" s="36" t="s">
        <v>1722</v>
      </c>
      <c r="J738" s="36" t="s">
        <v>1941</v>
      </c>
      <c r="K738" s="36">
        <v>6</v>
      </c>
      <c r="L738" s="36" t="s">
        <v>28</v>
      </c>
      <c r="M738" s="39" t="s">
        <v>1707</v>
      </c>
      <c r="N738" s="36" t="s">
        <v>1708</v>
      </c>
      <c r="O738" s="36" t="s">
        <v>39</v>
      </c>
      <c r="P738" s="36">
        <v>122.9601</v>
      </c>
      <c r="Q738" s="36">
        <v>10.678100000000001</v>
      </c>
      <c r="R738" s="36" t="s">
        <v>32</v>
      </c>
      <c r="S738" s="26" t="s">
        <v>4771</v>
      </c>
      <c r="T738" s="26" t="s">
        <v>33</v>
      </c>
      <c r="U738" s="26" t="s">
        <v>34</v>
      </c>
      <c r="V738" s="26" t="s">
        <v>5054</v>
      </c>
      <c r="W738" s="28" t="s">
        <v>35</v>
      </c>
      <c r="X738" s="26" t="s">
        <v>36</v>
      </c>
      <c r="Y738" s="8" t="s">
        <v>4842</v>
      </c>
      <c r="Z738" s="8" t="s">
        <v>4869</v>
      </c>
      <c r="AA738" s="8" t="s">
        <v>4865</v>
      </c>
      <c r="AB738" s="46" t="s">
        <v>1752</v>
      </c>
      <c r="AC738" s="45"/>
      <c r="AD738" s="42" t="str">
        <f t="shared" si="11"/>
        <v/>
      </c>
    </row>
    <row r="739" spans="1:30" x14ac:dyDescent="0.2">
      <c r="A739" s="74" t="s">
        <v>1942</v>
      </c>
      <c r="B739" s="76" t="s">
        <v>39</v>
      </c>
      <c r="C739" s="74">
        <v>5</v>
      </c>
      <c r="D739" s="74" t="s">
        <v>1943</v>
      </c>
      <c r="E739" s="76" t="s">
        <v>1944</v>
      </c>
      <c r="F739" s="37" t="s">
        <v>4325</v>
      </c>
      <c r="G739" s="36"/>
      <c r="H739" s="36" t="s">
        <v>1737</v>
      </c>
      <c r="I739" s="36" t="s">
        <v>1722</v>
      </c>
      <c r="J739" s="36" t="s">
        <v>1945</v>
      </c>
      <c r="K739" s="36">
        <v>6</v>
      </c>
      <c r="L739" s="36" t="s">
        <v>28</v>
      </c>
      <c r="M739" s="39" t="s">
        <v>1707</v>
      </c>
      <c r="N739" s="36" t="s">
        <v>1708</v>
      </c>
      <c r="O739" s="36" t="s">
        <v>24</v>
      </c>
      <c r="P739" s="36">
        <v>122.8165</v>
      </c>
      <c r="Q739" s="36">
        <v>9.9898000000000007</v>
      </c>
      <c r="R739" s="36" t="s">
        <v>32</v>
      </c>
      <c r="S739" s="26" t="s">
        <v>4771</v>
      </c>
      <c r="T739" s="26" t="s">
        <v>33</v>
      </c>
      <c r="U739" s="26" t="s">
        <v>34</v>
      </c>
      <c r="V739" s="26" t="s">
        <v>5054</v>
      </c>
      <c r="W739" s="28" t="s">
        <v>49</v>
      </c>
      <c r="X739" s="26" t="s">
        <v>36</v>
      </c>
      <c r="Y739" s="8" t="s">
        <v>4842</v>
      </c>
      <c r="Z739" s="8" t="s">
        <v>4869</v>
      </c>
      <c r="AA739" s="8" t="s">
        <v>4865</v>
      </c>
      <c r="AB739" s="46" t="s">
        <v>5214</v>
      </c>
      <c r="AC739" s="45"/>
      <c r="AD739" s="42" t="str">
        <f t="shared" si="11"/>
        <v/>
      </c>
    </row>
    <row r="740" spans="1:30" x14ac:dyDescent="0.2">
      <c r="A740" s="82" t="s">
        <v>1964</v>
      </c>
      <c r="B740" s="84" t="s">
        <v>39</v>
      </c>
      <c r="C740" s="82">
        <v>5</v>
      </c>
      <c r="D740" s="85"/>
      <c r="E740" s="84" t="s">
        <v>1964</v>
      </c>
      <c r="F740" s="49" t="s">
        <v>4332</v>
      </c>
      <c r="G740" s="36"/>
      <c r="H740" s="36" t="s">
        <v>1735</v>
      </c>
      <c r="I740" s="36" t="s">
        <v>1722</v>
      </c>
      <c r="J740" s="36" t="s">
        <v>1965</v>
      </c>
      <c r="K740" s="36">
        <v>6</v>
      </c>
      <c r="L740" s="36" t="s">
        <v>28</v>
      </c>
      <c r="M740" s="39" t="s">
        <v>1707</v>
      </c>
      <c r="N740" s="39" t="s">
        <v>1708</v>
      </c>
      <c r="O740" s="36" t="s">
        <v>39</v>
      </c>
      <c r="P740" s="36">
        <v>123.31147</v>
      </c>
      <c r="Q740" s="36">
        <v>10.956</v>
      </c>
      <c r="R740" s="36" t="s">
        <v>32</v>
      </c>
      <c r="S740" s="26" t="s">
        <v>4771</v>
      </c>
      <c r="T740" s="26" t="s">
        <v>33</v>
      </c>
      <c r="U740" s="26" t="s">
        <v>34</v>
      </c>
      <c r="V740" s="26" t="s">
        <v>5054</v>
      </c>
      <c r="W740" s="32" t="s">
        <v>49</v>
      </c>
      <c r="X740" s="26" t="s">
        <v>36</v>
      </c>
      <c r="Y740" s="8" t="s">
        <v>4822</v>
      </c>
      <c r="Z740" s="8" t="s">
        <v>4869</v>
      </c>
      <c r="AA740" s="8" t="s">
        <v>4865</v>
      </c>
      <c r="AB740" s="42" t="s">
        <v>1709</v>
      </c>
      <c r="AC740" s="42"/>
      <c r="AD740" s="42" t="str">
        <f t="shared" si="11"/>
        <v/>
      </c>
    </row>
    <row r="741" spans="1:30" x14ac:dyDescent="0.2">
      <c r="A741" s="82" t="s">
        <v>1966</v>
      </c>
      <c r="B741" s="84" t="s">
        <v>39</v>
      </c>
      <c r="C741" s="82">
        <v>5</v>
      </c>
      <c r="D741" s="85"/>
      <c r="E741" s="84" t="s">
        <v>1966</v>
      </c>
      <c r="F741" s="49" t="s">
        <v>1967</v>
      </c>
      <c r="G741" s="36" t="s">
        <v>1967</v>
      </c>
      <c r="H741" s="36" t="s">
        <v>1968</v>
      </c>
      <c r="I741" s="39" t="s">
        <v>1722</v>
      </c>
      <c r="J741" s="38" t="s">
        <v>1969</v>
      </c>
      <c r="K741" s="38">
        <v>6</v>
      </c>
      <c r="L741" s="38" t="s">
        <v>28</v>
      </c>
      <c r="M741" s="39" t="s">
        <v>1707</v>
      </c>
      <c r="N741" s="39" t="s">
        <v>1708</v>
      </c>
      <c r="O741" s="36" t="s">
        <v>39</v>
      </c>
      <c r="P741" s="38">
        <v>123.01724</v>
      </c>
      <c r="Q741" s="38">
        <v>10.895811</v>
      </c>
      <c r="R741" s="36" t="s">
        <v>47</v>
      </c>
      <c r="S741" s="26" t="s">
        <v>4771</v>
      </c>
      <c r="T741" s="30" t="s">
        <v>61</v>
      </c>
      <c r="U741" s="28" t="s">
        <v>34</v>
      </c>
      <c r="V741" s="26" t="s">
        <v>5054</v>
      </c>
      <c r="W741" s="28" t="s">
        <v>49</v>
      </c>
      <c r="X741" s="32" t="s">
        <v>36</v>
      </c>
      <c r="Y741" s="8" t="s">
        <v>4820</v>
      </c>
      <c r="Z741" s="8" t="s">
        <v>4868</v>
      </c>
      <c r="AA741" s="8" t="s">
        <v>3014</v>
      </c>
      <c r="AB741" s="42" t="s">
        <v>1709</v>
      </c>
      <c r="AC741" s="42"/>
      <c r="AD741" s="42" t="str">
        <f t="shared" si="11"/>
        <v/>
      </c>
    </row>
    <row r="742" spans="1:30" x14ac:dyDescent="0.2">
      <c r="A742" s="82" t="s">
        <v>1970</v>
      </c>
      <c r="B742" s="84" t="s">
        <v>39</v>
      </c>
      <c r="C742" s="82">
        <v>5</v>
      </c>
      <c r="D742" s="85"/>
      <c r="E742" s="84" t="s">
        <v>1970</v>
      </c>
      <c r="F742" s="37" t="s">
        <v>4333</v>
      </c>
      <c r="G742" s="36" t="s">
        <v>1769</v>
      </c>
      <c r="H742" s="36" t="s">
        <v>1721</v>
      </c>
      <c r="I742" s="36" t="s">
        <v>1722</v>
      </c>
      <c r="J742" s="36" t="s">
        <v>1971</v>
      </c>
      <c r="K742" s="36">
        <v>6</v>
      </c>
      <c r="L742" s="36" t="s">
        <v>28</v>
      </c>
      <c r="M742" s="39" t="s">
        <v>1707</v>
      </c>
      <c r="N742" s="39" t="s">
        <v>1708</v>
      </c>
      <c r="O742" s="36" t="s">
        <v>39</v>
      </c>
      <c r="P742" s="36">
        <v>123.01609999999999</v>
      </c>
      <c r="Q742" s="36">
        <v>10.663080559999999</v>
      </c>
      <c r="R742" s="36" t="s">
        <v>47</v>
      </c>
      <c r="S742" s="26" t="s">
        <v>4771</v>
      </c>
      <c r="T742" s="26" t="s">
        <v>61</v>
      </c>
      <c r="U742" s="27" t="s">
        <v>34</v>
      </c>
      <c r="V742" s="26" t="s">
        <v>5054</v>
      </c>
      <c r="W742" s="28" t="s">
        <v>49</v>
      </c>
      <c r="X742" s="26" t="s">
        <v>36</v>
      </c>
      <c r="Y742" s="8" t="s">
        <v>4820</v>
      </c>
      <c r="Z742" s="8" t="s">
        <v>4868</v>
      </c>
      <c r="AA742" s="8" t="s">
        <v>4809</v>
      </c>
      <c r="AB742" s="42" t="s">
        <v>1711</v>
      </c>
      <c r="AC742" s="45"/>
      <c r="AD742" s="42" t="str">
        <f t="shared" si="11"/>
        <v/>
      </c>
    </row>
    <row r="743" spans="1:30" x14ac:dyDescent="0.2">
      <c r="A743" s="82" t="s">
        <v>1972</v>
      </c>
      <c r="B743" s="84" t="s">
        <v>39</v>
      </c>
      <c r="C743" s="82">
        <v>5</v>
      </c>
      <c r="D743" s="85"/>
      <c r="E743" s="84" t="s">
        <v>1972</v>
      </c>
      <c r="F743" s="37" t="s">
        <v>4334</v>
      </c>
      <c r="G743" s="36">
        <v>19</v>
      </c>
      <c r="H743" s="36" t="s">
        <v>1721</v>
      </c>
      <c r="I743" s="36" t="s">
        <v>1722</v>
      </c>
      <c r="J743" s="36" t="s">
        <v>1973</v>
      </c>
      <c r="K743" s="36">
        <v>6</v>
      </c>
      <c r="L743" s="36" t="s">
        <v>28</v>
      </c>
      <c r="M743" s="39" t="s">
        <v>1707</v>
      </c>
      <c r="N743" s="39" t="s">
        <v>1708</v>
      </c>
      <c r="O743" s="36" t="s">
        <v>39</v>
      </c>
      <c r="P743" s="36">
        <v>122.94988889</v>
      </c>
      <c r="Q743" s="36">
        <v>10.673680559999999</v>
      </c>
      <c r="R743" s="36" t="s">
        <v>32</v>
      </c>
      <c r="S743" s="26" t="s">
        <v>4771</v>
      </c>
      <c r="T743" s="26" t="s">
        <v>33</v>
      </c>
      <c r="U743" s="26" t="s">
        <v>34</v>
      </c>
      <c r="V743" s="26" t="s">
        <v>5054</v>
      </c>
      <c r="W743" s="28" t="s">
        <v>49</v>
      </c>
      <c r="X743" s="26" t="s">
        <v>90</v>
      </c>
      <c r="Y743" s="8" t="s">
        <v>4822</v>
      </c>
      <c r="Z743" s="8" t="s">
        <v>4868</v>
      </c>
      <c r="AA743" s="8" t="s">
        <v>4865</v>
      </c>
      <c r="AB743" s="42" t="s">
        <v>1709</v>
      </c>
      <c r="AC743" s="45"/>
      <c r="AD743" s="42" t="str">
        <f t="shared" si="11"/>
        <v/>
      </c>
    </row>
    <row r="744" spans="1:30" x14ac:dyDescent="0.2">
      <c r="A744" s="82" t="s">
        <v>1974</v>
      </c>
      <c r="B744" s="84" t="s">
        <v>39</v>
      </c>
      <c r="C744" s="82">
        <v>5</v>
      </c>
      <c r="D744" s="85"/>
      <c r="E744" s="84" t="s">
        <v>1974</v>
      </c>
      <c r="F744" s="37" t="s">
        <v>4335</v>
      </c>
      <c r="G744" s="36" t="s">
        <v>1975</v>
      </c>
      <c r="H744" s="36" t="s">
        <v>1791</v>
      </c>
      <c r="I744" s="36" t="s">
        <v>1722</v>
      </c>
      <c r="J744" s="36" t="s">
        <v>1976</v>
      </c>
      <c r="K744" s="36">
        <v>6</v>
      </c>
      <c r="L744" s="36" t="s">
        <v>28</v>
      </c>
      <c r="M744" s="39" t="s">
        <v>1707</v>
      </c>
      <c r="N744" s="39" t="s">
        <v>1708</v>
      </c>
      <c r="O744" s="36" t="s">
        <v>39</v>
      </c>
      <c r="P744" s="36">
        <v>123.0534</v>
      </c>
      <c r="Q744" s="36">
        <v>10.343489999999999</v>
      </c>
      <c r="R744" s="36" t="s">
        <v>47</v>
      </c>
      <c r="S744" s="26" t="s">
        <v>4771</v>
      </c>
      <c r="T744" s="26" t="s">
        <v>61</v>
      </c>
      <c r="U744" s="27" t="s">
        <v>34</v>
      </c>
      <c r="V744" s="26" t="s">
        <v>5054</v>
      </c>
      <c r="W744" s="28" t="s">
        <v>49</v>
      </c>
      <c r="X744" s="26" t="s">
        <v>90</v>
      </c>
      <c r="Y744" s="8" t="s">
        <v>4820</v>
      </c>
      <c r="Z744" s="8" t="s">
        <v>4868</v>
      </c>
      <c r="AA744" s="8" t="s">
        <v>4805</v>
      </c>
      <c r="AB744" s="42" t="s">
        <v>1726</v>
      </c>
      <c r="AC744" s="45"/>
      <c r="AD744" s="42" t="str">
        <f t="shared" si="11"/>
        <v/>
      </c>
    </row>
    <row r="745" spans="1:30" x14ac:dyDescent="0.2">
      <c r="A745" s="82" t="s">
        <v>1977</v>
      </c>
      <c r="B745" s="84" t="s">
        <v>39</v>
      </c>
      <c r="C745" s="82">
        <v>5</v>
      </c>
      <c r="D745" s="85"/>
      <c r="E745" s="84" t="s">
        <v>1977</v>
      </c>
      <c r="F745" s="37" t="s">
        <v>4336</v>
      </c>
      <c r="G745" s="36" t="s">
        <v>1796</v>
      </c>
      <c r="H745" s="36" t="s">
        <v>1721</v>
      </c>
      <c r="I745" s="36" t="s">
        <v>1722</v>
      </c>
      <c r="J745" s="36" t="s">
        <v>1978</v>
      </c>
      <c r="K745" s="36">
        <v>6</v>
      </c>
      <c r="L745" s="36" t="s">
        <v>28</v>
      </c>
      <c r="M745" s="39" t="s">
        <v>1707</v>
      </c>
      <c r="N745" s="39" t="s">
        <v>1708</v>
      </c>
      <c r="O745" s="36" t="s">
        <v>39</v>
      </c>
      <c r="P745" s="36">
        <v>122.96189</v>
      </c>
      <c r="Q745" s="36">
        <v>10.698957999999999</v>
      </c>
      <c r="R745" s="36" t="s">
        <v>32</v>
      </c>
      <c r="S745" s="26" t="s">
        <v>4771</v>
      </c>
      <c r="T745" s="26" t="s">
        <v>33</v>
      </c>
      <c r="U745" s="26" t="s">
        <v>34</v>
      </c>
      <c r="V745" s="26" t="s">
        <v>5054</v>
      </c>
      <c r="W745" s="28" t="s">
        <v>49</v>
      </c>
      <c r="X745" s="26" t="s">
        <v>90</v>
      </c>
      <c r="Y745" s="8" t="s">
        <v>4822</v>
      </c>
      <c r="Z745" s="8" t="s">
        <v>4869</v>
      </c>
      <c r="AA745" s="8" t="s">
        <v>4865</v>
      </c>
      <c r="AB745" s="42" t="s">
        <v>1746</v>
      </c>
      <c r="AC745" s="45"/>
      <c r="AD745" s="42" t="str">
        <f t="shared" si="11"/>
        <v/>
      </c>
    </row>
    <row r="746" spans="1:30" x14ac:dyDescent="0.2">
      <c r="A746" s="82" t="s">
        <v>1986</v>
      </c>
      <c r="B746" s="84" t="s">
        <v>24</v>
      </c>
      <c r="C746" s="82">
        <v>5</v>
      </c>
      <c r="D746" s="85" t="s">
        <v>1987</v>
      </c>
      <c r="E746" s="84" t="s">
        <v>1988</v>
      </c>
      <c r="F746" s="37" t="s">
        <v>4340</v>
      </c>
      <c r="G746" s="36" t="s">
        <v>1989</v>
      </c>
      <c r="H746" s="36" t="s">
        <v>1757</v>
      </c>
      <c r="I746" s="36" t="s">
        <v>1722</v>
      </c>
      <c r="J746" s="36" t="s">
        <v>1990</v>
      </c>
      <c r="K746" s="36">
        <v>6</v>
      </c>
      <c r="L746" s="36" t="s">
        <v>28</v>
      </c>
      <c r="M746" s="39" t="s">
        <v>1714</v>
      </c>
      <c r="N746" s="39" t="s">
        <v>1708</v>
      </c>
      <c r="O746" s="36" t="s">
        <v>39</v>
      </c>
      <c r="P746" s="36">
        <v>122.9441223</v>
      </c>
      <c r="Q746" s="36">
        <v>10.17605972</v>
      </c>
      <c r="R746" s="36" t="s">
        <v>47</v>
      </c>
      <c r="S746" s="26" t="s">
        <v>4771</v>
      </c>
      <c r="T746" s="26" t="s">
        <v>77</v>
      </c>
      <c r="U746" s="26" t="s">
        <v>34</v>
      </c>
      <c r="V746" s="26" t="s">
        <v>5054</v>
      </c>
      <c r="W746" s="28" t="s">
        <v>49</v>
      </c>
      <c r="X746" s="26" t="s">
        <v>36</v>
      </c>
      <c r="Y746" s="8" t="s">
        <v>4820</v>
      </c>
      <c r="Z746" s="8" t="s">
        <v>4868</v>
      </c>
      <c r="AA746" s="8" t="s">
        <v>3014</v>
      </c>
      <c r="AB746" s="42" t="s">
        <v>1715</v>
      </c>
      <c r="AC746" s="45"/>
      <c r="AD746" s="42" t="str">
        <f t="shared" si="11"/>
        <v/>
      </c>
    </row>
    <row r="747" spans="1:30" x14ac:dyDescent="0.2">
      <c r="A747" s="82" t="s">
        <v>1994</v>
      </c>
      <c r="B747" s="84" t="s">
        <v>39</v>
      </c>
      <c r="C747" s="82">
        <v>5</v>
      </c>
      <c r="D747" s="85"/>
      <c r="E747" s="84" t="s">
        <v>1994</v>
      </c>
      <c r="F747" s="37" t="s">
        <v>4342</v>
      </c>
      <c r="G747" s="36" t="s">
        <v>1995</v>
      </c>
      <c r="H747" s="36" t="s">
        <v>1742</v>
      </c>
      <c r="I747" s="36" t="s">
        <v>1743</v>
      </c>
      <c r="J747" s="36" t="s">
        <v>1996</v>
      </c>
      <c r="K747" s="36">
        <v>6</v>
      </c>
      <c r="L747" s="36" t="s">
        <v>28</v>
      </c>
      <c r="M747" s="39" t="s">
        <v>1707</v>
      </c>
      <c r="N747" s="39" t="s">
        <v>1708</v>
      </c>
      <c r="O747" s="36" t="s">
        <v>39</v>
      </c>
      <c r="P747" s="36" t="e">
        <v>#N/A</v>
      </c>
      <c r="Q747" s="36" t="e">
        <v>#N/A</v>
      </c>
      <c r="R747" s="36" t="s">
        <v>47</v>
      </c>
      <c r="S747" s="26" t="s">
        <v>4771</v>
      </c>
      <c r="T747" s="26" t="s">
        <v>33</v>
      </c>
      <c r="U747" s="26" t="s">
        <v>34</v>
      </c>
      <c r="V747" s="26" t="s">
        <v>5054</v>
      </c>
      <c r="W747" s="28" t="s">
        <v>49</v>
      </c>
      <c r="X747" s="26" t="s">
        <v>36</v>
      </c>
      <c r="Y747" s="8" t="s">
        <v>4820</v>
      </c>
      <c r="Z747" s="8" t="s">
        <v>4868</v>
      </c>
      <c r="AA747" s="8" t="s">
        <v>4805</v>
      </c>
      <c r="AB747" s="42" t="s">
        <v>1711</v>
      </c>
      <c r="AC747" s="45"/>
      <c r="AD747" s="42" t="str">
        <f t="shared" si="11"/>
        <v/>
      </c>
    </row>
    <row r="748" spans="1:30" x14ac:dyDescent="0.2">
      <c r="A748" s="82" t="s">
        <v>1997</v>
      </c>
      <c r="B748" s="84" t="s">
        <v>24</v>
      </c>
      <c r="C748" s="82">
        <v>5</v>
      </c>
      <c r="D748" s="85" t="s">
        <v>1998</v>
      </c>
      <c r="E748" s="84" t="s">
        <v>1998</v>
      </c>
      <c r="F748" s="37" t="s">
        <v>4343</v>
      </c>
      <c r="G748" s="36"/>
      <c r="H748" s="36" t="s">
        <v>1721</v>
      </c>
      <c r="I748" s="36" t="s">
        <v>1722</v>
      </c>
      <c r="J748" s="36" t="s">
        <v>1999</v>
      </c>
      <c r="K748" s="36">
        <v>6</v>
      </c>
      <c r="L748" s="36" t="s">
        <v>28</v>
      </c>
      <c r="M748" s="39" t="s">
        <v>1707</v>
      </c>
      <c r="N748" s="39" t="s">
        <v>1708</v>
      </c>
      <c r="O748" s="36" t="s">
        <v>24</v>
      </c>
      <c r="P748" s="36">
        <v>122.94916000000001</v>
      </c>
      <c r="Q748" s="36">
        <v>10.64757</v>
      </c>
      <c r="R748" s="36" t="s">
        <v>47</v>
      </c>
      <c r="S748" s="26" t="s">
        <v>4771</v>
      </c>
      <c r="T748" s="26" t="s">
        <v>33</v>
      </c>
      <c r="U748" s="26" t="s">
        <v>34</v>
      </c>
      <c r="V748" s="26" t="s">
        <v>5054</v>
      </c>
      <c r="W748" s="28" t="s">
        <v>49</v>
      </c>
      <c r="X748" s="26" t="s">
        <v>90</v>
      </c>
      <c r="Y748" s="8" t="s">
        <v>4820</v>
      </c>
      <c r="Z748" s="8" t="s">
        <v>4868</v>
      </c>
      <c r="AA748" s="8" t="s">
        <v>3014</v>
      </c>
      <c r="AB748" s="42" t="s">
        <v>1711</v>
      </c>
      <c r="AC748" s="45"/>
      <c r="AD748" s="42" t="str">
        <f t="shared" si="11"/>
        <v/>
      </c>
    </row>
    <row r="749" spans="1:30" x14ac:dyDescent="0.2">
      <c r="A749" s="82" t="s">
        <v>2000</v>
      </c>
      <c r="B749" s="84"/>
      <c r="C749" s="82">
        <v>5</v>
      </c>
      <c r="D749" s="85"/>
      <c r="E749" s="84"/>
      <c r="F749" s="37" t="s">
        <v>4344</v>
      </c>
      <c r="G749" s="36" t="s">
        <v>2145</v>
      </c>
      <c r="H749" s="36" t="s">
        <v>1721</v>
      </c>
      <c r="I749" s="36" t="s">
        <v>1722</v>
      </c>
      <c r="J749" s="36" t="s">
        <v>5035</v>
      </c>
      <c r="K749" s="36">
        <v>6</v>
      </c>
      <c r="L749" s="36" t="s">
        <v>28</v>
      </c>
      <c r="M749" s="39" t="s">
        <v>1707</v>
      </c>
      <c r="N749" s="39" t="s">
        <v>1708</v>
      </c>
      <c r="O749" s="36" t="s">
        <v>24</v>
      </c>
      <c r="P749" s="36" t="s">
        <v>5036</v>
      </c>
      <c r="Q749" s="36" t="s">
        <v>5037</v>
      </c>
      <c r="R749" s="36" t="s">
        <v>32</v>
      </c>
      <c r="S749" s="26" t="s">
        <v>4771</v>
      </c>
      <c r="T749" s="26" t="s">
        <v>33</v>
      </c>
      <c r="U749" s="26" t="s">
        <v>34</v>
      </c>
      <c r="V749" s="26" t="s">
        <v>5054</v>
      </c>
      <c r="W749" s="28" t="s">
        <v>49</v>
      </c>
      <c r="X749" s="26" t="s">
        <v>90</v>
      </c>
      <c r="Y749" s="8" t="s">
        <v>4822</v>
      </c>
      <c r="Z749" s="8" t="s">
        <v>4869</v>
      </c>
      <c r="AA749" s="8" t="s">
        <v>4865</v>
      </c>
      <c r="AB749" s="42" t="s">
        <v>1746</v>
      </c>
      <c r="AC749" s="45"/>
      <c r="AD749" s="42" t="str">
        <f t="shared" si="11"/>
        <v/>
      </c>
    </row>
    <row r="750" spans="1:30" x14ac:dyDescent="0.2">
      <c r="A750" s="82" t="s">
        <v>2001</v>
      </c>
      <c r="B750" s="84" t="s">
        <v>24</v>
      </c>
      <c r="C750" s="82">
        <v>5</v>
      </c>
      <c r="D750" s="85" t="s">
        <v>2002</v>
      </c>
      <c r="E750" s="84" t="s">
        <v>2002</v>
      </c>
      <c r="F750" s="37" t="s">
        <v>4345</v>
      </c>
      <c r="G750" s="36" t="s">
        <v>2003</v>
      </c>
      <c r="H750" s="36" t="s">
        <v>1721</v>
      </c>
      <c r="I750" s="36" t="s">
        <v>1722</v>
      </c>
      <c r="J750" s="36" t="s">
        <v>2004</v>
      </c>
      <c r="K750" s="36">
        <v>6</v>
      </c>
      <c r="L750" s="36" t="s">
        <v>28</v>
      </c>
      <c r="M750" s="39" t="s">
        <v>1707</v>
      </c>
      <c r="N750" s="39" t="s">
        <v>1708</v>
      </c>
      <c r="O750" s="36" t="s">
        <v>24</v>
      </c>
      <c r="P750" s="36">
        <v>122.96802700000001</v>
      </c>
      <c r="Q750" s="36">
        <v>10.703832999999999</v>
      </c>
      <c r="R750" s="36" t="s">
        <v>32</v>
      </c>
      <c r="S750" s="26" t="s">
        <v>4771</v>
      </c>
      <c r="T750" s="26" t="s">
        <v>33</v>
      </c>
      <c r="U750" s="27" t="s">
        <v>34</v>
      </c>
      <c r="V750" s="26" t="s">
        <v>5054</v>
      </c>
      <c r="W750" s="28" t="s">
        <v>49</v>
      </c>
      <c r="X750" s="26" t="s">
        <v>90</v>
      </c>
      <c r="Y750" s="8" t="s">
        <v>4822</v>
      </c>
      <c r="Z750" s="8" t="s">
        <v>4869</v>
      </c>
      <c r="AA750" s="8" t="s">
        <v>4865</v>
      </c>
      <c r="AB750" s="42" t="s">
        <v>1746</v>
      </c>
      <c r="AC750" s="45"/>
      <c r="AD750" s="42" t="str">
        <f t="shared" si="11"/>
        <v/>
      </c>
    </row>
    <row r="751" spans="1:30" x14ac:dyDescent="0.2">
      <c r="A751" s="82" t="s">
        <v>2005</v>
      </c>
      <c r="B751" s="84" t="s">
        <v>24</v>
      </c>
      <c r="C751" s="82">
        <v>5</v>
      </c>
      <c r="D751" s="85" t="s">
        <v>2006</v>
      </c>
      <c r="E751" s="84" t="s">
        <v>2006</v>
      </c>
      <c r="F751" s="37" t="s">
        <v>4346</v>
      </c>
      <c r="G751" s="36" t="s">
        <v>1769</v>
      </c>
      <c r="H751" s="36" t="s">
        <v>1721</v>
      </c>
      <c r="I751" s="36" t="s">
        <v>1722</v>
      </c>
      <c r="J751" s="36" t="s">
        <v>2007</v>
      </c>
      <c r="K751" s="36">
        <v>6</v>
      </c>
      <c r="L751" s="36" t="s">
        <v>28</v>
      </c>
      <c r="M751" s="39" t="s">
        <v>1707</v>
      </c>
      <c r="N751" s="39" t="s">
        <v>1708</v>
      </c>
      <c r="O751" s="36" t="s">
        <v>24</v>
      </c>
      <c r="P751" s="36">
        <v>123.02912999999999</v>
      </c>
      <c r="Q751" s="36">
        <v>10.66581</v>
      </c>
      <c r="R751" s="36" t="s">
        <v>47</v>
      </c>
      <c r="S751" s="26" t="s">
        <v>4771</v>
      </c>
      <c r="T751" s="26" t="s">
        <v>33</v>
      </c>
      <c r="U751" s="26" t="s">
        <v>34</v>
      </c>
      <c r="V751" s="26" t="s">
        <v>5054</v>
      </c>
      <c r="W751" s="28" t="s">
        <v>49</v>
      </c>
      <c r="X751" s="26" t="s">
        <v>36</v>
      </c>
      <c r="Y751" s="8" t="s">
        <v>4820</v>
      </c>
      <c r="Z751" s="8" t="s">
        <v>4868</v>
      </c>
      <c r="AA751" s="8" t="s">
        <v>3014</v>
      </c>
      <c r="AB751" s="42" t="s">
        <v>1711</v>
      </c>
      <c r="AC751" s="42"/>
      <c r="AD751" s="42" t="str">
        <f t="shared" si="11"/>
        <v/>
      </c>
    </row>
    <row r="752" spans="1:30" x14ac:dyDescent="0.2">
      <c r="A752" s="82" t="s">
        <v>2011</v>
      </c>
      <c r="B752" s="84" t="s">
        <v>24</v>
      </c>
      <c r="C752" s="82">
        <v>5</v>
      </c>
      <c r="D752" s="85" t="s">
        <v>2012</v>
      </c>
      <c r="E752" s="84" t="s">
        <v>2012</v>
      </c>
      <c r="F752" s="37" t="s">
        <v>4348</v>
      </c>
      <c r="G752" s="36" t="s">
        <v>2013</v>
      </c>
      <c r="H752" s="36" t="s">
        <v>1721</v>
      </c>
      <c r="I752" s="36" t="s">
        <v>1722</v>
      </c>
      <c r="J752" s="36" t="s">
        <v>2014</v>
      </c>
      <c r="K752" s="36">
        <v>6</v>
      </c>
      <c r="L752" s="36" t="s">
        <v>28</v>
      </c>
      <c r="M752" s="39" t="s">
        <v>1707</v>
      </c>
      <c r="N752" s="39" t="s">
        <v>1708</v>
      </c>
      <c r="O752" s="36" t="s">
        <v>24</v>
      </c>
      <c r="P752" s="36">
        <v>122.94166</v>
      </c>
      <c r="Q752" s="36">
        <v>10.654</v>
      </c>
      <c r="R752" s="36" t="s">
        <v>47</v>
      </c>
      <c r="S752" s="26" t="s">
        <v>4771</v>
      </c>
      <c r="T752" s="26" t="s">
        <v>33</v>
      </c>
      <c r="U752" s="27" t="s">
        <v>34</v>
      </c>
      <c r="V752" s="26" t="s">
        <v>5054</v>
      </c>
      <c r="W752" s="28" t="s">
        <v>49</v>
      </c>
      <c r="X752" s="26" t="s">
        <v>36</v>
      </c>
      <c r="Y752" s="8" t="s">
        <v>4820</v>
      </c>
      <c r="Z752" s="8" t="s">
        <v>4868</v>
      </c>
      <c r="AA752" s="8" t="s">
        <v>3014</v>
      </c>
      <c r="AB752" s="46" t="s">
        <v>1748</v>
      </c>
      <c r="AC752" s="42"/>
      <c r="AD752" s="42" t="str">
        <f t="shared" si="11"/>
        <v/>
      </c>
    </row>
    <row r="753" spans="1:30" x14ac:dyDescent="0.2">
      <c r="A753" s="82" t="s">
        <v>2018</v>
      </c>
      <c r="B753" s="84" t="s">
        <v>24</v>
      </c>
      <c r="C753" s="82">
        <v>5</v>
      </c>
      <c r="D753" s="85" t="s">
        <v>2019</v>
      </c>
      <c r="E753" s="84" t="s">
        <v>2019</v>
      </c>
      <c r="F753" s="37" t="s">
        <v>4350</v>
      </c>
      <c r="G753" s="36" t="s">
        <v>2020</v>
      </c>
      <c r="H753" s="36" t="s">
        <v>1721</v>
      </c>
      <c r="I753" s="39" t="s">
        <v>1722</v>
      </c>
      <c r="J753" s="38" t="s">
        <v>2021</v>
      </c>
      <c r="K753" s="38">
        <v>6</v>
      </c>
      <c r="L753" s="38" t="s">
        <v>28</v>
      </c>
      <c r="M753" s="39" t="s">
        <v>29</v>
      </c>
      <c r="N753" s="39" t="s">
        <v>1708</v>
      </c>
      <c r="O753" s="36" t="s">
        <v>24</v>
      </c>
      <c r="P753" s="38">
        <v>122.96262900000001</v>
      </c>
      <c r="Q753" s="38">
        <v>10.646613</v>
      </c>
      <c r="R753" s="36" t="s">
        <v>32</v>
      </c>
      <c r="S753" s="26" t="s">
        <v>4771</v>
      </c>
      <c r="T753" s="26" t="s">
        <v>33</v>
      </c>
      <c r="U753" s="26" t="s">
        <v>34</v>
      </c>
      <c r="V753" s="26" t="s">
        <v>5054</v>
      </c>
      <c r="W753" s="28" t="s">
        <v>49</v>
      </c>
      <c r="X753" s="26" t="s">
        <v>36</v>
      </c>
      <c r="Y753" s="8" t="s">
        <v>4842</v>
      </c>
      <c r="Z753" s="8" t="s">
        <v>4869</v>
      </c>
      <c r="AA753" s="8" t="s">
        <v>4865</v>
      </c>
      <c r="AB753" s="42" t="s">
        <v>1711</v>
      </c>
      <c r="AC753" s="42"/>
      <c r="AD753" s="42" t="str">
        <f t="shared" si="11"/>
        <v/>
      </c>
    </row>
    <row r="754" spans="1:30" x14ac:dyDescent="0.2">
      <c r="A754" s="82" t="s">
        <v>2022</v>
      </c>
      <c r="B754" s="84" t="s">
        <v>24</v>
      </c>
      <c r="C754" s="82">
        <v>5</v>
      </c>
      <c r="D754" s="85" t="s">
        <v>2023</v>
      </c>
      <c r="E754" s="84" t="s">
        <v>2023</v>
      </c>
      <c r="F754" s="37" t="s">
        <v>4351</v>
      </c>
      <c r="G754" s="36" t="s">
        <v>2024</v>
      </c>
      <c r="H754" s="36" t="s">
        <v>1721</v>
      </c>
      <c r="I754" s="39" t="s">
        <v>1722</v>
      </c>
      <c r="J754" s="38" t="s">
        <v>2025</v>
      </c>
      <c r="K754" s="38">
        <v>6</v>
      </c>
      <c r="L754" s="38" t="s">
        <v>28</v>
      </c>
      <c r="M754" s="39" t="s">
        <v>1707</v>
      </c>
      <c r="N754" s="39" t="s">
        <v>1708</v>
      </c>
      <c r="O754" s="36" t="s">
        <v>24</v>
      </c>
      <c r="P754" s="38">
        <v>122.93622999999999</v>
      </c>
      <c r="Q754" s="38">
        <v>10.62913</v>
      </c>
      <c r="R754" s="36" t="s">
        <v>47</v>
      </c>
      <c r="S754" s="26" t="s">
        <v>4771</v>
      </c>
      <c r="T754" s="26" t="s">
        <v>33</v>
      </c>
      <c r="U754" s="26" t="s">
        <v>34</v>
      </c>
      <c r="V754" s="26" t="s">
        <v>5054</v>
      </c>
      <c r="W754" s="28" t="s">
        <v>49</v>
      </c>
      <c r="X754" s="26" t="s">
        <v>36</v>
      </c>
      <c r="Y754" s="8" t="s">
        <v>4820</v>
      </c>
      <c r="Z754" s="8" t="s">
        <v>4868</v>
      </c>
      <c r="AA754" s="8" t="s">
        <v>3014</v>
      </c>
      <c r="AB754" s="42" t="s">
        <v>1748</v>
      </c>
      <c r="AC754" s="45"/>
      <c r="AD754" s="42" t="str">
        <f t="shared" si="11"/>
        <v/>
      </c>
    </row>
    <row r="755" spans="1:30" x14ac:dyDescent="0.2">
      <c r="A755" s="82" t="s">
        <v>2029</v>
      </c>
      <c r="B755" s="83" t="s">
        <v>24</v>
      </c>
      <c r="C755" s="82">
        <v>5</v>
      </c>
      <c r="D755" s="85" t="s">
        <v>2030</v>
      </c>
      <c r="E755" s="84" t="s">
        <v>2030</v>
      </c>
      <c r="F755" s="37" t="s">
        <v>4353</v>
      </c>
      <c r="G755" s="36"/>
      <c r="H755" s="36" t="s">
        <v>1721</v>
      </c>
      <c r="I755" s="36" t="s">
        <v>1722</v>
      </c>
      <c r="J755" s="36" t="s">
        <v>2031</v>
      </c>
      <c r="K755" s="36">
        <v>6</v>
      </c>
      <c r="L755" s="36" t="s">
        <v>28</v>
      </c>
      <c r="M755" s="39" t="s">
        <v>1707</v>
      </c>
      <c r="N755" s="39" t="s">
        <v>1708</v>
      </c>
      <c r="O755" s="36" t="s">
        <v>24</v>
      </c>
      <c r="P755" s="36">
        <v>122.956429</v>
      </c>
      <c r="Q755" s="36">
        <v>10.668844999999999</v>
      </c>
      <c r="R755" s="36" t="s">
        <v>32</v>
      </c>
      <c r="S755" s="26" t="s">
        <v>4771</v>
      </c>
      <c r="T755" s="26" t="s">
        <v>33</v>
      </c>
      <c r="U755" s="27" t="s">
        <v>34</v>
      </c>
      <c r="V755" s="26" t="s">
        <v>5054</v>
      </c>
      <c r="W755" s="28" t="s">
        <v>49</v>
      </c>
      <c r="X755" s="26" t="s">
        <v>90</v>
      </c>
      <c r="Y755" s="8" t="s">
        <v>4842</v>
      </c>
      <c r="Z755" s="8" t="s">
        <v>4869</v>
      </c>
      <c r="AA755" s="8" t="s">
        <v>4865</v>
      </c>
      <c r="AB755" s="42" t="s">
        <v>1746</v>
      </c>
      <c r="AC755" s="45"/>
      <c r="AD755" s="42" t="str">
        <f t="shared" si="11"/>
        <v/>
      </c>
    </row>
    <row r="756" spans="1:30" x14ac:dyDescent="0.2">
      <c r="A756" s="82" t="s">
        <v>2032</v>
      </c>
      <c r="B756" s="83" t="s">
        <v>24</v>
      </c>
      <c r="C756" s="82">
        <v>5</v>
      </c>
      <c r="D756" s="85" t="s">
        <v>2033</v>
      </c>
      <c r="E756" s="84" t="s">
        <v>2033</v>
      </c>
      <c r="F756" s="37" t="s">
        <v>4354</v>
      </c>
      <c r="G756" s="36" t="s">
        <v>1720</v>
      </c>
      <c r="H756" s="36" t="s">
        <v>1721</v>
      </c>
      <c r="I756" s="36" t="s">
        <v>1722</v>
      </c>
      <c r="J756" s="38" t="s">
        <v>2034</v>
      </c>
      <c r="K756" s="39">
        <v>6</v>
      </c>
      <c r="L756" s="39" t="s">
        <v>28</v>
      </c>
      <c r="M756" s="39" t="s">
        <v>1707</v>
      </c>
      <c r="N756" s="39" t="s">
        <v>1708</v>
      </c>
      <c r="O756" s="36" t="s">
        <v>24</v>
      </c>
      <c r="P756" s="38">
        <v>122.96571</v>
      </c>
      <c r="Q756" s="38">
        <v>10.656700000000001</v>
      </c>
      <c r="R756" s="36" t="s">
        <v>47</v>
      </c>
      <c r="S756" s="26" t="s">
        <v>4771</v>
      </c>
      <c r="T756" s="26" t="s">
        <v>33</v>
      </c>
      <c r="U756" s="26" t="s">
        <v>34</v>
      </c>
      <c r="V756" s="26" t="s">
        <v>5054</v>
      </c>
      <c r="W756" s="28" t="s">
        <v>49</v>
      </c>
      <c r="X756" s="26" t="s">
        <v>36</v>
      </c>
      <c r="Y756" s="8" t="s">
        <v>4820</v>
      </c>
      <c r="Z756" s="8" t="s">
        <v>4868</v>
      </c>
      <c r="AA756" s="8" t="s">
        <v>3014</v>
      </c>
      <c r="AB756" s="42" t="s">
        <v>1709</v>
      </c>
      <c r="AC756" s="42"/>
      <c r="AD756" s="42" t="str">
        <f t="shared" si="11"/>
        <v/>
      </c>
    </row>
    <row r="757" spans="1:30" x14ac:dyDescent="0.2">
      <c r="A757" s="82" t="s">
        <v>2038</v>
      </c>
      <c r="B757" s="84" t="s">
        <v>39</v>
      </c>
      <c r="C757" s="82">
        <v>5</v>
      </c>
      <c r="D757" s="85" t="s">
        <v>4904</v>
      </c>
      <c r="E757" s="84" t="s">
        <v>2038</v>
      </c>
      <c r="F757" s="49" t="s">
        <v>4356</v>
      </c>
      <c r="G757" s="36" t="s">
        <v>2039</v>
      </c>
      <c r="H757" s="36" t="s">
        <v>1724</v>
      </c>
      <c r="I757" s="39" t="s">
        <v>1722</v>
      </c>
      <c r="J757" s="38" t="s">
        <v>2040</v>
      </c>
      <c r="K757" s="38">
        <v>6</v>
      </c>
      <c r="L757" s="38" t="s">
        <v>28</v>
      </c>
      <c r="M757" s="39" t="s">
        <v>1707</v>
      </c>
      <c r="N757" s="39" t="s">
        <v>1708</v>
      </c>
      <c r="O757" s="36" t="s">
        <v>24</v>
      </c>
      <c r="P757" s="38">
        <v>122.84007200000001</v>
      </c>
      <c r="Q757" s="38">
        <v>10.52618</v>
      </c>
      <c r="R757" s="36" t="s">
        <v>47</v>
      </c>
      <c r="S757" s="26" t="s">
        <v>4771</v>
      </c>
      <c r="T757" s="30" t="s">
        <v>33</v>
      </c>
      <c r="U757" s="28" t="s">
        <v>34</v>
      </c>
      <c r="V757" s="26" t="s">
        <v>5054</v>
      </c>
      <c r="W757" s="28" t="s">
        <v>49</v>
      </c>
      <c r="X757" s="32" t="s">
        <v>36</v>
      </c>
      <c r="Y757" s="8" t="s">
        <v>4820</v>
      </c>
      <c r="Z757" s="8" t="s">
        <v>4868</v>
      </c>
      <c r="AA757" s="8" t="s">
        <v>3014</v>
      </c>
      <c r="AB757" s="42" t="s">
        <v>1726</v>
      </c>
      <c r="AC757" s="42"/>
      <c r="AD757" s="42" t="str">
        <f t="shared" si="11"/>
        <v/>
      </c>
    </row>
    <row r="758" spans="1:30" x14ac:dyDescent="0.2">
      <c r="A758" s="82" t="s">
        <v>2041</v>
      </c>
      <c r="B758" s="84" t="s">
        <v>39</v>
      </c>
      <c r="C758" s="82">
        <v>5</v>
      </c>
      <c r="D758" s="85" t="s">
        <v>2042</v>
      </c>
      <c r="E758" s="84" t="s">
        <v>2041</v>
      </c>
      <c r="F758" s="49" t="s">
        <v>4357</v>
      </c>
      <c r="G758" s="36" t="s">
        <v>2043</v>
      </c>
      <c r="H758" s="36" t="s">
        <v>1735</v>
      </c>
      <c r="I758" s="36" t="s">
        <v>1722</v>
      </c>
      <c r="J758" s="36" t="s">
        <v>2044</v>
      </c>
      <c r="K758" s="36">
        <v>6</v>
      </c>
      <c r="L758" s="36" t="s">
        <v>28</v>
      </c>
      <c r="M758" s="39" t="s">
        <v>1707</v>
      </c>
      <c r="N758" s="39" t="s">
        <v>1708</v>
      </c>
      <c r="O758" s="36" t="s">
        <v>24</v>
      </c>
      <c r="P758" s="36">
        <v>123.3156</v>
      </c>
      <c r="Q758" s="36">
        <v>10.953670000000001</v>
      </c>
      <c r="R758" s="36" t="s">
        <v>47</v>
      </c>
      <c r="S758" s="26" t="s">
        <v>4771</v>
      </c>
      <c r="T758" s="26" t="s">
        <v>33</v>
      </c>
      <c r="U758" s="26" t="s">
        <v>34</v>
      </c>
      <c r="V758" s="26" t="s">
        <v>5054</v>
      </c>
      <c r="W758" s="32" t="s">
        <v>49</v>
      </c>
      <c r="X758" s="26" t="s">
        <v>36</v>
      </c>
      <c r="Y758" s="8" t="s">
        <v>4820</v>
      </c>
      <c r="Z758" s="8" t="s">
        <v>4868</v>
      </c>
      <c r="AA758" s="8" t="s">
        <v>3014</v>
      </c>
      <c r="AB758" s="42" t="s">
        <v>1709</v>
      </c>
      <c r="AC758" s="42"/>
      <c r="AD758" s="42" t="str">
        <f t="shared" si="11"/>
        <v/>
      </c>
    </row>
    <row r="759" spans="1:30" x14ac:dyDescent="0.2">
      <c r="A759" s="82" t="s">
        <v>2049</v>
      </c>
      <c r="B759" s="83" t="s">
        <v>24</v>
      </c>
      <c r="C759" s="82">
        <v>5</v>
      </c>
      <c r="D759" s="84" t="s">
        <v>2050</v>
      </c>
      <c r="E759" s="84" t="s">
        <v>2050</v>
      </c>
      <c r="F759" s="37" t="s">
        <v>4359</v>
      </c>
      <c r="G759" s="36" t="s">
        <v>2051</v>
      </c>
      <c r="H759" s="36" t="s">
        <v>1782</v>
      </c>
      <c r="I759" s="36" t="s">
        <v>1722</v>
      </c>
      <c r="J759" s="36" t="s">
        <v>2052</v>
      </c>
      <c r="K759" s="36">
        <v>6</v>
      </c>
      <c r="L759" s="36" t="s">
        <v>28</v>
      </c>
      <c r="M759" s="39" t="s">
        <v>1707</v>
      </c>
      <c r="N759" s="39" t="s">
        <v>1708</v>
      </c>
      <c r="O759" s="36" t="s">
        <v>24</v>
      </c>
      <c r="P759" s="36">
        <v>123.481528</v>
      </c>
      <c r="Q759" s="36">
        <v>10.596194000000001</v>
      </c>
      <c r="R759" s="36" t="s">
        <v>47</v>
      </c>
      <c r="S759" s="26" t="s">
        <v>4771</v>
      </c>
      <c r="T759" s="26" t="s">
        <v>33</v>
      </c>
      <c r="U759" s="27" t="s">
        <v>34</v>
      </c>
      <c r="V759" s="26" t="s">
        <v>5054</v>
      </c>
      <c r="W759" s="28" t="s">
        <v>49</v>
      </c>
      <c r="X759" s="26" t="s">
        <v>36</v>
      </c>
      <c r="Y759" s="8" t="s">
        <v>4820</v>
      </c>
      <c r="Z759" s="8" t="s">
        <v>4868</v>
      </c>
      <c r="AA759" s="8" t="s">
        <v>4805</v>
      </c>
      <c r="AB759" s="42" t="s">
        <v>1752</v>
      </c>
      <c r="AC759" s="42"/>
      <c r="AD759" s="42" t="str">
        <f t="shared" si="11"/>
        <v/>
      </c>
    </row>
    <row r="760" spans="1:30" x14ac:dyDescent="0.2">
      <c r="A760" s="82" t="s">
        <v>2053</v>
      </c>
      <c r="B760" s="83" t="s">
        <v>24</v>
      </c>
      <c r="C760" s="82">
        <v>5</v>
      </c>
      <c r="D760" s="84" t="s">
        <v>2054</v>
      </c>
      <c r="E760" s="84" t="s">
        <v>2054</v>
      </c>
      <c r="F760" s="37" t="s">
        <v>4360</v>
      </c>
      <c r="G760" s="36" t="s">
        <v>2055</v>
      </c>
      <c r="H760" s="36" t="s">
        <v>1750</v>
      </c>
      <c r="I760" s="36" t="s">
        <v>1722</v>
      </c>
      <c r="J760" s="36" t="s">
        <v>2056</v>
      </c>
      <c r="K760" s="36">
        <v>6</v>
      </c>
      <c r="L760" s="36" t="s">
        <v>28</v>
      </c>
      <c r="M760" s="39" t="s">
        <v>1707</v>
      </c>
      <c r="N760" s="39" t="s">
        <v>1708</v>
      </c>
      <c r="O760" s="36" t="s">
        <v>24</v>
      </c>
      <c r="P760" s="36">
        <v>123.50108</v>
      </c>
      <c r="Q760" s="36">
        <v>10.842599999999999</v>
      </c>
      <c r="R760" s="36" t="s">
        <v>47</v>
      </c>
      <c r="S760" s="26" t="s">
        <v>4771</v>
      </c>
      <c r="T760" s="26" t="s">
        <v>33</v>
      </c>
      <c r="U760" s="26" t="s">
        <v>34</v>
      </c>
      <c r="V760" s="26" t="s">
        <v>5054</v>
      </c>
      <c r="W760" s="28" t="s">
        <v>49</v>
      </c>
      <c r="X760" s="26" t="s">
        <v>36</v>
      </c>
      <c r="Y760" s="8" t="s">
        <v>4820</v>
      </c>
      <c r="Z760" s="8" t="s">
        <v>4868</v>
      </c>
      <c r="AA760" s="8" t="s">
        <v>4805</v>
      </c>
      <c r="AB760" s="42" t="s">
        <v>1752</v>
      </c>
      <c r="AC760" s="45"/>
      <c r="AD760" s="42" t="str">
        <f t="shared" si="11"/>
        <v/>
      </c>
    </row>
    <row r="761" spans="1:30" x14ac:dyDescent="0.2">
      <c r="A761" s="82" t="s">
        <v>2064</v>
      </c>
      <c r="B761" s="84" t="s">
        <v>24</v>
      </c>
      <c r="C761" s="82">
        <v>5</v>
      </c>
      <c r="D761" s="85" t="s">
        <v>2065</v>
      </c>
      <c r="E761" s="84" t="s">
        <v>2065</v>
      </c>
      <c r="F761" s="49" t="s">
        <v>2066</v>
      </c>
      <c r="G761" s="36" t="s">
        <v>2066</v>
      </c>
      <c r="H761" s="36" t="s">
        <v>1767</v>
      </c>
      <c r="I761" s="36" t="s">
        <v>1722</v>
      </c>
      <c r="J761" s="36" t="s">
        <v>2067</v>
      </c>
      <c r="K761" s="36">
        <v>6</v>
      </c>
      <c r="L761" s="36" t="s">
        <v>28</v>
      </c>
      <c r="M761" s="39" t="s">
        <v>1714</v>
      </c>
      <c r="N761" s="39" t="s">
        <v>1708</v>
      </c>
      <c r="O761" s="36" t="s">
        <v>24</v>
      </c>
      <c r="P761" s="36">
        <v>122.89568</v>
      </c>
      <c r="Q761" s="36">
        <v>10.241949999999999</v>
      </c>
      <c r="R761" s="38" t="s">
        <v>47</v>
      </c>
      <c r="S761" s="26" t="s">
        <v>4771</v>
      </c>
      <c r="T761" s="26" t="s">
        <v>61</v>
      </c>
      <c r="U761" s="26" t="s">
        <v>34</v>
      </c>
      <c r="V761" s="26" t="s">
        <v>5054</v>
      </c>
      <c r="W761" s="32" t="s">
        <v>49</v>
      </c>
      <c r="X761" s="26" t="s">
        <v>36</v>
      </c>
      <c r="Y761" s="8" t="s">
        <v>4820</v>
      </c>
      <c r="Z761" s="8" t="s">
        <v>4868</v>
      </c>
      <c r="AA761" s="8" t="s">
        <v>3014</v>
      </c>
      <c r="AB761" s="42" t="s">
        <v>1715</v>
      </c>
      <c r="AC761" s="42"/>
      <c r="AD761" s="42" t="str">
        <f t="shared" si="11"/>
        <v/>
      </c>
    </row>
    <row r="762" spans="1:30" x14ac:dyDescent="0.2">
      <c r="A762" s="82" t="s">
        <v>2071</v>
      </c>
      <c r="B762" s="83" t="s">
        <v>39</v>
      </c>
      <c r="C762" s="82">
        <v>5</v>
      </c>
      <c r="D762" s="84" t="s">
        <v>2072</v>
      </c>
      <c r="E762" s="84" t="s">
        <v>2073</v>
      </c>
      <c r="F762" s="49" t="s">
        <v>4364</v>
      </c>
      <c r="G762" s="36" t="s">
        <v>2074</v>
      </c>
      <c r="H762" s="36" t="s">
        <v>1737</v>
      </c>
      <c r="I762" s="39" t="s">
        <v>1722</v>
      </c>
      <c r="J762" s="38" t="s">
        <v>2075</v>
      </c>
      <c r="K762" s="38">
        <v>6</v>
      </c>
      <c r="L762" s="38" t="s">
        <v>28</v>
      </c>
      <c r="M762" s="39" t="s">
        <v>1714</v>
      </c>
      <c r="N762" s="39" t="s">
        <v>1708</v>
      </c>
      <c r="O762" s="36" t="s">
        <v>24</v>
      </c>
      <c r="P762" s="38">
        <v>122.80444</v>
      </c>
      <c r="Q762" s="38">
        <v>9.9600399999999993</v>
      </c>
      <c r="R762" s="36" t="s">
        <v>47</v>
      </c>
      <c r="S762" s="26" t="s">
        <v>4771</v>
      </c>
      <c r="T762" s="30" t="s">
        <v>33</v>
      </c>
      <c r="U762" s="28" t="s">
        <v>34</v>
      </c>
      <c r="V762" s="26" t="s">
        <v>5054</v>
      </c>
      <c r="W762" s="28" t="s">
        <v>49</v>
      </c>
      <c r="X762" s="32" t="s">
        <v>36</v>
      </c>
      <c r="Y762" s="8" t="s">
        <v>4820</v>
      </c>
      <c r="Z762" s="8" t="s">
        <v>4868</v>
      </c>
      <c r="AA762" s="8" t="s">
        <v>3014</v>
      </c>
      <c r="AB762" s="42" t="s">
        <v>5214</v>
      </c>
      <c r="AC762" s="42"/>
      <c r="AD762" s="42" t="str">
        <f t="shared" si="11"/>
        <v/>
      </c>
    </row>
    <row r="763" spans="1:30" x14ac:dyDescent="0.2">
      <c r="A763" s="82" t="s">
        <v>2079</v>
      </c>
      <c r="B763" s="83" t="s">
        <v>24</v>
      </c>
      <c r="C763" s="82">
        <v>5</v>
      </c>
      <c r="D763" s="84" t="s">
        <v>2080</v>
      </c>
      <c r="E763" s="84" t="s">
        <v>2080</v>
      </c>
      <c r="F763" s="49" t="s">
        <v>4366</v>
      </c>
      <c r="G763" s="36"/>
      <c r="H763" s="36" t="s">
        <v>1794</v>
      </c>
      <c r="I763" s="36" t="s">
        <v>1722</v>
      </c>
      <c r="J763" s="36" t="s">
        <v>2081</v>
      </c>
      <c r="K763" s="36">
        <v>6</v>
      </c>
      <c r="L763" s="36" t="s">
        <v>28</v>
      </c>
      <c r="M763" s="39" t="s">
        <v>1707</v>
      </c>
      <c r="N763" s="39" t="s">
        <v>1708</v>
      </c>
      <c r="O763" s="36" t="s">
        <v>24</v>
      </c>
      <c r="P763" s="36">
        <v>123.04571</v>
      </c>
      <c r="Q763" s="36">
        <v>10.60449</v>
      </c>
      <c r="R763" s="36" t="s">
        <v>47</v>
      </c>
      <c r="S763" s="26" t="s">
        <v>4771</v>
      </c>
      <c r="T763" s="26" t="s">
        <v>33</v>
      </c>
      <c r="U763" s="26" t="s">
        <v>34</v>
      </c>
      <c r="V763" s="26" t="s">
        <v>5054</v>
      </c>
      <c r="W763" s="32" t="s">
        <v>49</v>
      </c>
      <c r="X763" s="26" t="s">
        <v>36</v>
      </c>
      <c r="Y763" s="8" t="s">
        <v>4820</v>
      </c>
      <c r="Z763" s="8" t="s">
        <v>4868</v>
      </c>
      <c r="AA763" s="8" t="s">
        <v>3014</v>
      </c>
      <c r="AB763" s="42" t="s">
        <v>1726</v>
      </c>
      <c r="AC763" s="42"/>
      <c r="AD763" s="42" t="str">
        <f t="shared" si="11"/>
        <v/>
      </c>
    </row>
    <row r="764" spans="1:30" x14ac:dyDescent="0.2">
      <c r="A764" s="82" t="s">
        <v>2082</v>
      </c>
      <c r="B764" s="83" t="s">
        <v>39</v>
      </c>
      <c r="C764" s="82">
        <v>5</v>
      </c>
      <c r="D764" s="84"/>
      <c r="E764" s="84" t="s">
        <v>2082</v>
      </c>
      <c r="F764" s="49" t="s">
        <v>4367</v>
      </c>
      <c r="G764" s="36"/>
      <c r="H764" s="36" t="s">
        <v>1794</v>
      </c>
      <c r="I764" s="39" t="s">
        <v>1722</v>
      </c>
      <c r="J764" s="38" t="s">
        <v>2083</v>
      </c>
      <c r="K764" s="38">
        <v>6</v>
      </c>
      <c r="L764" s="38" t="s">
        <v>28</v>
      </c>
      <c r="M764" s="39" t="s">
        <v>1707</v>
      </c>
      <c r="N764" s="39" t="s">
        <v>1708</v>
      </c>
      <c r="O764" s="36" t="s">
        <v>39</v>
      </c>
      <c r="P764" s="38">
        <v>123.02291700000001</v>
      </c>
      <c r="Q764" s="38">
        <v>10.625</v>
      </c>
      <c r="R764" s="36" t="s">
        <v>47</v>
      </c>
      <c r="S764" s="26" t="s">
        <v>4771</v>
      </c>
      <c r="T764" s="30" t="s">
        <v>33</v>
      </c>
      <c r="U764" s="28" t="s">
        <v>34</v>
      </c>
      <c r="V764" s="26" t="s">
        <v>5054</v>
      </c>
      <c r="W764" s="28" t="s">
        <v>49</v>
      </c>
      <c r="X764" s="32" t="s">
        <v>36</v>
      </c>
      <c r="Y764" s="8" t="s">
        <v>4820</v>
      </c>
      <c r="Z764" s="8" t="s">
        <v>4868</v>
      </c>
      <c r="AA764" s="8" t="s">
        <v>3014</v>
      </c>
      <c r="AB764" s="42" t="s">
        <v>1726</v>
      </c>
      <c r="AC764" s="42"/>
      <c r="AD764" s="42" t="str">
        <f t="shared" si="11"/>
        <v/>
      </c>
    </row>
    <row r="765" spans="1:30" x14ac:dyDescent="0.2">
      <c r="A765" s="82" t="s">
        <v>2087</v>
      </c>
      <c r="B765" s="83" t="s">
        <v>24</v>
      </c>
      <c r="C765" s="82">
        <v>5</v>
      </c>
      <c r="D765" s="84" t="s">
        <v>2088</v>
      </c>
      <c r="E765" s="84" t="s">
        <v>2088</v>
      </c>
      <c r="F765" s="37" t="s">
        <v>4369</v>
      </c>
      <c r="G765" s="36"/>
      <c r="H765" s="36" t="s">
        <v>1811</v>
      </c>
      <c r="I765" s="36" t="s">
        <v>1722</v>
      </c>
      <c r="J765" s="36" t="s">
        <v>2089</v>
      </c>
      <c r="K765" s="36">
        <v>6</v>
      </c>
      <c r="L765" s="36" t="s">
        <v>28</v>
      </c>
      <c r="M765" s="39" t="s">
        <v>1707</v>
      </c>
      <c r="N765" s="39" t="s">
        <v>1708</v>
      </c>
      <c r="O765" s="36" t="s">
        <v>24</v>
      </c>
      <c r="P765" s="36">
        <v>123.42098</v>
      </c>
      <c r="Q765" s="36">
        <v>10.490959999999999</v>
      </c>
      <c r="R765" s="36" t="s">
        <v>47</v>
      </c>
      <c r="S765" s="26" t="s">
        <v>4771</v>
      </c>
      <c r="T765" s="26" t="s">
        <v>33</v>
      </c>
      <c r="U765" s="26" t="s">
        <v>34</v>
      </c>
      <c r="V765" s="26" t="s">
        <v>5054</v>
      </c>
      <c r="W765" s="28" t="s">
        <v>49</v>
      </c>
      <c r="X765" s="26" t="s">
        <v>36</v>
      </c>
      <c r="Y765" s="8" t="s">
        <v>4820</v>
      </c>
      <c r="Z765" s="8" t="s">
        <v>4868</v>
      </c>
      <c r="AA765" s="8" t="s">
        <v>4805</v>
      </c>
      <c r="AB765" s="42" t="s">
        <v>1748</v>
      </c>
      <c r="AC765" s="42"/>
      <c r="AD765" s="42" t="str">
        <f t="shared" si="11"/>
        <v/>
      </c>
    </row>
    <row r="766" spans="1:30" x14ac:dyDescent="0.2">
      <c r="A766" s="82" t="s">
        <v>2093</v>
      </c>
      <c r="B766" s="83" t="s">
        <v>39</v>
      </c>
      <c r="C766" s="82">
        <v>5</v>
      </c>
      <c r="D766" s="84" t="s">
        <v>2094</v>
      </c>
      <c r="E766" s="84" t="s">
        <v>2093</v>
      </c>
      <c r="F766" s="37" t="s">
        <v>4371</v>
      </c>
      <c r="G766" s="36" t="s">
        <v>104</v>
      </c>
      <c r="H766" s="36" t="s">
        <v>1411</v>
      </c>
      <c r="I766" s="36" t="s">
        <v>1722</v>
      </c>
      <c r="J766" s="36" t="s">
        <v>2095</v>
      </c>
      <c r="K766" s="36">
        <v>6</v>
      </c>
      <c r="L766" s="36" t="s">
        <v>28</v>
      </c>
      <c r="M766" s="39" t="s">
        <v>1707</v>
      </c>
      <c r="N766" s="39" t="s">
        <v>1708</v>
      </c>
      <c r="O766" s="36" t="s">
        <v>24</v>
      </c>
      <c r="P766" s="36">
        <v>122.8489</v>
      </c>
      <c r="Q766" s="36">
        <v>10.4206</v>
      </c>
      <c r="R766" s="36" t="s">
        <v>47</v>
      </c>
      <c r="S766" s="26" t="s">
        <v>4771</v>
      </c>
      <c r="T766" s="26" t="s">
        <v>33</v>
      </c>
      <c r="U766" s="26" t="s">
        <v>34</v>
      </c>
      <c r="V766" s="26" t="s">
        <v>5054</v>
      </c>
      <c r="W766" s="28" t="s">
        <v>49</v>
      </c>
      <c r="X766" s="26" t="s">
        <v>36</v>
      </c>
      <c r="Y766" s="8" t="s">
        <v>4820</v>
      </c>
      <c r="Z766" s="8" t="s">
        <v>4868</v>
      </c>
      <c r="AA766" s="8" t="s">
        <v>3014</v>
      </c>
      <c r="AB766" s="42" t="s">
        <v>1726</v>
      </c>
      <c r="AC766" s="42"/>
      <c r="AD766" s="42" t="str">
        <f t="shared" si="11"/>
        <v/>
      </c>
    </row>
    <row r="767" spans="1:30" x14ac:dyDescent="0.2">
      <c r="A767" s="82" t="s">
        <v>2102</v>
      </c>
      <c r="B767" s="83" t="s">
        <v>24</v>
      </c>
      <c r="C767" s="82">
        <v>5</v>
      </c>
      <c r="D767" s="84" t="s">
        <v>2103</v>
      </c>
      <c r="E767" s="84" t="s">
        <v>2103</v>
      </c>
      <c r="F767" s="37" t="s">
        <v>4374</v>
      </c>
      <c r="G767" s="36">
        <v>14</v>
      </c>
      <c r="H767" s="36" t="s">
        <v>1728</v>
      </c>
      <c r="I767" s="39" t="s">
        <v>1722</v>
      </c>
      <c r="J767" s="38" t="s">
        <v>2104</v>
      </c>
      <c r="K767" s="38">
        <v>6</v>
      </c>
      <c r="L767" s="38" t="s">
        <v>28</v>
      </c>
      <c r="M767" s="39" t="s">
        <v>1707</v>
      </c>
      <c r="N767" s="39" t="s">
        <v>1708</v>
      </c>
      <c r="O767" s="36" t="s">
        <v>24</v>
      </c>
      <c r="P767" s="38">
        <v>123.01585</v>
      </c>
      <c r="Q767" s="38">
        <v>10.78093</v>
      </c>
      <c r="R767" s="36" t="s">
        <v>47</v>
      </c>
      <c r="S767" s="26" t="s">
        <v>4771</v>
      </c>
      <c r="T767" s="26" t="s">
        <v>33</v>
      </c>
      <c r="U767" s="26" t="s">
        <v>34</v>
      </c>
      <c r="V767" s="26" t="s">
        <v>5054</v>
      </c>
      <c r="W767" s="28" t="s">
        <v>49</v>
      </c>
      <c r="X767" s="26" t="s">
        <v>36</v>
      </c>
      <c r="Y767" s="8" t="s">
        <v>4820</v>
      </c>
      <c r="Z767" s="8" t="s">
        <v>4868</v>
      </c>
      <c r="AA767" s="8" t="s">
        <v>3014</v>
      </c>
      <c r="AB767" s="42" t="s">
        <v>1709</v>
      </c>
      <c r="AC767" s="45"/>
      <c r="AD767" s="42" t="str">
        <f t="shared" si="11"/>
        <v/>
      </c>
    </row>
    <row r="768" spans="1:30" x14ac:dyDescent="0.2">
      <c r="A768" s="82" t="s">
        <v>2105</v>
      </c>
      <c r="B768" s="83" t="s">
        <v>39</v>
      </c>
      <c r="C768" s="82">
        <v>5</v>
      </c>
      <c r="D768" s="84"/>
      <c r="E768" s="84" t="s">
        <v>2105</v>
      </c>
      <c r="F768" s="37" t="s">
        <v>4375</v>
      </c>
      <c r="G768" s="36" t="s">
        <v>5038</v>
      </c>
      <c r="H768" s="36" t="s">
        <v>1761</v>
      </c>
      <c r="I768" s="39" t="s">
        <v>1722</v>
      </c>
      <c r="J768" s="38" t="s">
        <v>2106</v>
      </c>
      <c r="K768" s="38">
        <v>6</v>
      </c>
      <c r="L768" s="38" t="s">
        <v>28</v>
      </c>
      <c r="M768" s="39" t="s">
        <v>1707</v>
      </c>
      <c r="N768" s="39" t="s">
        <v>1708</v>
      </c>
      <c r="O768" s="36" t="s">
        <v>39</v>
      </c>
      <c r="P768" s="38" t="s">
        <v>5039</v>
      </c>
      <c r="Q768" s="38" t="s">
        <v>5040</v>
      </c>
      <c r="R768" s="36" t="s">
        <v>47</v>
      </c>
      <c r="S768" s="26" t="s">
        <v>4771</v>
      </c>
      <c r="T768" s="26" t="s">
        <v>33</v>
      </c>
      <c r="U768" s="26" t="s">
        <v>34</v>
      </c>
      <c r="V768" s="26" t="s">
        <v>5054</v>
      </c>
      <c r="W768" s="28" t="s">
        <v>49</v>
      </c>
      <c r="X768" s="26" t="s">
        <v>36</v>
      </c>
      <c r="Y768" s="8" t="s">
        <v>4820</v>
      </c>
      <c r="Z768" s="8" t="s">
        <v>4868</v>
      </c>
      <c r="AA768" s="8" t="s">
        <v>3014</v>
      </c>
      <c r="AB768" s="42" t="s">
        <v>1746</v>
      </c>
      <c r="AC768" s="42"/>
      <c r="AD768" s="42" t="str">
        <f t="shared" si="11"/>
        <v/>
      </c>
    </row>
    <row r="769" spans="1:30" x14ac:dyDescent="0.2">
      <c r="A769" s="82" t="s">
        <v>2107</v>
      </c>
      <c r="B769" s="83" t="s">
        <v>39</v>
      </c>
      <c r="C769" s="82">
        <v>5</v>
      </c>
      <c r="D769" s="85"/>
      <c r="E769" s="84" t="s">
        <v>2107</v>
      </c>
      <c r="F769" s="37" t="s">
        <v>4376</v>
      </c>
      <c r="G769" s="36" t="s">
        <v>104</v>
      </c>
      <c r="H769" s="36" t="s">
        <v>1761</v>
      </c>
      <c r="I769" s="36" t="s">
        <v>1722</v>
      </c>
      <c r="J769" s="38" t="s">
        <v>2108</v>
      </c>
      <c r="K769" s="39">
        <v>6</v>
      </c>
      <c r="L769" s="39" t="s">
        <v>28</v>
      </c>
      <c r="M769" s="39" t="s">
        <v>1707</v>
      </c>
      <c r="N769" s="39" t="s">
        <v>1708</v>
      </c>
      <c r="O769" s="36" t="s">
        <v>39</v>
      </c>
      <c r="P769" s="38">
        <v>122.969526</v>
      </c>
      <c r="Q769" s="38">
        <v>10.748087999999999</v>
      </c>
      <c r="R769" s="36" t="s">
        <v>47</v>
      </c>
      <c r="S769" s="26" t="s">
        <v>4771</v>
      </c>
      <c r="T769" s="26" t="s">
        <v>33</v>
      </c>
      <c r="U769" s="26" t="s">
        <v>34</v>
      </c>
      <c r="V769" s="26" t="s">
        <v>5054</v>
      </c>
      <c r="W769" s="28" t="s">
        <v>49</v>
      </c>
      <c r="X769" s="26" t="s">
        <v>36</v>
      </c>
      <c r="Y769" s="8" t="s">
        <v>4820</v>
      </c>
      <c r="Z769" s="8" t="s">
        <v>4868</v>
      </c>
      <c r="AA769" s="8" t="s">
        <v>4809</v>
      </c>
      <c r="AB769" s="42" t="s">
        <v>1746</v>
      </c>
      <c r="AC769" s="42"/>
      <c r="AD769" s="42" t="str">
        <f t="shared" si="11"/>
        <v/>
      </c>
    </row>
    <row r="770" spans="1:30" x14ac:dyDescent="0.2">
      <c r="A770" s="82" t="s">
        <v>2109</v>
      </c>
      <c r="B770" s="83" t="s">
        <v>24</v>
      </c>
      <c r="C770" s="82">
        <v>5</v>
      </c>
      <c r="D770" s="84" t="s">
        <v>2110</v>
      </c>
      <c r="E770" s="84" t="s">
        <v>2110</v>
      </c>
      <c r="F770" s="37" t="s">
        <v>4377</v>
      </c>
      <c r="G770" s="36" t="s">
        <v>2111</v>
      </c>
      <c r="H770" s="36" t="s">
        <v>1761</v>
      </c>
      <c r="I770" s="36" t="s">
        <v>1722</v>
      </c>
      <c r="J770" s="38" t="s">
        <v>2112</v>
      </c>
      <c r="K770" s="39">
        <v>6</v>
      </c>
      <c r="L770" s="39" t="s">
        <v>28</v>
      </c>
      <c r="M770" s="39" t="s">
        <v>1707</v>
      </c>
      <c r="N770" s="39" t="s">
        <v>1708</v>
      </c>
      <c r="O770" s="36" t="s">
        <v>24</v>
      </c>
      <c r="P770" s="38">
        <v>123.50960000000001</v>
      </c>
      <c r="Q770" s="38">
        <v>10.718450000000001</v>
      </c>
      <c r="R770" s="36" t="s">
        <v>47</v>
      </c>
      <c r="S770" s="26" t="s">
        <v>4771</v>
      </c>
      <c r="T770" s="26" t="s">
        <v>33</v>
      </c>
      <c r="U770" s="26" t="s">
        <v>34</v>
      </c>
      <c r="V770" s="26" t="s">
        <v>5054</v>
      </c>
      <c r="W770" s="28" t="s">
        <v>49</v>
      </c>
      <c r="X770" s="26" t="s">
        <v>36</v>
      </c>
      <c r="Y770" s="8" t="s">
        <v>4820</v>
      </c>
      <c r="Z770" s="8" t="s">
        <v>4868</v>
      </c>
      <c r="AA770" s="8" t="s">
        <v>3014</v>
      </c>
      <c r="AB770" s="42" t="s">
        <v>1752</v>
      </c>
      <c r="AC770" s="42"/>
      <c r="AD770" s="42" t="str">
        <f t="shared" si="11"/>
        <v/>
      </c>
    </row>
    <row r="771" spans="1:30" x14ac:dyDescent="0.2">
      <c r="A771" s="82" t="s">
        <v>2113</v>
      </c>
      <c r="B771" s="83" t="s">
        <v>39</v>
      </c>
      <c r="C771" s="82">
        <v>5</v>
      </c>
      <c r="D771" s="84" t="s">
        <v>2114</v>
      </c>
      <c r="E771" s="84" t="s">
        <v>2113</v>
      </c>
      <c r="F771" s="37" t="s">
        <v>4378</v>
      </c>
      <c r="G771" s="36" t="s">
        <v>2115</v>
      </c>
      <c r="H771" s="36" t="s">
        <v>1730</v>
      </c>
      <c r="I771" s="36" t="s">
        <v>1722</v>
      </c>
      <c r="J771" s="38" t="s">
        <v>2116</v>
      </c>
      <c r="K771" s="39">
        <v>6</v>
      </c>
      <c r="L771" s="39" t="s">
        <v>28</v>
      </c>
      <c r="M771" s="39" t="s">
        <v>1707</v>
      </c>
      <c r="N771" s="39" t="s">
        <v>1708</v>
      </c>
      <c r="O771" s="36" t="s">
        <v>24</v>
      </c>
      <c r="P771" s="38">
        <v>123.06034</v>
      </c>
      <c r="Q771" s="38">
        <v>10.8772</v>
      </c>
      <c r="R771" s="36" t="s">
        <v>47</v>
      </c>
      <c r="S771" s="26" t="s">
        <v>4771</v>
      </c>
      <c r="T771" s="26" t="s">
        <v>61</v>
      </c>
      <c r="U771" s="26" t="s">
        <v>34</v>
      </c>
      <c r="V771" s="26" t="s">
        <v>5054</v>
      </c>
      <c r="W771" s="28" t="s">
        <v>49</v>
      </c>
      <c r="X771" s="26" t="s">
        <v>36</v>
      </c>
      <c r="Y771" s="8" t="s">
        <v>4820</v>
      </c>
      <c r="Z771" s="8" t="s">
        <v>4891</v>
      </c>
      <c r="AA771" s="8" t="s">
        <v>3014</v>
      </c>
      <c r="AB771" s="42" t="s">
        <v>1709</v>
      </c>
      <c r="AC771" s="42"/>
      <c r="AD771" s="42" t="str">
        <f t="shared" ref="AD771:AD834" si="12">IF(OR(ISBLANK(R771),ISBLANK(S771),ISBLANK(T771),ISBLANK(U771),ISBLANK(W771),ISBLANK(X771),ISBLANK(Y771),ISBLANK(Z771),ISBLANK(AA771),ISBLANK(AB771)), "Yes", "")</f>
        <v/>
      </c>
    </row>
    <row r="772" spans="1:30" x14ac:dyDescent="0.2">
      <c r="A772" s="82" t="s">
        <v>2134</v>
      </c>
      <c r="B772" s="83" t="s">
        <v>39</v>
      </c>
      <c r="C772" s="82">
        <v>5</v>
      </c>
      <c r="D772" s="85" t="s">
        <v>2135</v>
      </c>
      <c r="E772" s="84" t="s">
        <v>2134</v>
      </c>
      <c r="F772" s="37" t="s">
        <v>4383</v>
      </c>
      <c r="G772" s="36" t="s">
        <v>104</v>
      </c>
      <c r="H772" s="36" t="s">
        <v>746</v>
      </c>
      <c r="I772" s="36" t="s">
        <v>1722</v>
      </c>
      <c r="J772" s="36" t="s">
        <v>2136</v>
      </c>
      <c r="K772" s="36">
        <v>6</v>
      </c>
      <c r="L772" s="36" t="s">
        <v>28</v>
      </c>
      <c r="M772" s="39" t="s">
        <v>1707</v>
      </c>
      <c r="N772" s="39" t="s">
        <v>1708</v>
      </c>
      <c r="O772" s="36" t="s">
        <v>24</v>
      </c>
      <c r="P772" s="36">
        <v>122.82605599999999</v>
      </c>
      <c r="Q772" s="36">
        <v>10.460750000000001</v>
      </c>
      <c r="R772" s="36" t="s">
        <v>47</v>
      </c>
      <c r="S772" s="26" t="s">
        <v>4771</v>
      </c>
      <c r="T772" s="26" t="s">
        <v>33</v>
      </c>
      <c r="U772" s="26" t="s">
        <v>34</v>
      </c>
      <c r="V772" s="26" t="s">
        <v>5054</v>
      </c>
      <c r="W772" s="28" t="s">
        <v>49</v>
      </c>
      <c r="X772" s="26" t="s">
        <v>36</v>
      </c>
      <c r="Y772" s="8" t="s">
        <v>4820</v>
      </c>
      <c r="Z772" s="8" t="s">
        <v>4868</v>
      </c>
      <c r="AA772" s="8" t="s">
        <v>3014</v>
      </c>
      <c r="AB772" s="42" t="s">
        <v>1726</v>
      </c>
      <c r="AC772" s="42"/>
      <c r="AD772" s="42" t="str">
        <f t="shared" si="12"/>
        <v/>
      </c>
    </row>
    <row r="773" spans="1:30" x14ac:dyDescent="0.2">
      <c r="A773" s="82" t="s">
        <v>2137</v>
      </c>
      <c r="B773" s="83" t="s">
        <v>39</v>
      </c>
      <c r="C773" s="82">
        <v>5</v>
      </c>
      <c r="D773" s="84" t="s">
        <v>2138</v>
      </c>
      <c r="E773" s="84" t="s">
        <v>2137</v>
      </c>
      <c r="F773" s="37" t="s">
        <v>4384</v>
      </c>
      <c r="G773" s="36" t="s">
        <v>2047</v>
      </c>
      <c r="H773" s="36" t="s">
        <v>1730</v>
      </c>
      <c r="I773" s="36" t="s">
        <v>1722</v>
      </c>
      <c r="J773" s="36" t="s">
        <v>2139</v>
      </c>
      <c r="K773" s="36">
        <v>6</v>
      </c>
      <c r="L773" s="36" t="s">
        <v>28</v>
      </c>
      <c r="M773" s="39" t="s">
        <v>1707</v>
      </c>
      <c r="N773" s="39" t="s">
        <v>1708</v>
      </c>
      <c r="O773" s="36" t="s">
        <v>24</v>
      </c>
      <c r="P773" s="36">
        <v>123.072388</v>
      </c>
      <c r="Q773" s="36">
        <v>10.900980000000001</v>
      </c>
      <c r="R773" s="36" t="s">
        <v>32</v>
      </c>
      <c r="S773" s="26" t="s">
        <v>4771</v>
      </c>
      <c r="T773" s="26" t="s">
        <v>33</v>
      </c>
      <c r="U773" s="26" t="s">
        <v>34</v>
      </c>
      <c r="V773" s="26" t="s">
        <v>5054</v>
      </c>
      <c r="W773" s="28" t="s">
        <v>49</v>
      </c>
      <c r="X773" s="26" t="s">
        <v>36</v>
      </c>
      <c r="Y773" s="8" t="s">
        <v>4822</v>
      </c>
      <c r="Z773" s="8" t="s">
        <v>4869</v>
      </c>
      <c r="AA773" s="8" t="s">
        <v>4865</v>
      </c>
      <c r="AB773" s="42" t="s">
        <v>1709</v>
      </c>
      <c r="AC773" s="45"/>
      <c r="AD773" s="42" t="str">
        <f t="shared" si="12"/>
        <v/>
      </c>
    </row>
    <row r="774" spans="1:30" x14ac:dyDescent="0.2">
      <c r="A774" s="82" t="s">
        <v>2140</v>
      </c>
      <c r="B774" s="83" t="s">
        <v>24</v>
      </c>
      <c r="C774" s="82">
        <v>5</v>
      </c>
      <c r="D774" s="84" t="s">
        <v>2141</v>
      </c>
      <c r="E774" s="84" t="s">
        <v>2141</v>
      </c>
      <c r="F774" s="37" t="s">
        <v>4385</v>
      </c>
      <c r="G774" s="36" t="s">
        <v>1773</v>
      </c>
      <c r="H774" s="36" t="s">
        <v>1721</v>
      </c>
      <c r="I774" s="36" t="s">
        <v>1722</v>
      </c>
      <c r="J774" s="36" t="s">
        <v>2142</v>
      </c>
      <c r="K774" s="36">
        <v>6</v>
      </c>
      <c r="L774" s="36" t="s">
        <v>28</v>
      </c>
      <c r="M774" s="39" t="s">
        <v>1707</v>
      </c>
      <c r="N774" s="39" t="s">
        <v>1708</v>
      </c>
      <c r="O774" s="36" t="s">
        <v>24</v>
      </c>
      <c r="P774" s="36">
        <v>122.96194</v>
      </c>
      <c r="Q774" s="36">
        <v>10.6808</v>
      </c>
      <c r="R774" s="36" t="s">
        <v>32</v>
      </c>
      <c r="S774" s="26" t="s">
        <v>4771</v>
      </c>
      <c r="T774" s="26" t="s">
        <v>33</v>
      </c>
      <c r="U774" s="26" t="s">
        <v>34</v>
      </c>
      <c r="V774" s="26" t="s">
        <v>5054</v>
      </c>
      <c r="W774" s="28" t="s">
        <v>49</v>
      </c>
      <c r="X774" s="26" t="s">
        <v>90</v>
      </c>
      <c r="Y774" s="8" t="s">
        <v>4842</v>
      </c>
      <c r="Z774" s="8" t="s">
        <v>4869</v>
      </c>
      <c r="AA774" s="8" t="s">
        <v>4865</v>
      </c>
      <c r="AB774" s="42" t="s">
        <v>1709</v>
      </c>
      <c r="AC774" s="42"/>
      <c r="AD774" s="42" t="str">
        <f t="shared" si="12"/>
        <v/>
      </c>
    </row>
    <row r="775" spans="1:30" x14ac:dyDescent="0.2">
      <c r="A775" s="86" t="s">
        <v>2147</v>
      </c>
      <c r="B775" s="83" t="s">
        <v>24</v>
      </c>
      <c r="C775" s="82">
        <v>5</v>
      </c>
      <c r="D775" s="84" t="s">
        <v>2148</v>
      </c>
      <c r="E775" s="84" t="s">
        <v>2148</v>
      </c>
      <c r="F775" s="37" t="s">
        <v>4387</v>
      </c>
      <c r="G775" s="36" t="s">
        <v>1773</v>
      </c>
      <c r="H775" s="36" t="s">
        <v>1721</v>
      </c>
      <c r="I775" s="36" t="s">
        <v>1722</v>
      </c>
      <c r="J775" s="36" t="s">
        <v>2149</v>
      </c>
      <c r="K775" s="36">
        <v>6</v>
      </c>
      <c r="L775" s="36" t="s">
        <v>28</v>
      </c>
      <c r="M775" s="39" t="s">
        <v>1707</v>
      </c>
      <c r="N775" s="36" t="s">
        <v>1708</v>
      </c>
      <c r="O775" s="36" t="s">
        <v>24</v>
      </c>
      <c r="P775" s="36">
        <v>122.97799999999999</v>
      </c>
      <c r="Q775" s="36">
        <v>10.67184</v>
      </c>
      <c r="R775" s="36" t="s">
        <v>32</v>
      </c>
      <c r="S775" s="26" t="s">
        <v>4771</v>
      </c>
      <c r="T775" s="26" t="s">
        <v>33</v>
      </c>
      <c r="U775" s="26" t="s">
        <v>34</v>
      </c>
      <c r="V775" s="26" t="s">
        <v>5054</v>
      </c>
      <c r="W775" s="28" t="s">
        <v>49</v>
      </c>
      <c r="X775" s="26" t="s">
        <v>36</v>
      </c>
      <c r="Y775" s="8" t="s">
        <v>4822</v>
      </c>
      <c r="Z775" s="8" t="s">
        <v>4869</v>
      </c>
      <c r="AA775" s="8" t="s">
        <v>4865</v>
      </c>
      <c r="AB775" s="42" t="s">
        <v>1752</v>
      </c>
      <c r="AC775" s="45"/>
      <c r="AD775" s="42" t="str">
        <f t="shared" si="12"/>
        <v/>
      </c>
    </row>
    <row r="776" spans="1:30" x14ac:dyDescent="0.2">
      <c r="A776" s="82" t="s">
        <v>2153</v>
      </c>
      <c r="B776" s="83" t="s">
        <v>24</v>
      </c>
      <c r="C776" s="82">
        <v>5</v>
      </c>
      <c r="D776" s="84" t="s">
        <v>2154</v>
      </c>
      <c r="E776" s="84" t="s">
        <v>2154</v>
      </c>
      <c r="F776" s="37" t="s">
        <v>4389</v>
      </c>
      <c r="G776" s="36" t="s">
        <v>2155</v>
      </c>
      <c r="H776" s="36" t="s">
        <v>1721</v>
      </c>
      <c r="I776" s="36" t="s">
        <v>1722</v>
      </c>
      <c r="J776" s="36" t="s">
        <v>2156</v>
      </c>
      <c r="K776" s="36">
        <v>6</v>
      </c>
      <c r="L776" s="36" t="s">
        <v>28</v>
      </c>
      <c r="M776" s="39" t="s">
        <v>1707</v>
      </c>
      <c r="N776" s="36" t="s">
        <v>1708</v>
      </c>
      <c r="O776" s="36" t="s">
        <v>24</v>
      </c>
      <c r="P776" s="36">
        <v>122.968113</v>
      </c>
      <c r="Q776" s="36">
        <v>10.602849000000001</v>
      </c>
      <c r="R776" s="36" t="s">
        <v>47</v>
      </c>
      <c r="S776" s="26" t="s">
        <v>4771</v>
      </c>
      <c r="T776" s="26" t="s">
        <v>33</v>
      </c>
      <c r="U776" s="26" t="s">
        <v>34</v>
      </c>
      <c r="V776" s="26" t="s">
        <v>5054</v>
      </c>
      <c r="W776" s="28" t="s">
        <v>49</v>
      </c>
      <c r="X776" s="26" t="s">
        <v>36</v>
      </c>
      <c r="Y776" s="8" t="s">
        <v>4820</v>
      </c>
      <c r="Z776" s="8" t="s">
        <v>4868</v>
      </c>
      <c r="AA776" s="8" t="s">
        <v>3014</v>
      </c>
      <c r="AB776" s="42" t="s">
        <v>1711</v>
      </c>
      <c r="AC776" s="45"/>
      <c r="AD776" s="42" t="str">
        <f t="shared" si="12"/>
        <v/>
      </c>
    </row>
    <row r="777" spans="1:30" x14ac:dyDescent="0.2">
      <c r="A777" s="82" t="s">
        <v>2157</v>
      </c>
      <c r="B777" s="83" t="s">
        <v>39</v>
      </c>
      <c r="C777" s="82">
        <v>5</v>
      </c>
      <c r="D777" s="84" t="s">
        <v>2158</v>
      </c>
      <c r="E777" s="84" t="s">
        <v>2157</v>
      </c>
      <c r="F777" s="37" t="s">
        <v>4390</v>
      </c>
      <c r="G777" s="36" t="s">
        <v>365</v>
      </c>
      <c r="H777" s="36" t="s">
        <v>1847</v>
      </c>
      <c r="I777" s="36" t="s">
        <v>1722</v>
      </c>
      <c r="J777" s="36" t="s">
        <v>1848</v>
      </c>
      <c r="K777" s="36">
        <v>6</v>
      </c>
      <c r="L777" s="36" t="s">
        <v>28</v>
      </c>
      <c r="M777" s="39" t="s">
        <v>1707</v>
      </c>
      <c r="N777" s="36" t="s">
        <v>1708</v>
      </c>
      <c r="O777" s="36" t="s">
        <v>24</v>
      </c>
      <c r="P777" s="36">
        <v>122.96425000000001</v>
      </c>
      <c r="Q777" s="36">
        <v>10.358556</v>
      </c>
      <c r="R777" s="36" t="s">
        <v>47</v>
      </c>
      <c r="S777" s="26" t="s">
        <v>4771</v>
      </c>
      <c r="T777" s="26" t="s">
        <v>77</v>
      </c>
      <c r="U777" s="26" t="s">
        <v>34</v>
      </c>
      <c r="V777" s="26" t="s">
        <v>5054</v>
      </c>
      <c r="W777" s="28" t="s">
        <v>49</v>
      </c>
      <c r="X777" s="26" t="s">
        <v>36</v>
      </c>
      <c r="Y777" s="8" t="s">
        <v>4820</v>
      </c>
      <c r="Z777" s="8" t="s">
        <v>4868</v>
      </c>
      <c r="AA777" s="8" t="s">
        <v>3014</v>
      </c>
      <c r="AB777" s="42" t="s">
        <v>1726</v>
      </c>
      <c r="AC777" s="45"/>
      <c r="AD777" s="42" t="str">
        <f t="shared" si="12"/>
        <v/>
      </c>
    </row>
    <row r="778" spans="1:30" x14ac:dyDescent="0.2">
      <c r="A778" s="82" t="s">
        <v>2159</v>
      </c>
      <c r="B778" s="83" t="s">
        <v>24</v>
      </c>
      <c r="C778" s="82">
        <v>5</v>
      </c>
      <c r="D778" s="85" t="s">
        <v>2160</v>
      </c>
      <c r="E778" s="84" t="s">
        <v>2160</v>
      </c>
      <c r="F778" s="37" t="s">
        <v>4391</v>
      </c>
      <c r="G778" s="36" t="s">
        <v>2161</v>
      </c>
      <c r="H778" s="36" t="s">
        <v>1724</v>
      </c>
      <c r="I778" s="36" t="s">
        <v>1722</v>
      </c>
      <c r="J778" s="36" t="s">
        <v>2162</v>
      </c>
      <c r="K778" s="36">
        <v>6</v>
      </c>
      <c r="L778" s="36" t="s">
        <v>28</v>
      </c>
      <c r="M778" s="39" t="s">
        <v>1707</v>
      </c>
      <c r="N778" s="36" t="s">
        <v>1708</v>
      </c>
      <c r="O778" s="36" t="s">
        <v>24</v>
      </c>
      <c r="P778" s="36" t="e">
        <v>#N/A</v>
      </c>
      <c r="Q778" s="36" t="e">
        <v>#N/A</v>
      </c>
      <c r="R778" s="36" t="s">
        <v>47</v>
      </c>
      <c r="S778" s="26" t="s">
        <v>4771</v>
      </c>
      <c r="T778" s="26" t="s">
        <v>33</v>
      </c>
      <c r="U778" s="27" t="s">
        <v>34</v>
      </c>
      <c r="V778" s="26" t="s">
        <v>5054</v>
      </c>
      <c r="W778" s="28" t="s">
        <v>49</v>
      </c>
      <c r="X778" s="26" t="s">
        <v>36</v>
      </c>
      <c r="Y778" s="8" t="s">
        <v>4820</v>
      </c>
      <c r="Z778" s="8" t="s">
        <v>4868</v>
      </c>
      <c r="AA778" s="8" t="s">
        <v>3014</v>
      </c>
      <c r="AB778" s="42" t="s">
        <v>1726</v>
      </c>
      <c r="AC778" s="45"/>
      <c r="AD778" s="42" t="str">
        <f t="shared" si="12"/>
        <v/>
      </c>
    </row>
    <row r="779" spans="1:30" x14ac:dyDescent="0.2">
      <c r="A779" s="82" t="s">
        <v>2163</v>
      </c>
      <c r="B779" s="83" t="s">
        <v>39</v>
      </c>
      <c r="C779" s="82">
        <v>5</v>
      </c>
      <c r="D779" s="84" t="s">
        <v>2164</v>
      </c>
      <c r="E779" s="84" t="s">
        <v>2163</v>
      </c>
      <c r="F779" s="37" t="s">
        <v>4392</v>
      </c>
      <c r="G779" s="36" t="s">
        <v>5041</v>
      </c>
      <c r="H779" s="36" t="s">
        <v>2165</v>
      </c>
      <c r="I779" s="39" t="s">
        <v>1722</v>
      </c>
      <c r="J779" s="38" t="s">
        <v>5042</v>
      </c>
      <c r="K779" s="38">
        <v>6</v>
      </c>
      <c r="L779" s="38" t="s">
        <v>28</v>
      </c>
      <c r="M779" s="39" t="s">
        <v>1714</v>
      </c>
      <c r="N779" s="39" t="s">
        <v>1708</v>
      </c>
      <c r="O779" s="36" t="s">
        <v>24</v>
      </c>
      <c r="P779" s="38" t="s">
        <v>5043</v>
      </c>
      <c r="Q779" s="38" t="s">
        <v>5044</v>
      </c>
      <c r="R779" s="36" t="s">
        <v>47</v>
      </c>
      <c r="S779" s="26" t="s">
        <v>4771</v>
      </c>
      <c r="T779" s="26" t="s">
        <v>77</v>
      </c>
      <c r="U779" s="26" t="s">
        <v>34</v>
      </c>
      <c r="V779" s="26" t="s">
        <v>5054</v>
      </c>
      <c r="W779" s="28" t="s">
        <v>49</v>
      </c>
      <c r="X779" s="26" t="s">
        <v>36</v>
      </c>
      <c r="Y779" s="8">
        <v>0</v>
      </c>
      <c r="Z779" s="8">
        <v>0</v>
      </c>
      <c r="AA779" s="8">
        <v>0</v>
      </c>
      <c r="AB779" s="42" t="s">
        <v>5214</v>
      </c>
      <c r="AC779" s="42"/>
      <c r="AD779" s="42" t="str">
        <f t="shared" si="12"/>
        <v/>
      </c>
    </row>
    <row r="780" spans="1:30" x14ac:dyDescent="0.2">
      <c r="A780" s="82" t="s">
        <v>2170</v>
      </c>
      <c r="B780" s="83" t="s">
        <v>39</v>
      </c>
      <c r="C780" s="82">
        <v>5</v>
      </c>
      <c r="D780" s="84"/>
      <c r="E780" s="84" t="s">
        <v>2170</v>
      </c>
      <c r="F780" s="37" t="s">
        <v>4393</v>
      </c>
      <c r="G780" s="36" t="s">
        <v>104</v>
      </c>
      <c r="H780" s="36" t="s">
        <v>2171</v>
      </c>
      <c r="I780" s="36" t="s">
        <v>1743</v>
      </c>
      <c r="J780" s="36" t="s">
        <v>2172</v>
      </c>
      <c r="K780" s="36">
        <v>6</v>
      </c>
      <c r="L780" s="36" t="s">
        <v>28</v>
      </c>
      <c r="M780" s="39" t="s">
        <v>1707</v>
      </c>
      <c r="N780" s="39" t="s">
        <v>1708</v>
      </c>
      <c r="O780" s="36" t="s">
        <v>39</v>
      </c>
      <c r="P780" s="36" t="e">
        <v>#N/A</v>
      </c>
      <c r="Q780" s="36" t="e">
        <v>#N/A</v>
      </c>
      <c r="R780" s="36" t="s">
        <v>47</v>
      </c>
      <c r="S780" s="26" t="s">
        <v>4771</v>
      </c>
      <c r="T780" s="26" t="s">
        <v>77</v>
      </c>
      <c r="U780" s="26" t="s">
        <v>34</v>
      </c>
      <c r="V780" s="26" t="s">
        <v>5054</v>
      </c>
      <c r="W780" s="28" t="s">
        <v>49</v>
      </c>
      <c r="X780" s="26" t="s">
        <v>90</v>
      </c>
      <c r="Y780" s="8" t="s">
        <v>4820</v>
      </c>
      <c r="Z780" s="8" t="s">
        <v>4868</v>
      </c>
      <c r="AA780" s="8" t="s">
        <v>4805</v>
      </c>
      <c r="AB780" s="42" t="s">
        <v>1748</v>
      </c>
      <c r="AC780" s="45"/>
      <c r="AD780" s="42" t="str">
        <f t="shared" si="12"/>
        <v/>
      </c>
    </row>
    <row r="781" spans="1:30" x14ac:dyDescent="0.2">
      <c r="A781" s="82" t="s">
        <v>2173</v>
      </c>
      <c r="B781" s="84" t="s">
        <v>39</v>
      </c>
      <c r="C781" s="82">
        <v>5</v>
      </c>
      <c r="D781" s="85"/>
      <c r="E781" s="84" t="s">
        <v>2173</v>
      </c>
      <c r="F781" s="37" t="s">
        <v>4394</v>
      </c>
      <c r="G781" s="36"/>
      <c r="H781" s="36" t="s">
        <v>1761</v>
      </c>
      <c r="I781" s="36" t="s">
        <v>1722</v>
      </c>
      <c r="J781" s="36" t="s">
        <v>2174</v>
      </c>
      <c r="K781" s="36">
        <v>6</v>
      </c>
      <c r="L781" s="36" t="s">
        <v>28</v>
      </c>
      <c r="M781" s="39" t="s">
        <v>1707</v>
      </c>
      <c r="N781" s="39" t="s">
        <v>1708</v>
      </c>
      <c r="O781" s="36" t="s">
        <v>39</v>
      </c>
      <c r="P781" s="36">
        <v>122.9602342</v>
      </c>
      <c r="Q781" s="36">
        <v>10.710989</v>
      </c>
      <c r="R781" s="36" t="s">
        <v>47</v>
      </c>
      <c r="S781" s="26" t="s">
        <v>4771</v>
      </c>
      <c r="T781" s="26" t="s">
        <v>61</v>
      </c>
      <c r="U781" s="27" t="s">
        <v>34</v>
      </c>
      <c r="V781" s="26" t="s">
        <v>5054</v>
      </c>
      <c r="W781" s="28" t="s">
        <v>49</v>
      </c>
      <c r="X781" s="26" t="s">
        <v>36</v>
      </c>
      <c r="Y781" s="8" t="s">
        <v>4820</v>
      </c>
      <c r="Z781" s="8" t="s">
        <v>4868</v>
      </c>
      <c r="AA781" s="8" t="s">
        <v>3014</v>
      </c>
      <c r="AB781" s="42" t="s">
        <v>1746</v>
      </c>
      <c r="AC781" s="42"/>
      <c r="AD781" s="42" t="str">
        <f t="shared" si="12"/>
        <v/>
      </c>
    </row>
    <row r="782" spans="1:30" x14ac:dyDescent="0.2">
      <c r="A782" s="82" t="s">
        <v>2175</v>
      </c>
      <c r="B782" s="84" t="s">
        <v>39</v>
      </c>
      <c r="C782" s="82">
        <v>5</v>
      </c>
      <c r="D782" s="85"/>
      <c r="E782" s="84" t="s">
        <v>2175</v>
      </c>
      <c r="F782" s="37" t="s">
        <v>4395</v>
      </c>
      <c r="G782" s="36" t="s">
        <v>2176</v>
      </c>
      <c r="H782" s="36" t="s">
        <v>1962</v>
      </c>
      <c r="I782" s="36" t="s">
        <v>1722</v>
      </c>
      <c r="J782" s="36" t="s">
        <v>2177</v>
      </c>
      <c r="K782" s="36">
        <v>6</v>
      </c>
      <c r="L782" s="36" t="s">
        <v>28</v>
      </c>
      <c r="M782" s="39" t="s">
        <v>1714</v>
      </c>
      <c r="N782" s="39" t="s">
        <v>1708</v>
      </c>
      <c r="O782" s="36" t="s">
        <v>39</v>
      </c>
      <c r="P782" s="36">
        <v>122.74</v>
      </c>
      <c r="Q782" s="36">
        <v>9.98361111</v>
      </c>
      <c r="R782" s="36" t="s">
        <v>47</v>
      </c>
      <c r="S782" s="26" t="s">
        <v>4771</v>
      </c>
      <c r="T782" s="26" t="s">
        <v>77</v>
      </c>
      <c r="U782" s="27" t="s">
        <v>34</v>
      </c>
      <c r="V782" s="26" t="s">
        <v>5054</v>
      </c>
      <c r="W782" s="28" t="s">
        <v>49</v>
      </c>
      <c r="X782" s="26" t="s">
        <v>36</v>
      </c>
      <c r="Y782" s="8" t="s">
        <v>4820</v>
      </c>
      <c r="Z782" s="8" t="s">
        <v>4868</v>
      </c>
      <c r="AA782" s="8" t="s">
        <v>3014</v>
      </c>
      <c r="AB782" s="42" t="s">
        <v>1781</v>
      </c>
      <c r="AC782" s="42"/>
      <c r="AD782" s="42" t="str">
        <f t="shared" si="12"/>
        <v/>
      </c>
    </row>
    <row r="783" spans="1:30" x14ac:dyDescent="0.2">
      <c r="A783" s="82" t="s">
        <v>2178</v>
      </c>
      <c r="B783" s="84" t="s">
        <v>39</v>
      </c>
      <c r="C783" s="82">
        <v>5</v>
      </c>
      <c r="D783" s="85"/>
      <c r="E783" s="84" t="s">
        <v>2178</v>
      </c>
      <c r="F783" s="37" t="s">
        <v>4396</v>
      </c>
      <c r="G783" s="36" t="s">
        <v>2024</v>
      </c>
      <c r="H783" s="36" t="s">
        <v>1721</v>
      </c>
      <c r="I783" s="36" t="s">
        <v>1722</v>
      </c>
      <c r="J783" s="36" t="s">
        <v>2179</v>
      </c>
      <c r="K783" s="36">
        <v>6</v>
      </c>
      <c r="L783" s="36" t="s">
        <v>28</v>
      </c>
      <c r="M783" s="39" t="s">
        <v>1707</v>
      </c>
      <c r="N783" s="39" t="s">
        <v>1708</v>
      </c>
      <c r="O783" s="36" t="s">
        <v>39</v>
      </c>
      <c r="P783" s="36">
        <v>122.9314</v>
      </c>
      <c r="Q783" s="36">
        <v>10.6418</v>
      </c>
      <c r="R783" s="36" t="s">
        <v>47</v>
      </c>
      <c r="S783" s="26" t="s">
        <v>4771</v>
      </c>
      <c r="T783" s="26" t="s">
        <v>61</v>
      </c>
      <c r="U783" s="27" t="s">
        <v>34</v>
      </c>
      <c r="V783" s="26" t="s">
        <v>5054</v>
      </c>
      <c r="W783" s="28" t="s">
        <v>49</v>
      </c>
      <c r="X783" s="26" t="s">
        <v>90</v>
      </c>
      <c r="Y783" s="8" t="s">
        <v>4820</v>
      </c>
      <c r="Z783" s="8" t="s">
        <v>4868</v>
      </c>
      <c r="AA783" s="8" t="s">
        <v>3014</v>
      </c>
      <c r="AB783" s="42" t="s">
        <v>1748</v>
      </c>
      <c r="AC783" s="45"/>
      <c r="AD783" s="42" t="str">
        <f t="shared" si="12"/>
        <v/>
      </c>
    </row>
    <row r="784" spans="1:30" x14ac:dyDescent="0.2">
      <c r="A784" s="82" t="s">
        <v>2182</v>
      </c>
      <c r="B784" s="84" t="s">
        <v>39</v>
      </c>
      <c r="C784" s="82">
        <v>5</v>
      </c>
      <c r="D784" s="85"/>
      <c r="E784" s="84" t="s">
        <v>2182</v>
      </c>
      <c r="F784" s="37" t="s">
        <v>4398</v>
      </c>
      <c r="G784" s="39" t="s">
        <v>2183</v>
      </c>
      <c r="H784" s="39" t="s">
        <v>1737</v>
      </c>
      <c r="I784" s="39" t="s">
        <v>1722</v>
      </c>
      <c r="J784" s="39" t="s">
        <v>2184</v>
      </c>
      <c r="K784" s="36">
        <v>6</v>
      </c>
      <c r="L784" s="36" t="s">
        <v>28</v>
      </c>
      <c r="M784" s="39" t="s">
        <v>1714</v>
      </c>
      <c r="N784" s="39" t="s">
        <v>1708</v>
      </c>
      <c r="O784" s="39" t="s">
        <v>39</v>
      </c>
      <c r="P784" s="39">
        <v>122.78890228271401</v>
      </c>
      <c r="Q784" s="39">
        <v>9.8766098022460902</v>
      </c>
      <c r="R784" s="39" t="s">
        <v>47</v>
      </c>
      <c r="S784" s="26" t="s">
        <v>4771</v>
      </c>
      <c r="T784" s="32" t="s">
        <v>61</v>
      </c>
      <c r="U784" s="32" t="s">
        <v>34</v>
      </c>
      <c r="V784" s="26" t="s">
        <v>5054</v>
      </c>
      <c r="W784" s="32" t="s">
        <v>49</v>
      </c>
      <c r="X784" s="32" t="s">
        <v>90</v>
      </c>
      <c r="Y784" s="8" t="s">
        <v>4820</v>
      </c>
      <c r="Z784" s="8" t="s">
        <v>4868</v>
      </c>
      <c r="AA784" s="8" t="s">
        <v>4805</v>
      </c>
      <c r="AB784" s="42" t="s">
        <v>5214</v>
      </c>
      <c r="AC784" s="45"/>
      <c r="AD784" s="42" t="str">
        <f t="shared" si="12"/>
        <v/>
      </c>
    </row>
    <row r="785" spans="1:30" x14ac:dyDescent="0.2">
      <c r="A785" s="82" t="s">
        <v>2185</v>
      </c>
      <c r="B785" s="84" t="s">
        <v>39</v>
      </c>
      <c r="C785" s="82">
        <v>5</v>
      </c>
      <c r="D785" s="85"/>
      <c r="E785" s="84" t="s">
        <v>2186</v>
      </c>
      <c r="F785" s="37" t="s">
        <v>4399</v>
      </c>
      <c r="G785" s="36" t="s">
        <v>2187</v>
      </c>
      <c r="H785" s="36" t="s">
        <v>1737</v>
      </c>
      <c r="I785" s="36" t="s">
        <v>1722</v>
      </c>
      <c r="J785" s="36" t="s">
        <v>2188</v>
      </c>
      <c r="K785" s="36">
        <v>6</v>
      </c>
      <c r="L785" s="36" t="s">
        <v>28</v>
      </c>
      <c r="M785" s="39" t="s">
        <v>1714</v>
      </c>
      <c r="N785" s="39" t="s">
        <v>1708</v>
      </c>
      <c r="O785" s="36" t="s">
        <v>39</v>
      </c>
      <c r="P785" s="36">
        <v>122.87100220000001</v>
      </c>
      <c r="Q785" s="36">
        <v>9.8565101619999993</v>
      </c>
      <c r="R785" s="36" t="s">
        <v>47</v>
      </c>
      <c r="S785" s="26" t="s">
        <v>4771</v>
      </c>
      <c r="T785" s="26" t="s">
        <v>61</v>
      </c>
      <c r="U785" s="26" t="s">
        <v>34</v>
      </c>
      <c r="V785" s="26" t="s">
        <v>5054</v>
      </c>
      <c r="W785" s="28" t="s">
        <v>49</v>
      </c>
      <c r="X785" s="26" t="s">
        <v>36</v>
      </c>
      <c r="Y785" s="8" t="s">
        <v>4820</v>
      </c>
      <c r="Z785" s="8" t="s">
        <v>4868</v>
      </c>
      <c r="AA785" s="8" t="s">
        <v>4805</v>
      </c>
      <c r="AB785" s="42" t="s">
        <v>5214</v>
      </c>
      <c r="AC785" s="45"/>
      <c r="AD785" s="42" t="str">
        <f t="shared" si="12"/>
        <v/>
      </c>
    </row>
    <row r="786" spans="1:30" x14ac:dyDescent="0.2">
      <c r="A786" s="82" t="s">
        <v>2189</v>
      </c>
      <c r="B786" s="84" t="s">
        <v>39</v>
      </c>
      <c r="C786" s="82">
        <v>5</v>
      </c>
      <c r="D786" s="85"/>
      <c r="E786" s="84" t="s">
        <v>2189</v>
      </c>
      <c r="F786" s="37" t="s">
        <v>4400</v>
      </c>
      <c r="G786" s="36" t="s">
        <v>2190</v>
      </c>
      <c r="H786" s="36" t="s">
        <v>1763</v>
      </c>
      <c r="I786" s="36" t="s">
        <v>1722</v>
      </c>
      <c r="J786" s="36" t="s">
        <v>2191</v>
      </c>
      <c r="K786" s="36">
        <v>6</v>
      </c>
      <c r="L786" s="36" t="s">
        <v>28</v>
      </c>
      <c r="M786" s="39" t="s">
        <v>1714</v>
      </c>
      <c r="N786" s="39" t="s">
        <v>1708</v>
      </c>
      <c r="O786" s="36" t="s">
        <v>39</v>
      </c>
      <c r="P786" s="36">
        <v>122.87010189999999</v>
      </c>
      <c r="Q786" s="36">
        <v>10.128789899999999</v>
      </c>
      <c r="R786" s="36" t="s">
        <v>47</v>
      </c>
      <c r="S786" s="26" t="s">
        <v>4771</v>
      </c>
      <c r="T786" s="26" t="s">
        <v>61</v>
      </c>
      <c r="U786" s="27" t="s">
        <v>34</v>
      </c>
      <c r="V786" s="26" t="s">
        <v>5054</v>
      </c>
      <c r="W786" s="28" t="s">
        <v>49</v>
      </c>
      <c r="X786" s="26" t="s">
        <v>36</v>
      </c>
      <c r="Y786" s="8" t="s">
        <v>4820</v>
      </c>
      <c r="Z786" s="8" t="s">
        <v>4868</v>
      </c>
      <c r="AA786" s="8" t="s">
        <v>3014</v>
      </c>
      <c r="AB786" s="42" t="s">
        <v>1715</v>
      </c>
      <c r="AC786" s="45"/>
      <c r="AD786" s="42" t="str">
        <f t="shared" si="12"/>
        <v/>
      </c>
    </row>
    <row r="787" spans="1:30" x14ac:dyDescent="0.2">
      <c r="A787" s="82" t="s">
        <v>2192</v>
      </c>
      <c r="B787" s="84" t="s">
        <v>39</v>
      </c>
      <c r="C787" s="82">
        <v>5</v>
      </c>
      <c r="D787" s="85"/>
      <c r="E787" s="84" t="s">
        <v>2192</v>
      </c>
      <c r="F787" s="37" t="s">
        <v>4401</v>
      </c>
      <c r="G787" s="36" t="s">
        <v>2193</v>
      </c>
      <c r="H787" s="36" t="s">
        <v>1962</v>
      </c>
      <c r="I787" s="36" t="s">
        <v>1722</v>
      </c>
      <c r="J787" s="36" t="s">
        <v>2194</v>
      </c>
      <c r="K787" s="36">
        <v>6</v>
      </c>
      <c r="L787" s="36" t="s">
        <v>28</v>
      </c>
      <c r="M787" s="39" t="s">
        <v>1714</v>
      </c>
      <c r="N787" s="39" t="s">
        <v>1708</v>
      </c>
      <c r="O787" s="36" t="s">
        <v>39</v>
      </c>
      <c r="P787" s="36">
        <v>122.71060180664</v>
      </c>
      <c r="Q787" s="36">
        <v>9.8944101333618093</v>
      </c>
      <c r="R787" s="36" t="s">
        <v>47</v>
      </c>
      <c r="S787" s="26" t="s">
        <v>4771</v>
      </c>
      <c r="T787" s="26" t="s">
        <v>61</v>
      </c>
      <c r="U787" s="26" t="s">
        <v>34</v>
      </c>
      <c r="V787" s="26" t="s">
        <v>5054</v>
      </c>
      <c r="W787" s="28" t="s">
        <v>49</v>
      </c>
      <c r="X787" s="26" t="s">
        <v>36</v>
      </c>
      <c r="Y787" s="8" t="s">
        <v>4820</v>
      </c>
      <c r="Z787" s="8" t="s">
        <v>4868</v>
      </c>
      <c r="AA787" s="8" t="s">
        <v>4805</v>
      </c>
      <c r="AB787" s="42" t="s">
        <v>5214</v>
      </c>
      <c r="AC787" s="45"/>
      <c r="AD787" s="42" t="str">
        <f t="shared" si="12"/>
        <v/>
      </c>
    </row>
    <row r="788" spans="1:30" x14ac:dyDescent="0.2">
      <c r="A788" s="82" t="s">
        <v>2195</v>
      </c>
      <c r="B788" s="84" t="s">
        <v>39</v>
      </c>
      <c r="C788" s="82">
        <v>5</v>
      </c>
      <c r="D788" s="85"/>
      <c r="E788" s="84" t="s">
        <v>2195</v>
      </c>
      <c r="F788" s="37" t="s">
        <v>4402</v>
      </c>
      <c r="G788" s="36"/>
      <c r="H788" s="36" t="s">
        <v>1721</v>
      </c>
      <c r="I788" s="36" t="s">
        <v>1722</v>
      </c>
      <c r="J788" s="36" t="s">
        <v>2196</v>
      </c>
      <c r="K788" s="36">
        <v>6</v>
      </c>
      <c r="L788" s="36" t="s">
        <v>28</v>
      </c>
      <c r="M788" s="39" t="s">
        <v>1707</v>
      </c>
      <c r="N788" s="39" t="s">
        <v>1708</v>
      </c>
      <c r="O788" s="36" t="s">
        <v>39</v>
      </c>
      <c r="P788" s="36">
        <v>122.9622</v>
      </c>
      <c r="Q788" s="36">
        <v>10.6304</v>
      </c>
      <c r="R788" s="36" t="s">
        <v>32</v>
      </c>
      <c r="S788" s="26" t="s">
        <v>4771</v>
      </c>
      <c r="T788" s="26" t="s">
        <v>33</v>
      </c>
      <c r="U788" s="26" t="s">
        <v>34</v>
      </c>
      <c r="V788" s="26" t="s">
        <v>5054</v>
      </c>
      <c r="W788" s="28" t="s">
        <v>49</v>
      </c>
      <c r="X788" s="26" t="s">
        <v>90</v>
      </c>
      <c r="Y788" s="8" t="s">
        <v>4822</v>
      </c>
      <c r="Z788" s="8" t="s">
        <v>4869</v>
      </c>
      <c r="AA788" s="8" t="s">
        <v>4865</v>
      </c>
      <c r="AB788" s="42" t="s">
        <v>1748</v>
      </c>
      <c r="AC788" s="45"/>
      <c r="AD788" s="42" t="str">
        <f t="shared" si="12"/>
        <v/>
      </c>
    </row>
    <row r="789" spans="1:30" x14ac:dyDescent="0.2">
      <c r="A789" s="82" t="s">
        <v>2200</v>
      </c>
      <c r="B789" s="83" t="s">
        <v>39</v>
      </c>
      <c r="C789" s="82">
        <v>5</v>
      </c>
      <c r="D789" s="85"/>
      <c r="E789" s="84" t="s">
        <v>2200</v>
      </c>
      <c r="F789" s="37" t="s">
        <v>4404</v>
      </c>
      <c r="G789" s="36" t="s">
        <v>2201</v>
      </c>
      <c r="H789" s="36" t="s">
        <v>2202</v>
      </c>
      <c r="I789" s="39" t="s">
        <v>1722</v>
      </c>
      <c r="J789" s="38" t="s">
        <v>2203</v>
      </c>
      <c r="K789" s="38">
        <v>6</v>
      </c>
      <c r="L789" s="38" t="s">
        <v>28</v>
      </c>
      <c r="M789" s="39" t="s">
        <v>2204</v>
      </c>
      <c r="N789" s="39" t="s">
        <v>1708</v>
      </c>
      <c r="O789" s="36" t="s">
        <v>39</v>
      </c>
      <c r="P789" s="38">
        <v>123.2504</v>
      </c>
      <c r="Q789" s="38">
        <v>10.542680000000001</v>
      </c>
      <c r="R789" s="36" t="s">
        <v>47</v>
      </c>
      <c r="S789" s="26" t="s">
        <v>4771</v>
      </c>
      <c r="T789" s="26" t="s">
        <v>61</v>
      </c>
      <c r="U789" s="26" t="s">
        <v>34</v>
      </c>
      <c r="V789" s="26" t="s">
        <v>5054</v>
      </c>
      <c r="W789" s="28" t="s">
        <v>49</v>
      </c>
      <c r="X789" s="26" t="s">
        <v>36</v>
      </c>
      <c r="Y789" s="8" t="s">
        <v>4820</v>
      </c>
      <c r="Z789" s="8" t="s">
        <v>4868</v>
      </c>
      <c r="AA789" s="8" t="s">
        <v>4805</v>
      </c>
      <c r="AB789" s="42" t="s">
        <v>1711</v>
      </c>
      <c r="AC789" s="45"/>
      <c r="AD789" s="42" t="str">
        <f t="shared" si="12"/>
        <v/>
      </c>
    </row>
    <row r="790" spans="1:30" x14ac:dyDescent="0.2">
      <c r="A790" s="82" t="s">
        <v>2208</v>
      </c>
      <c r="B790" s="83" t="s">
        <v>39</v>
      </c>
      <c r="C790" s="82">
        <v>5</v>
      </c>
      <c r="D790" s="85"/>
      <c r="E790" s="84" t="s">
        <v>2208</v>
      </c>
      <c r="F790" s="37" t="s">
        <v>4406</v>
      </c>
      <c r="G790" s="36" t="s">
        <v>2209</v>
      </c>
      <c r="H790" s="36" t="s">
        <v>1811</v>
      </c>
      <c r="I790" s="39" t="s">
        <v>1722</v>
      </c>
      <c r="J790" s="38" t="s">
        <v>2210</v>
      </c>
      <c r="K790" s="38">
        <v>6</v>
      </c>
      <c r="L790" s="38" t="s">
        <v>28</v>
      </c>
      <c r="M790" s="39" t="s">
        <v>1707</v>
      </c>
      <c r="N790" s="39" t="s">
        <v>1708</v>
      </c>
      <c r="O790" s="36" t="s">
        <v>39</v>
      </c>
      <c r="P790" s="38">
        <v>123.278999328613</v>
      </c>
      <c r="Q790" s="38">
        <v>10.5109596252441</v>
      </c>
      <c r="R790" s="36" t="s">
        <v>47</v>
      </c>
      <c r="S790" s="26" t="s">
        <v>4771</v>
      </c>
      <c r="T790" s="26" t="s">
        <v>61</v>
      </c>
      <c r="U790" s="26" t="s">
        <v>34</v>
      </c>
      <c r="V790" s="26" t="s">
        <v>5054</v>
      </c>
      <c r="W790" s="28" t="s">
        <v>49</v>
      </c>
      <c r="X790" s="26" t="s">
        <v>36</v>
      </c>
      <c r="Y790" s="8" t="s">
        <v>4820</v>
      </c>
      <c r="Z790" s="8" t="s">
        <v>4868</v>
      </c>
      <c r="AA790" s="8" t="s">
        <v>4805</v>
      </c>
      <c r="AB790" s="42" t="s">
        <v>1711</v>
      </c>
      <c r="AC790" s="45"/>
      <c r="AD790" s="42" t="str">
        <f t="shared" si="12"/>
        <v/>
      </c>
    </row>
    <row r="791" spans="1:30" x14ac:dyDescent="0.2">
      <c r="A791" s="82" t="s">
        <v>2211</v>
      </c>
      <c r="B791" s="83" t="s">
        <v>39</v>
      </c>
      <c r="C791" s="82">
        <v>5</v>
      </c>
      <c r="D791" s="85"/>
      <c r="E791" s="84" t="s">
        <v>1755</v>
      </c>
      <c r="F791" s="37" t="s">
        <v>4407</v>
      </c>
      <c r="G791" s="36" t="s">
        <v>2212</v>
      </c>
      <c r="H791" s="36" t="s">
        <v>1787</v>
      </c>
      <c r="I791" s="39" t="s">
        <v>1722</v>
      </c>
      <c r="J791" s="38" t="s">
        <v>1758</v>
      </c>
      <c r="K791" s="38">
        <v>6</v>
      </c>
      <c r="L791" s="38" t="s">
        <v>28</v>
      </c>
      <c r="M791" s="39" t="s">
        <v>1707</v>
      </c>
      <c r="N791" s="39" t="s">
        <v>1708</v>
      </c>
      <c r="O791" s="36" t="s">
        <v>39</v>
      </c>
      <c r="P791" s="38">
        <v>123.1640015</v>
      </c>
      <c r="Q791" s="38">
        <v>10.3554697</v>
      </c>
      <c r="R791" s="36" t="s">
        <v>47</v>
      </c>
      <c r="S791" s="26" t="s">
        <v>4771</v>
      </c>
      <c r="T791" s="26" t="s">
        <v>61</v>
      </c>
      <c r="U791" s="26" t="s">
        <v>34</v>
      </c>
      <c r="V791" s="26" t="s">
        <v>5054</v>
      </c>
      <c r="W791" s="28" t="s">
        <v>49</v>
      </c>
      <c r="X791" s="26" t="s">
        <v>36</v>
      </c>
      <c r="Y791" s="8" t="s">
        <v>4820</v>
      </c>
      <c r="Z791" s="8" t="s">
        <v>4868</v>
      </c>
      <c r="AA791" s="8" t="s">
        <v>4805</v>
      </c>
      <c r="AB791" s="42" t="s">
        <v>1715</v>
      </c>
      <c r="AC791" s="45"/>
      <c r="AD791" s="42" t="str">
        <f t="shared" si="12"/>
        <v/>
      </c>
    </row>
    <row r="792" spans="1:30" x14ac:dyDescent="0.2">
      <c r="A792" s="82" t="s">
        <v>2213</v>
      </c>
      <c r="B792" s="84" t="s">
        <v>39</v>
      </c>
      <c r="C792" s="82">
        <v>5</v>
      </c>
      <c r="D792" s="84"/>
      <c r="E792" s="84" t="s">
        <v>2214</v>
      </c>
      <c r="F792" s="37" t="s">
        <v>4408</v>
      </c>
      <c r="G792" s="36" t="s">
        <v>2074</v>
      </c>
      <c r="H792" s="36" t="s">
        <v>1737</v>
      </c>
      <c r="I792" s="39" t="s">
        <v>1722</v>
      </c>
      <c r="J792" s="38" t="s">
        <v>2215</v>
      </c>
      <c r="K792" s="38">
        <v>6</v>
      </c>
      <c r="L792" s="38" t="s">
        <v>28</v>
      </c>
      <c r="M792" s="39" t="s">
        <v>1714</v>
      </c>
      <c r="N792" s="39" t="s">
        <v>1708</v>
      </c>
      <c r="O792" s="36" t="s">
        <v>39</v>
      </c>
      <c r="P792" s="38">
        <v>122.7900085</v>
      </c>
      <c r="Q792" s="38">
        <v>9.9532203670000001</v>
      </c>
      <c r="R792" s="36" t="s">
        <v>47</v>
      </c>
      <c r="S792" s="26" t="s">
        <v>4771</v>
      </c>
      <c r="T792" s="26" t="s">
        <v>61</v>
      </c>
      <c r="U792" s="26" t="s">
        <v>34</v>
      </c>
      <c r="V792" s="26" t="s">
        <v>5054</v>
      </c>
      <c r="W792" s="28" t="s">
        <v>49</v>
      </c>
      <c r="X792" s="26" t="s">
        <v>36</v>
      </c>
      <c r="Y792" s="8" t="s">
        <v>4820</v>
      </c>
      <c r="Z792" s="8" t="s">
        <v>4868</v>
      </c>
      <c r="AA792" s="8" t="s">
        <v>4805</v>
      </c>
      <c r="AB792" s="42" t="s">
        <v>5214</v>
      </c>
      <c r="AC792" s="42"/>
      <c r="AD792" s="42" t="str">
        <f t="shared" si="12"/>
        <v/>
      </c>
    </row>
    <row r="793" spans="1:30" x14ac:dyDescent="0.2">
      <c r="A793" s="82" t="s">
        <v>2216</v>
      </c>
      <c r="B793" s="83" t="s">
        <v>39</v>
      </c>
      <c r="C793" s="82">
        <v>5</v>
      </c>
      <c r="D793" s="87"/>
      <c r="E793" s="87" t="s">
        <v>2216</v>
      </c>
      <c r="F793" s="37" t="s">
        <v>4409</v>
      </c>
      <c r="G793" s="36" t="s">
        <v>755</v>
      </c>
      <c r="H793" s="36" t="s">
        <v>1767</v>
      </c>
      <c r="I793" s="39" t="s">
        <v>1722</v>
      </c>
      <c r="J793" s="38" t="s">
        <v>2217</v>
      </c>
      <c r="K793" s="38">
        <v>6</v>
      </c>
      <c r="L793" s="38" t="s">
        <v>28</v>
      </c>
      <c r="M793" s="39" t="s">
        <v>1714</v>
      </c>
      <c r="N793" s="39" t="s">
        <v>1708</v>
      </c>
      <c r="O793" s="36" t="s">
        <v>39</v>
      </c>
      <c r="P793" s="38">
        <v>122.92259979248</v>
      </c>
      <c r="Q793" s="38">
        <v>10.2406797409057</v>
      </c>
      <c r="R793" s="36" t="s">
        <v>47</v>
      </c>
      <c r="S793" s="26" t="s">
        <v>4771</v>
      </c>
      <c r="T793" s="26" t="s">
        <v>77</v>
      </c>
      <c r="U793" s="26" t="s">
        <v>34</v>
      </c>
      <c r="V793" s="26" t="s">
        <v>5054</v>
      </c>
      <c r="W793" s="28" t="s">
        <v>49</v>
      </c>
      <c r="X793" s="26" t="s">
        <v>90</v>
      </c>
      <c r="Y793" s="8" t="s">
        <v>4820</v>
      </c>
      <c r="Z793" s="8" t="s">
        <v>4868</v>
      </c>
      <c r="AA793" s="8" t="s">
        <v>4805</v>
      </c>
      <c r="AB793" s="42" t="s">
        <v>5214</v>
      </c>
      <c r="AC793" s="42"/>
      <c r="AD793" s="42" t="str">
        <f t="shared" si="12"/>
        <v/>
      </c>
    </row>
    <row r="794" spans="1:30" x14ac:dyDescent="0.2">
      <c r="A794" s="74" t="s">
        <v>2218</v>
      </c>
      <c r="B794" s="83" t="s">
        <v>39</v>
      </c>
      <c r="C794" s="82">
        <v>5</v>
      </c>
      <c r="D794" s="87"/>
      <c r="E794" s="87" t="s">
        <v>2218</v>
      </c>
      <c r="F794" s="37" t="s">
        <v>4410</v>
      </c>
      <c r="G794" s="36"/>
      <c r="H794" s="36" t="s">
        <v>1782</v>
      </c>
      <c r="I794" s="39" t="s">
        <v>1722</v>
      </c>
      <c r="J794" s="38" t="s">
        <v>2219</v>
      </c>
      <c r="K794" s="38">
        <v>6</v>
      </c>
      <c r="L794" s="38" t="s">
        <v>28</v>
      </c>
      <c r="M794" s="39" t="s">
        <v>1707</v>
      </c>
      <c r="N794" s="39" t="s">
        <v>1708</v>
      </c>
      <c r="O794" s="36" t="s">
        <v>39</v>
      </c>
      <c r="P794" s="38">
        <v>123.46710205078099</v>
      </c>
      <c r="Q794" s="38">
        <v>10.5651597976684</v>
      </c>
      <c r="R794" s="36" t="s">
        <v>47</v>
      </c>
      <c r="S794" s="26" t="s">
        <v>4771</v>
      </c>
      <c r="T794" s="26" t="s">
        <v>61</v>
      </c>
      <c r="U794" s="26" t="s">
        <v>34</v>
      </c>
      <c r="V794" s="26" t="s">
        <v>5054</v>
      </c>
      <c r="W794" s="28" t="s">
        <v>49</v>
      </c>
      <c r="X794" s="26" t="s">
        <v>36</v>
      </c>
      <c r="Y794" s="8" t="s">
        <v>4820</v>
      </c>
      <c r="Z794" s="8" t="s">
        <v>4868</v>
      </c>
      <c r="AA794" s="8" t="s">
        <v>4805</v>
      </c>
      <c r="AB794" s="42" t="s">
        <v>1752</v>
      </c>
      <c r="AC794" s="45"/>
      <c r="AD794" s="42" t="str">
        <f t="shared" si="12"/>
        <v/>
      </c>
    </row>
    <row r="795" spans="1:30" x14ac:dyDescent="0.2">
      <c r="A795" s="82" t="s">
        <v>2220</v>
      </c>
      <c r="B795" s="84" t="s">
        <v>39</v>
      </c>
      <c r="C795" s="82">
        <v>5</v>
      </c>
      <c r="D795" s="85"/>
      <c r="E795" s="84" t="s">
        <v>2220</v>
      </c>
      <c r="F795" s="37" t="s">
        <v>4411</v>
      </c>
      <c r="G795" s="36" t="s">
        <v>2221</v>
      </c>
      <c r="H795" s="36" t="s">
        <v>1789</v>
      </c>
      <c r="I795" s="36" t="s">
        <v>1722</v>
      </c>
      <c r="J795" s="36" t="s">
        <v>2222</v>
      </c>
      <c r="K795" s="36">
        <v>6</v>
      </c>
      <c r="L795" s="36" t="s">
        <v>28</v>
      </c>
      <c r="M795" s="39" t="s">
        <v>1714</v>
      </c>
      <c r="N795" s="36" t="s">
        <v>1708</v>
      </c>
      <c r="O795" s="36" t="s">
        <v>39</v>
      </c>
      <c r="P795" s="36">
        <v>123.1242</v>
      </c>
      <c r="Q795" s="36">
        <v>10.19266</v>
      </c>
      <c r="R795" s="36" t="s">
        <v>47</v>
      </c>
      <c r="S795" s="26" t="s">
        <v>4771</v>
      </c>
      <c r="T795" s="26" t="s">
        <v>61</v>
      </c>
      <c r="U795" s="26" t="s">
        <v>34</v>
      </c>
      <c r="V795" s="26" t="s">
        <v>5054</v>
      </c>
      <c r="W795" s="28" t="s">
        <v>49</v>
      </c>
      <c r="X795" s="26" t="s">
        <v>36</v>
      </c>
      <c r="Y795" s="8" t="s">
        <v>4820</v>
      </c>
      <c r="Z795" s="8" t="s">
        <v>4868</v>
      </c>
      <c r="AA795" s="8" t="s">
        <v>4805</v>
      </c>
      <c r="AB795" s="42" t="s">
        <v>5214</v>
      </c>
      <c r="AC795" s="45"/>
      <c r="AD795" s="42" t="str">
        <f t="shared" si="12"/>
        <v/>
      </c>
    </row>
    <row r="796" spans="1:30" x14ac:dyDescent="0.2">
      <c r="A796" s="82" t="s">
        <v>2223</v>
      </c>
      <c r="B796" s="84" t="s">
        <v>39</v>
      </c>
      <c r="C796" s="82">
        <v>5</v>
      </c>
      <c r="D796" s="85"/>
      <c r="E796" s="84" t="s">
        <v>2223</v>
      </c>
      <c r="F796" s="37" t="s">
        <v>4412</v>
      </c>
      <c r="G796" s="36" t="s">
        <v>2224</v>
      </c>
      <c r="H796" s="36" t="s">
        <v>2225</v>
      </c>
      <c r="I796" s="39" t="s">
        <v>1743</v>
      </c>
      <c r="J796" s="38" t="s">
        <v>2226</v>
      </c>
      <c r="K796" s="38">
        <v>6</v>
      </c>
      <c r="L796" s="38" t="s">
        <v>28</v>
      </c>
      <c r="M796" s="39" t="s">
        <v>1714</v>
      </c>
      <c r="N796" s="39" t="s">
        <v>1708</v>
      </c>
      <c r="O796" s="36" t="s">
        <v>39</v>
      </c>
      <c r="P796" s="38">
        <v>122.800003051757</v>
      </c>
      <c r="Q796" s="38">
        <v>9.6745195388793892</v>
      </c>
      <c r="R796" s="36" t="s">
        <v>47</v>
      </c>
      <c r="S796" s="26" t="s">
        <v>4771</v>
      </c>
      <c r="T796" s="26" t="s">
        <v>61</v>
      </c>
      <c r="U796" s="26" t="s">
        <v>34</v>
      </c>
      <c r="V796" s="26" t="s">
        <v>5054</v>
      </c>
      <c r="W796" s="28" t="s">
        <v>49</v>
      </c>
      <c r="X796" s="26" t="s">
        <v>36</v>
      </c>
      <c r="Y796" s="8" t="s">
        <v>4820</v>
      </c>
      <c r="Z796" s="8" t="s">
        <v>4868</v>
      </c>
      <c r="AA796" s="8" t="s">
        <v>4805</v>
      </c>
      <c r="AB796" s="42" t="s">
        <v>1781</v>
      </c>
      <c r="AC796" s="45"/>
      <c r="AD796" s="42" t="str">
        <f t="shared" si="12"/>
        <v/>
      </c>
    </row>
    <row r="797" spans="1:30" x14ac:dyDescent="0.2">
      <c r="A797" s="82" t="s">
        <v>2227</v>
      </c>
      <c r="B797" s="84" t="s">
        <v>24</v>
      </c>
      <c r="C797" s="82">
        <v>5</v>
      </c>
      <c r="D797" s="85" t="s">
        <v>2228</v>
      </c>
      <c r="E797" s="84" t="s">
        <v>2228</v>
      </c>
      <c r="F797" s="37" t="s">
        <v>4413</v>
      </c>
      <c r="G797" s="36"/>
      <c r="H797" s="36" t="s">
        <v>1721</v>
      </c>
      <c r="I797" s="39" t="s">
        <v>1722</v>
      </c>
      <c r="J797" s="38" t="s">
        <v>2229</v>
      </c>
      <c r="K797" s="38">
        <v>6</v>
      </c>
      <c r="L797" s="38" t="s">
        <v>28</v>
      </c>
      <c r="M797" s="39" t="s">
        <v>1707</v>
      </c>
      <c r="N797" s="39" t="s">
        <v>1708</v>
      </c>
      <c r="O797" s="36" t="s">
        <v>24</v>
      </c>
      <c r="P797" s="38">
        <v>122.934</v>
      </c>
      <c r="Q797" s="38">
        <v>10.644299999999999</v>
      </c>
      <c r="R797" s="36" t="s">
        <v>32</v>
      </c>
      <c r="S797" s="26" t="s">
        <v>4771</v>
      </c>
      <c r="T797" s="26" t="s">
        <v>33</v>
      </c>
      <c r="U797" s="26" t="s">
        <v>34</v>
      </c>
      <c r="V797" s="26" t="s">
        <v>5054</v>
      </c>
      <c r="W797" s="28" t="s">
        <v>49</v>
      </c>
      <c r="X797" s="26" t="s">
        <v>90</v>
      </c>
      <c r="Y797" s="8" t="s">
        <v>4842</v>
      </c>
      <c r="Z797" s="8" t="s">
        <v>4869</v>
      </c>
      <c r="AA797" s="8" t="s">
        <v>4865</v>
      </c>
      <c r="AB797" s="42" t="s">
        <v>1711</v>
      </c>
      <c r="AC797" s="42"/>
      <c r="AD797" s="42" t="str">
        <f t="shared" si="12"/>
        <v/>
      </c>
    </row>
    <row r="798" spans="1:30" x14ac:dyDescent="0.2">
      <c r="A798" s="82" t="s">
        <v>2230</v>
      </c>
      <c r="B798" s="84" t="s">
        <v>24</v>
      </c>
      <c r="C798" s="82">
        <v>5</v>
      </c>
      <c r="D798" s="85" t="s">
        <v>2231</v>
      </c>
      <c r="E798" s="84" t="s">
        <v>2231</v>
      </c>
      <c r="F798" s="49" t="s">
        <v>4414</v>
      </c>
      <c r="G798" s="36" t="s">
        <v>5048</v>
      </c>
      <c r="H798" s="36" t="s">
        <v>1721</v>
      </c>
      <c r="I798" s="39" t="s">
        <v>1722</v>
      </c>
      <c r="J798" s="38" t="s">
        <v>5049</v>
      </c>
      <c r="K798" s="38">
        <v>6</v>
      </c>
      <c r="L798" s="38" t="s">
        <v>28</v>
      </c>
      <c r="M798" s="39" t="s">
        <v>1707</v>
      </c>
      <c r="N798" s="39" t="s">
        <v>1708</v>
      </c>
      <c r="O798" s="36" t="s">
        <v>24</v>
      </c>
      <c r="P798" s="38" t="s">
        <v>5050</v>
      </c>
      <c r="Q798" s="38" t="s">
        <v>5051</v>
      </c>
      <c r="R798" s="36" t="s">
        <v>32</v>
      </c>
      <c r="S798" s="26" t="s">
        <v>4771</v>
      </c>
      <c r="T798" s="30" t="s">
        <v>33</v>
      </c>
      <c r="U798" s="28" t="s">
        <v>34</v>
      </c>
      <c r="V798" s="26" t="s">
        <v>5054</v>
      </c>
      <c r="W798" s="28" t="s">
        <v>35</v>
      </c>
      <c r="X798" s="32" t="s">
        <v>36</v>
      </c>
      <c r="Y798" s="8" t="e">
        <v>#N/A</v>
      </c>
      <c r="Z798" s="8" t="e">
        <v>#N/A</v>
      </c>
      <c r="AA798" s="8" t="e">
        <v>#N/A</v>
      </c>
      <c r="AB798" s="42" t="s">
        <v>1748</v>
      </c>
      <c r="AC798" s="42"/>
      <c r="AD798" s="42" t="str">
        <f t="shared" si="12"/>
        <v/>
      </c>
    </row>
    <row r="799" spans="1:30" x14ac:dyDescent="0.2">
      <c r="A799" s="88" t="s">
        <v>2235</v>
      </c>
      <c r="B799" s="84" t="s">
        <v>39</v>
      </c>
      <c r="C799" s="74">
        <v>5</v>
      </c>
      <c r="D799" s="88"/>
      <c r="E799" s="84" t="s">
        <v>2235</v>
      </c>
      <c r="F799" s="37" t="s">
        <v>4416</v>
      </c>
      <c r="G799" s="36" t="s">
        <v>2236</v>
      </c>
      <c r="H799" s="36" t="s">
        <v>1728</v>
      </c>
      <c r="I799" s="36" t="s">
        <v>1722</v>
      </c>
      <c r="J799" s="36" t="s">
        <v>2237</v>
      </c>
      <c r="K799" s="36">
        <v>6</v>
      </c>
      <c r="L799" s="36" t="s">
        <v>28</v>
      </c>
      <c r="M799" s="39" t="s">
        <v>1707</v>
      </c>
      <c r="N799" s="39" t="s">
        <v>1708</v>
      </c>
      <c r="O799" s="36" t="s">
        <v>39</v>
      </c>
      <c r="P799" s="36">
        <v>123.008041381835</v>
      </c>
      <c r="Q799" s="36">
        <v>10.8337697982788</v>
      </c>
      <c r="R799" s="36" t="s">
        <v>47</v>
      </c>
      <c r="S799" s="26" t="s">
        <v>4771</v>
      </c>
      <c r="T799" s="26" t="s">
        <v>77</v>
      </c>
      <c r="U799" s="26" t="s">
        <v>34</v>
      </c>
      <c r="V799" s="26" t="s">
        <v>5054</v>
      </c>
      <c r="W799" s="28" t="s">
        <v>49</v>
      </c>
      <c r="X799" s="26" t="s">
        <v>36</v>
      </c>
      <c r="Y799" s="8" t="s">
        <v>4820</v>
      </c>
      <c r="Z799" s="8" t="s">
        <v>4868</v>
      </c>
      <c r="AA799" s="8" t="s">
        <v>3014</v>
      </c>
      <c r="AB799" s="42" t="s">
        <v>1709</v>
      </c>
      <c r="AC799" s="45"/>
      <c r="AD799" s="42" t="str">
        <f t="shared" si="12"/>
        <v/>
      </c>
    </row>
    <row r="800" spans="1:30" x14ac:dyDescent="0.2">
      <c r="A800" s="84" t="s">
        <v>2238</v>
      </c>
      <c r="B800" s="84" t="s">
        <v>39</v>
      </c>
      <c r="C800" s="74">
        <v>5</v>
      </c>
      <c r="D800" s="84"/>
      <c r="E800" s="84" t="s">
        <v>2238</v>
      </c>
      <c r="F800" s="49" t="s">
        <v>4417</v>
      </c>
      <c r="G800" s="36"/>
      <c r="H800" s="36" t="s">
        <v>1721</v>
      </c>
      <c r="I800" s="36" t="s">
        <v>1722</v>
      </c>
      <c r="J800" s="36" t="s">
        <v>2239</v>
      </c>
      <c r="K800" s="36">
        <v>6</v>
      </c>
      <c r="L800" s="36" t="s">
        <v>28</v>
      </c>
      <c r="M800" s="39" t="s">
        <v>1707</v>
      </c>
      <c r="N800" s="39" t="s">
        <v>1708</v>
      </c>
      <c r="O800" s="36" t="s">
        <v>39</v>
      </c>
      <c r="P800" s="36">
        <v>122.94740295410099</v>
      </c>
      <c r="Q800" s="36">
        <v>10.6655502319335</v>
      </c>
      <c r="R800" s="38" t="s">
        <v>32</v>
      </c>
      <c r="S800" s="26" t="s">
        <v>4771</v>
      </c>
      <c r="T800" s="26" t="s">
        <v>33</v>
      </c>
      <c r="U800" s="26" t="s">
        <v>34</v>
      </c>
      <c r="V800" s="26" t="s">
        <v>5054</v>
      </c>
      <c r="W800" s="32" t="s">
        <v>35</v>
      </c>
      <c r="X800" s="26" t="s">
        <v>90</v>
      </c>
      <c r="Y800" s="8" t="s">
        <v>4842</v>
      </c>
      <c r="Z800" s="8" t="s">
        <v>4869</v>
      </c>
      <c r="AA800" s="8" t="s">
        <v>4865</v>
      </c>
      <c r="AB800" s="42" t="s">
        <v>1748</v>
      </c>
      <c r="AC800" s="42"/>
      <c r="AD800" s="42" t="str">
        <f t="shared" si="12"/>
        <v/>
      </c>
    </row>
    <row r="801" spans="1:30" x14ac:dyDescent="0.2">
      <c r="A801" s="88" t="s">
        <v>2242</v>
      </c>
      <c r="B801" s="84" t="s">
        <v>39</v>
      </c>
      <c r="C801" s="74">
        <v>5</v>
      </c>
      <c r="D801" s="88"/>
      <c r="E801" s="84" t="s">
        <v>2242</v>
      </c>
      <c r="F801" s="49" t="s">
        <v>4419</v>
      </c>
      <c r="G801" s="36"/>
      <c r="H801" s="36" t="s">
        <v>1721</v>
      </c>
      <c r="I801" s="36" t="s">
        <v>1722</v>
      </c>
      <c r="J801" s="36" t="s">
        <v>2243</v>
      </c>
      <c r="K801" s="36">
        <v>6</v>
      </c>
      <c r="L801" s="36" t="s">
        <v>28</v>
      </c>
      <c r="M801" s="39" t="s">
        <v>1707</v>
      </c>
      <c r="N801" s="39" t="s">
        <v>1708</v>
      </c>
      <c r="O801" s="36" t="s">
        <v>39</v>
      </c>
      <c r="P801" s="36">
        <v>122.94390106201099</v>
      </c>
      <c r="Q801" s="36">
        <v>10.6663904190063</v>
      </c>
      <c r="R801" s="38" t="s">
        <v>32</v>
      </c>
      <c r="S801" s="26" t="s">
        <v>4771</v>
      </c>
      <c r="T801" s="26" t="s">
        <v>33</v>
      </c>
      <c r="U801" s="26" t="s">
        <v>34</v>
      </c>
      <c r="V801" s="26" t="s">
        <v>5054</v>
      </c>
      <c r="W801" s="28" t="s">
        <v>49</v>
      </c>
      <c r="X801" s="26" t="s">
        <v>90</v>
      </c>
      <c r="Y801" s="8" t="s">
        <v>4822</v>
      </c>
      <c r="Z801" s="8" t="s">
        <v>4869</v>
      </c>
      <c r="AA801" s="8" t="s">
        <v>4865</v>
      </c>
      <c r="AB801" s="42" t="s">
        <v>1748</v>
      </c>
      <c r="AC801" s="42"/>
      <c r="AD801" s="42" t="str">
        <f t="shared" si="12"/>
        <v/>
      </c>
    </row>
    <row r="802" spans="1:30" x14ac:dyDescent="0.2">
      <c r="A802" s="84" t="s">
        <v>2244</v>
      </c>
      <c r="B802" s="84" t="s">
        <v>39</v>
      </c>
      <c r="C802" s="74">
        <v>5</v>
      </c>
      <c r="D802" s="84"/>
      <c r="E802" s="84" t="s">
        <v>2244</v>
      </c>
      <c r="F802" s="37" t="s">
        <v>4420</v>
      </c>
      <c r="G802" s="36"/>
      <c r="H802" s="36" t="s">
        <v>1721</v>
      </c>
      <c r="I802" s="39" t="s">
        <v>1722</v>
      </c>
      <c r="J802" s="38" t="s">
        <v>2245</v>
      </c>
      <c r="K802" s="38">
        <v>6</v>
      </c>
      <c r="L802" s="38" t="s">
        <v>28</v>
      </c>
      <c r="M802" s="39" t="s">
        <v>1707</v>
      </c>
      <c r="N802" s="39" t="s">
        <v>1708</v>
      </c>
      <c r="O802" s="36" t="s">
        <v>39</v>
      </c>
      <c r="P802" s="38">
        <v>122.967041015625</v>
      </c>
      <c r="Q802" s="38">
        <v>10.6642799377441</v>
      </c>
      <c r="R802" s="36" t="s">
        <v>32</v>
      </c>
      <c r="S802" s="26" t="s">
        <v>4771</v>
      </c>
      <c r="T802" s="26" t="s">
        <v>33</v>
      </c>
      <c r="U802" s="26" t="s">
        <v>34</v>
      </c>
      <c r="V802" s="26" t="s">
        <v>5054</v>
      </c>
      <c r="W802" s="28" t="s">
        <v>35</v>
      </c>
      <c r="X802" s="26" t="s">
        <v>90</v>
      </c>
      <c r="Y802" s="8" t="s">
        <v>4842</v>
      </c>
      <c r="Z802" s="8" t="s">
        <v>4869</v>
      </c>
      <c r="AA802" s="8" t="s">
        <v>4865</v>
      </c>
      <c r="AB802" s="42" t="s">
        <v>1752</v>
      </c>
      <c r="AC802" s="42"/>
      <c r="AD802" s="42" t="str">
        <f t="shared" si="12"/>
        <v/>
      </c>
    </row>
    <row r="803" spans="1:30" x14ac:dyDescent="0.2">
      <c r="A803" s="84" t="s">
        <v>2246</v>
      </c>
      <c r="B803" s="84" t="s">
        <v>39</v>
      </c>
      <c r="C803" s="74">
        <v>5</v>
      </c>
      <c r="D803" s="84"/>
      <c r="E803" s="84" t="s">
        <v>2247</v>
      </c>
      <c r="F803" s="37" t="s">
        <v>4421</v>
      </c>
      <c r="G803" s="36" t="s">
        <v>2248</v>
      </c>
      <c r="H803" s="36" t="s">
        <v>1721</v>
      </c>
      <c r="I803" s="36" t="s">
        <v>1722</v>
      </c>
      <c r="J803" s="36" t="s">
        <v>2249</v>
      </c>
      <c r="K803" s="36">
        <v>6</v>
      </c>
      <c r="L803" s="36" t="s">
        <v>28</v>
      </c>
      <c r="M803" s="39" t="s">
        <v>1707</v>
      </c>
      <c r="N803" s="39" t="s">
        <v>1708</v>
      </c>
      <c r="O803" s="36" t="s">
        <v>39</v>
      </c>
      <c r="P803" s="36">
        <v>122.97473909999999</v>
      </c>
      <c r="Q803" s="36">
        <v>10.71067047</v>
      </c>
      <c r="R803" s="36" t="s">
        <v>47</v>
      </c>
      <c r="S803" s="26" t="s">
        <v>4771</v>
      </c>
      <c r="T803" s="26" t="s">
        <v>77</v>
      </c>
      <c r="U803" s="26" t="s">
        <v>34</v>
      </c>
      <c r="V803" s="26" t="s">
        <v>5054</v>
      </c>
      <c r="W803" s="28" t="s">
        <v>49</v>
      </c>
      <c r="X803" s="26" t="s">
        <v>36</v>
      </c>
      <c r="Y803" s="8" t="s">
        <v>4820</v>
      </c>
      <c r="Z803" s="8" t="s">
        <v>4868</v>
      </c>
      <c r="AA803" s="8" t="s">
        <v>3014</v>
      </c>
      <c r="AB803" s="42" t="s">
        <v>1746</v>
      </c>
      <c r="AC803" s="42"/>
      <c r="AD803" s="42" t="str">
        <f t="shared" si="12"/>
        <v/>
      </c>
    </row>
    <row r="804" spans="1:30" x14ac:dyDescent="0.2">
      <c r="A804" s="82" t="s">
        <v>2250</v>
      </c>
      <c r="B804" s="84" t="s">
        <v>39</v>
      </c>
      <c r="C804" s="74">
        <v>5</v>
      </c>
      <c r="D804" s="82"/>
      <c r="E804" s="84" t="s">
        <v>2250</v>
      </c>
      <c r="F804" s="37" t="s">
        <v>4422</v>
      </c>
      <c r="G804" s="36" t="s">
        <v>1705</v>
      </c>
      <c r="H804" s="36" t="s">
        <v>1728</v>
      </c>
      <c r="I804" s="36" t="s">
        <v>1722</v>
      </c>
      <c r="J804" s="36" t="s">
        <v>2251</v>
      </c>
      <c r="K804" s="36">
        <v>6</v>
      </c>
      <c r="L804" s="36" t="s">
        <v>28</v>
      </c>
      <c r="M804" s="39" t="s">
        <v>1707</v>
      </c>
      <c r="N804" s="39" t="s">
        <v>1708</v>
      </c>
      <c r="O804" s="36" t="s">
        <v>39</v>
      </c>
      <c r="P804" s="36">
        <v>123.173767089843</v>
      </c>
      <c r="Q804" s="36">
        <v>10.6940298080444</v>
      </c>
      <c r="R804" s="36" t="s">
        <v>47</v>
      </c>
      <c r="S804" s="26" t="s">
        <v>4771</v>
      </c>
      <c r="T804" s="26" t="s">
        <v>77</v>
      </c>
      <c r="U804" s="27" t="s">
        <v>34</v>
      </c>
      <c r="V804" s="26" t="s">
        <v>5054</v>
      </c>
      <c r="W804" s="28" t="s">
        <v>49</v>
      </c>
      <c r="X804" s="26" t="s">
        <v>36</v>
      </c>
      <c r="Y804" s="8" t="s">
        <v>4820</v>
      </c>
      <c r="Z804" s="8" t="s">
        <v>4868</v>
      </c>
      <c r="AA804" s="8" t="s">
        <v>4805</v>
      </c>
      <c r="AB804" s="46" t="s">
        <v>1709</v>
      </c>
      <c r="AC804" s="42"/>
      <c r="AD804" s="42" t="str">
        <f t="shared" si="12"/>
        <v/>
      </c>
    </row>
    <row r="805" spans="1:30" x14ac:dyDescent="0.2">
      <c r="A805" s="88">
        <v>895</v>
      </c>
      <c r="B805" s="84" t="s">
        <v>39</v>
      </c>
      <c r="C805" s="74">
        <v>6</v>
      </c>
      <c r="D805" s="88"/>
      <c r="E805" s="84">
        <v>895</v>
      </c>
      <c r="F805" s="37" t="s">
        <v>4431</v>
      </c>
      <c r="G805" s="36" t="s">
        <v>2294</v>
      </c>
      <c r="H805" s="36" t="s">
        <v>2256</v>
      </c>
      <c r="I805" s="36" t="s">
        <v>2254</v>
      </c>
      <c r="J805" s="36" t="s">
        <v>2295</v>
      </c>
      <c r="K805" s="36">
        <v>6</v>
      </c>
      <c r="L805" s="36" t="s">
        <v>28</v>
      </c>
      <c r="M805" s="39" t="s">
        <v>2256</v>
      </c>
      <c r="N805" s="39" t="s">
        <v>2257</v>
      </c>
      <c r="O805" s="36" t="s">
        <v>39</v>
      </c>
      <c r="P805" s="36">
        <v>122.392051696777</v>
      </c>
      <c r="Q805" s="36">
        <v>11.6815996170043</v>
      </c>
      <c r="R805" s="36" t="s">
        <v>47</v>
      </c>
      <c r="S805" s="26" t="s">
        <v>4771</v>
      </c>
      <c r="T805" s="26" t="s">
        <v>77</v>
      </c>
      <c r="U805" s="27" t="s">
        <v>34</v>
      </c>
      <c r="V805" s="26" t="s">
        <v>5054</v>
      </c>
      <c r="W805" s="28" t="s">
        <v>49</v>
      </c>
      <c r="X805" s="26" t="s">
        <v>36</v>
      </c>
      <c r="Y805" s="8" t="s">
        <v>4970</v>
      </c>
      <c r="Z805" s="8" t="s">
        <v>4970</v>
      </c>
      <c r="AA805" s="8" t="s">
        <v>3014</v>
      </c>
      <c r="AB805" s="42" t="s">
        <v>2260</v>
      </c>
      <c r="AC805" s="42"/>
      <c r="AD805" s="42" t="str">
        <f t="shared" si="12"/>
        <v/>
      </c>
    </row>
    <row r="806" spans="1:30" x14ac:dyDescent="0.2">
      <c r="A806" s="84">
        <v>3301</v>
      </c>
      <c r="B806" s="83" t="s">
        <v>39</v>
      </c>
      <c r="C806" s="74">
        <v>6</v>
      </c>
      <c r="D806" s="84"/>
      <c r="E806" s="84">
        <v>3301</v>
      </c>
      <c r="F806" s="37" t="s">
        <v>2305</v>
      </c>
      <c r="G806" s="36" t="s">
        <v>104</v>
      </c>
      <c r="H806" s="36" t="s">
        <v>2305</v>
      </c>
      <c r="I806" s="36" t="s">
        <v>2254</v>
      </c>
      <c r="J806" s="38" t="s">
        <v>2306</v>
      </c>
      <c r="K806" s="39">
        <v>6</v>
      </c>
      <c r="L806" s="39" t="s">
        <v>28</v>
      </c>
      <c r="M806" s="39" t="s">
        <v>2256</v>
      </c>
      <c r="N806" s="39" t="s">
        <v>2257</v>
      </c>
      <c r="O806" s="36" t="s">
        <v>39</v>
      </c>
      <c r="P806" s="38">
        <v>122.30632019042901</v>
      </c>
      <c r="Q806" s="38">
        <v>11.6474704742431</v>
      </c>
      <c r="R806" s="36" t="s">
        <v>47</v>
      </c>
      <c r="S806" s="26" t="s">
        <v>4771</v>
      </c>
      <c r="T806" s="26" t="s">
        <v>77</v>
      </c>
      <c r="U806" s="26" t="s">
        <v>34</v>
      </c>
      <c r="V806" s="26" t="s">
        <v>5054</v>
      </c>
      <c r="W806" s="28" t="s">
        <v>49</v>
      </c>
      <c r="X806" s="26" t="s">
        <v>36</v>
      </c>
      <c r="Y806" s="8" t="s">
        <v>4970</v>
      </c>
      <c r="Z806" s="8" t="s">
        <v>4970</v>
      </c>
      <c r="AA806" s="8" t="s">
        <v>3014</v>
      </c>
      <c r="AB806" s="42" t="s">
        <v>2285</v>
      </c>
      <c r="AC806" s="42"/>
      <c r="AD806" s="42" t="str">
        <f t="shared" si="12"/>
        <v/>
      </c>
    </row>
    <row r="807" spans="1:30" x14ac:dyDescent="0.2">
      <c r="A807" s="84">
        <v>3315</v>
      </c>
      <c r="B807" s="83" t="s">
        <v>39</v>
      </c>
      <c r="C807" s="74">
        <v>6</v>
      </c>
      <c r="D807" s="84"/>
      <c r="E807" s="84">
        <v>3315</v>
      </c>
      <c r="F807" s="37" t="s">
        <v>2308</v>
      </c>
      <c r="G807" s="36" t="s">
        <v>2307</v>
      </c>
      <c r="H807" s="36" t="s">
        <v>2308</v>
      </c>
      <c r="I807" s="39" t="s">
        <v>1379</v>
      </c>
      <c r="J807" s="38" t="s">
        <v>2309</v>
      </c>
      <c r="K807" s="38">
        <v>6</v>
      </c>
      <c r="L807" s="38" t="s">
        <v>28</v>
      </c>
      <c r="M807" s="39" t="s">
        <v>1381</v>
      </c>
      <c r="N807" s="39" t="s">
        <v>2257</v>
      </c>
      <c r="O807" s="36" t="s">
        <v>39</v>
      </c>
      <c r="P807" s="38">
        <v>122.6695709</v>
      </c>
      <c r="Q807" s="38">
        <v>11.34568024</v>
      </c>
      <c r="R807" s="36" t="s">
        <v>47</v>
      </c>
      <c r="S807" s="26" t="s">
        <v>4771</v>
      </c>
      <c r="T807" s="26" t="s">
        <v>77</v>
      </c>
      <c r="U807" s="26" t="s">
        <v>34</v>
      </c>
      <c r="V807" s="26" t="s">
        <v>5054</v>
      </c>
      <c r="W807" s="28" t="s">
        <v>49</v>
      </c>
      <c r="X807" s="26" t="s">
        <v>36</v>
      </c>
      <c r="Y807" s="8" t="s">
        <v>4970</v>
      </c>
      <c r="Z807" s="8" t="s">
        <v>4879</v>
      </c>
      <c r="AA807" s="8" t="s">
        <v>3014</v>
      </c>
      <c r="AB807" s="42" t="s">
        <v>2264</v>
      </c>
      <c r="AC807" s="42">
        <v>42591</v>
      </c>
      <c r="AD807" s="42" t="str">
        <f t="shared" si="12"/>
        <v/>
      </c>
    </row>
    <row r="808" spans="1:30" x14ac:dyDescent="0.2">
      <c r="A808" s="82">
        <v>3383</v>
      </c>
      <c r="B808" s="84" t="s">
        <v>39</v>
      </c>
      <c r="C808" s="74">
        <v>6</v>
      </c>
      <c r="D808" s="82"/>
      <c r="E808" s="84">
        <v>3383</v>
      </c>
      <c r="F808" s="37" t="s">
        <v>2310</v>
      </c>
      <c r="G808" s="36" t="s">
        <v>104</v>
      </c>
      <c r="H808" s="36" t="s">
        <v>2310</v>
      </c>
      <c r="I808" s="36" t="s">
        <v>2254</v>
      </c>
      <c r="J808" s="36" t="s">
        <v>2311</v>
      </c>
      <c r="K808" s="36">
        <v>6</v>
      </c>
      <c r="L808" s="36" t="s">
        <v>28</v>
      </c>
      <c r="M808" s="39" t="s">
        <v>2256</v>
      </c>
      <c r="N808" s="39" t="s">
        <v>2257</v>
      </c>
      <c r="O808" s="36" t="s">
        <v>39</v>
      </c>
      <c r="P808" s="36">
        <v>122.326766967773</v>
      </c>
      <c r="Q808" s="36">
        <v>11.672490119934</v>
      </c>
      <c r="R808" s="38" t="s">
        <v>47</v>
      </c>
      <c r="S808" s="26" t="s">
        <v>4771</v>
      </c>
      <c r="T808" s="26" t="s">
        <v>77</v>
      </c>
      <c r="U808" s="26" t="s">
        <v>34</v>
      </c>
      <c r="V808" s="26" t="s">
        <v>5054</v>
      </c>
      <c r="W808" s="28" t="s">
        <v>49</v>
      </c>
      <c r="X808" s="26" t="s">
        <v>90</v>
      </c>
      <c r="Y808" s="8" t="s">
        <v>4970</v>
      </c>
      <c r="Z808" s="8" t="s">
        <v>4970</v>
      </c>
      <c r="AA808" s="8" t="s">
        <v>3014</v>
      </c>
      <c r="AB808" s="46" t="s">
        <v>2285</v>
      </c>
      <c r="AC808" s="42"/>
      <c r="AD808" s="42" t="str">
        <f t="shared" si="12"/>
        <v/>
      </c>
    </row>
    <row r="809" spans="1:30" x14ac:dyDescent="0.2">
      <c r="A809" s="84">
        <v>4242</v>
      </c>
      <c r="B809" s="83" t="s">
        <v>39</v>
      </c>
      <c r="C809" s="74">
        <v>6</v>
      </c>
      <c r="D809" s="84"/>
      <c r="E809" s="84">
        <v>4242</v>
      </c>
      <c r="F809" s="37" t="s">
        <v>4435</v>
      </c>
      <c r="G809" s="36" t="s">
        <v>2328</v>
      </c>
      <c r="H809" s="36" t="s">
        <v>2329</v>
      </c>
      <c r="I809" s="36" t="s">
        <v>1201</v>
      </c>
      <c r="J809" s="38" t="s">
        <v>2330</v>
      </c>
      <c r="K809" s="39">
        <v>6</v>
      </c>
      <c r="L809" s="39" t="s">
        <v>28</v>
      </c>
      <c r="M809" s="39" t="s">
        <v>2256</v>
      </c>
      <c r="N809" s="39" t="s">
        <v>2257</v>
      </c>
      <c r="O809" s="36" t="s">
        <v>39</v>
      </c>
      <c r="P809" s="38">
        <v>122.6670532</v>
      </c>
      <c r="Q809" s="38">
        <v>11.19032955</v>
      </c>
      <c r="R809" s="36" t="s">
        <v>47</v>
      </c>
      <c r="S809" s="26" t="s">
        <v>4771</v>
      </c>
      <c r="T809" s="26" t="s">
        <v>77</v>
      </c>
      <c r="U809" s="26" t="s">
        <v>34</v>
      </c>
      <c r="V809" s="26" t="s">
        <v>5054</v>
      </c>
      <c r="W809" s="28" t="s">
        <v>49</v>
      </c>
      <c r="X809" s="26" t="s">
        <v>90</v>
      </c>
      <c r="Y809" s="8" t="s">
        <v>4823</v>
      </c>
      <c r="Z809" s="8" t="s">
        <v>5004</v>
      </c>
      <c r="AA809" s="8" t="s">
        <v>3014</v>
      </c>
      <c r="AB809" s="42" t="s">
        <v>2264</v>
      </c>
      <c r="AC809" s="42">
        <v>42528</v>
      </c>
      <c r="AD809" s="42" t="str">
        <f t="shared" si="12"/>
        <v/>
      </c>
    </row>
    <row r="810" spans="1:30" x14ac:dyDescent="0.2">
      <c r="A810" s="82">
        <v>4306</v>
      </c>
      <c r="B810" s="83" t="s">
        <v>39</v>
      </c>
      <c r="C810" s="74">
        <v>6</v>
      </c>
      <c r="D810" s="82"/>
      <c r="E810" s="84">
        <v>4306</v>
      </c>
      <c r="F810" s="37" t="s">
        <v>2331</v>
      </c>
      <c r="G810" s="36" t="s">
        <v>104</v>
      </c>
      <c r="H810" s="36" t="s">
        <v>2331</v>
      </c>
      <c r="I810" s="36" t="s">
        <v>2254</v>
      </c>
      <c r="J810" s="36" t="s">
        <v>2332</v>
      </c>
      <c r="K810" s="36">
        <v>6</v>
      </c>
      <c r="L810" s="36" t="s">
        <v>28</v>
      </c>
      <c r="M810" s="39" t="s">
        <v>2256</v>
      </c>
      <c r="N810" s="39" t="s">
        <v>2257</v>
      </c>
      <c r="O810" s="36" t="s">
        <v>39</v>
      </c>
      <c r="P810" s="36">
        <v>122.304679870605</v>
      </c>
      <c r="Q810" s="36">
        <v>11.4854202270507</v>
      </c>
      <c r="R810" s="36" t="s">
        <v>47</v>
      </c>
      <c r="S810" s="26" t="s">
        <v>4771</v>
      </c>
      <c r="T810" s="26" t="s">
        <v>77</v>
      </c>
      <c r="U810" s="27" t="s">
        <v>34</v>
      </c>
      <c r="V810" s="26" t="s">
        <v>5054</v>
      </c>
      <c r="W810" s="28" t="s">
        <v>49</v>
      </c>
      <c r="X810" s="26" t="s">
        <v>36</v>
      </c>
      <c r="Y810" s="8" t="s">
        <v>4828</v>
      </c>
      <c r="Z810" s="8" t="s">
        <v>4878</v>
      </c>
      <c r="AA810" s="8" t="s">
        <v>4805</v>
      </c>
      <c r="AB810" s="42" t="s">
        <v>2260</v>
      </c>
      <c r="AC810" s="45"/>
      <c r="AD810" s="42" t="str">
        <f t="shared" si="12"/>
        <v/>
      </c>
    </row>
    <row r="811" spans="1:30" x14ac:dyDescent="0.2">
      <c r="A811" s="82">
        <v>4307</v>
      </c>
      <c r="B811" s="83" t="s">
        <v>39</v>
      </c>
      <c r="C811" s="74">
        <v>6</v>
      </c>
      <c r="D811" s="82"/>
      <c r="E811" s="84">
        <v>4307</v>
      </c>
      <c r="F811" s="37" t="s">
        <v>2333</v>
      </c>
      <c r="G811" s="36" t="s">
        <v>104</v>
      </c>
      <c r="H811" s="36" t="s">
        <v>2333</v>
      </c>
      <c r="I811" s="36" t="s">
        <v>2254</v>
      </c>
      <c r="J811" s="38" t="s">
        <v>2334</v>
      </c>
      <c r="K811" s="39">
        <v>6</v>
      </c>
      <c r="L811" s="39" t="s">
        <v>28</v>
      </c>
      <c r="M811" s="39" t="s">
        <v>2256</v>
      </c>
      <c r="N811" s="39" t="s">
        <v>2257</v>
      </c>
      <c r="O811" s="36" t="s">
        <v>39</v>
      </c>
      <c r="P811" s="38">
        <v>122.303741455078</v>
      </c>
      <c r="Q811" s="38">
        <v>11.525859832763601</v>
      </c>
      <c r="R811" s="36" t="s">
        <v>47</v>
      </c>
      <c r="S811" s="26" t="s">
        <v>4771</v>
      </c>
      <c r="T811" s="26" t="s">
        <v>77</v>
      </c>
      <c r="U811" s="26" t="s">
        <v>34</v>
      </c>
      <c r="V811" s="26" t="s">
        <v>5054</v>
      </c>
      <c r="W811" s="28" t="s">
        <v>49</v>
      </c>
      <c r="X811" s="26" t="s">
        <v>36</v>
      </c>
      <c r="Y811" s="8" t="s">
        <v>4828</v>
      </c>
      <c r="Z811" s="8" t="s">
        <v>4878</v>
      </c>
      <c r="AA811" s="8" t="s">
        <v>4805</v>
      </c>
      <c r="AB811" s="42" t="s">
        <v>2285</v>
      </c>
      <c r="AC811" s="42"/>
      <c r="AD811" s="42" t="str">
        <f t="shared" si="12"/>
        <v/>
      </c>
    </row>
    <row r="812" spans="1:30" x14ac:dyDescent="0.2">
      <c r="A812" s="84">
        <v>4309</v>
      </c>
      <c r="B812" s="83" t="s">
        <v>39</v>
      </c>
      <c r="C812" s="74">
        <v>6</v>
      </c>
      <c r="D812" s="84"/>
      <c r="E812" s="84">
        <v>4309</v>
      </c>
      <c r="F812" s="37" t="s">
        <v>2336</v>
      </c>
      <c r="G812" s="36" t="s">
        <v>2336</v>
      </c>
      <c r="H812" s="36" t="s">
        <v>2312</v>
      </c>
      <c r="I812" s="36" t="s">
        <v>2254</v>
      </c>
      <c r="J812" s="36" t="s">
        <v>2337</v>
      </c>
      <c r="K812" s="36">
        <v>6</v>
      </c>
      <c r="L812" s="36" t="s">
        <v>28</v>
      </c>
      <c r="M812" s="39" t="s">
        <v>2256</v>
      </c>
      <c r="N812" s="39" t="s">
        <v>2257</v>
      </c>
      <c r="O812" s="36" t="s">
        <v>39</v>
      </c>
      <c r="P812" s="36">
        <v>122.48207092285099</v>
      </c>
      <c r="Q812" s="36">
        <v>11.6040802001953</v>
      </c>
      <c r="R812" s="36" t="s">
        <v>47</v>
      </c>
      <c r="S812" s="26" t="s">
        <v>4771</v>
      </c>
      <c r="T812" s="26" t="s">
        <v>77</v>
      </c>
      <c r="U812" s="26" t="s">
        <v>34</v>
      </c>
      <c r="V812" s="26" t="s">
        <v>5054</v>
      </c>
      <c r="W812" s="28" t="s">
        <v>49</v>
      </c>
      <c r="X812" s="26" t="s">
        <v>36</v>
      </c>
      <c r="Y812" s="8" t="s">
        <v>4970</v>
      </c>
      <c r="Z812" s="8" t="s">
        <v>4970</v>
      </c>
      <c r="AA812" s="8" t="s">
        <v>3014</v>
      </c>
      <c r="AB812" s="42" t="s">
        <v>2260</v>
      </c>
      <c r="AC812" s="45"/>
      <c r="AD812" s="42" t="str">
        <f t="shared" si="12"/>
        <v/>
      </c>
    </row>
    <row r="813" spans="1:30" x14ac:dyDescent="0.2">
      <c r="A813" s="84">
        <v>4310</v>
      </c>
      <c r="B813" s="83" t="s">
        <v>39</v>
      </c>
      <c r="C813" s="74">
        <v>6</v>
      </c>
      <c r="D813" s="84"/>
      <c r="E813" s="84">
        <v>4310</v>
      </c>
      <c r="F813" s="37" t="s">
        <v>2339</v>
      </c>
      <c r="G813" s="36" t="s">
        <v>2338</v>
      </c>
      <c r="H813" s="36" t="s">
        <v>2339</v>
      </c>
      <c r="I813" s="36" t="s">
        <v>2254</v>
      </c>
      <c r="J813" s="36" t="s">
        <v>2340</v>
      </c>
      <c r="K813" s="36">
        <v>6</v>
      </c>
      <c r="L813" s="36" t="s">
        <v>28</v>
      </c>
      <c r="M813" s="39" t="s">
        <v>2256</v>
      </c>
      <c r="N813" s="39" t="s">
        <v>2257</v>
      </c>
      <c r="O813" s="36" t="s">
        <v>39</v>
      </c>
      <c r="P813" s="36">
        <v>121.888938903808</v>
      </c>
      <c r="Q813" s="36">
        <v>11.8403196334838</v>
      </c>
      <c r="R813" s="36" t="s">
        <v>47</v>
      </c>
      <c r="S813" s="26" t="s">
        <v>4771</v>
      </c>
      <c r="T813" s="26" t="s">
        <v>77</v>
      </c>
      <c r="U813" s="27" t="s">
        <v>34</v>
      </c>
      <c r="V813" s="26" t="s">
        <v>5054</v>
      </c>
      <c r="W813" s="28" t="s">
        <v>49</v>
      </c>
      <c r="X813" s="26" t="s">
        <v>36</v>
      </c>
      <c r="Y813" s="8" t="s">
        <v>4828</v>
      </c>
      <c r="Z813" s="8" t="s">
        <v>4881</v>
      </c>
      <c r="AA813" s="8" t="s">
        <v>4805</v>
      </c>
      <c r="AB813" s="42" t="s">
        <v>2285</v>
      </c>
      <c r="AC813" s="45"/>
      <c r="AD813" s="42" t="str">
        <f t="shared" si="12"/>
        <v/>
      </c>
    </row>
    <row r="814" spans="1:30" x14ac:dyDescent="0.2">
      <c r="A814" s="89">
        <v>4313</v>
      </c>
      <c r="B814" s="83" t="s">
        <v>39</v>
      </c>
      <c r="C814" s="74">
        <v>6</v>
      </c>
      <c r="D814" s="89"/>
      <c r="E814" s="84">
        <v>4313</v>
      </c>
      <c r="F814" s="37" t="s">
        <v>2341</v>
      </c>
      <c r="G814" s="36" t="s">
        <v>104</v>
      </c>
      <c r="H814" s="36" t="s">
        <v>2341</v>
      </c>
      <c r="I814" s="36" t="s">
        <v>1230</v>
      </c>
      <c r="J814" s="36" t="s">
        <v>2342</v>
      </c>
      <c r="K814" s="36">
        <v>6</v>
      </c>
      <c r="L814" s="36" t="s">
        <v>28</v>
      </c>
      <c r="M814" s="39" t="s">
        <v>2256</v>
      </c>
      <c r="N814" s="39" t="s">
        <v>2257</v>
      </c>
      <c r="O814" s="36" t="s">
        <v>39</v>
      </c>
      <c r="P814" s="36">
        <v>122.09513092041</v>
      </c>
      <c r="Q814" s="36">
        <v>11.593689918518001</v>
      </c>
      <c r="R814" s="36" t="s">
        <v>47</v>
      </c>
      <c r="S814" s="26" t="s">
        <v>4771</v>
      </c>
      <c r="T814" s="26" t="s">
        <v>77</v>
      </c>
      <c r="U814" s="27" t="s">
        <v>34</v>
      </c>
      <c r="V814" s="26" t="s">
        <v>5054</v>
      </c>
      <c r="W814" s="28" t="s">
        <v>49</v>
      </c>
      <c r="X814" s="26" t="s">
        <v>36</v>
      </c>
      <c r="Y814" s="8" t="s">
        <v>4828</v>
      </c>
      <c r="Z814" s="8" t="s">
        <v>4883</v>
      </c>
      <c r="AA814" s="8" t="s">
        <v>4805</v>
      </c>
      <c r="AB814" s="42" t="s">
        <v>2260</v>
      </c>
      <c r="AC814" s="45"/>
      <c r="AD814" s="42" t="str">
        <f t="shared" si="12"/>
        <v/>
      </c>
    </row>
    <row r="815" spans="1:30" x14ac:dyDescent="0.2">
      <c r="A815" s="79">
        <v>4334</v>
      </c>
      <c r="B815" s="79" t="s">
        <v>39</v>
      </c>
      <c r="C815" s="74">
        <v>6</v>
      </c>
      <c r="D815" s="79"/>
      <c r="E815" s="79">
        <v>4334</v>
      </c>
      <c r="F815" s="49" t="s">
        <v>2350</v>
      </c>
      <c r="G815" s="36" t="s">
        <v>1229</v>
      </c>
      <c r="H815" s="36" t="s">
        <v>2350</v>
      </c>
      <c r="I815" s="36" t="s">
        <v>1379</v>
      </c>
      <c r="J815" s="36" t="s">
        <v>2351</v>
      </c>
      <c r="K815" s="36">
        <v>6</v>
      </c>
      <c r="L815" s="36" t="s">
        <v>28</v>
      </c>
      <c r="M815" s="39" t="s">
        <v>1381</v>
      </c>
      <c r="N815" s="39" t="s">
        <v>2257</v>
      </c>
      <c r="O815" s="36" t="s">
        <v>39</v>
      </c>
      <c r="P815" s="36">
        <v>122.627487182617</v>
      </c>
      <c r="Q815" s="36">
        <v>11.3086795806884</v>
      </c>
      <c r="R815" s="38" t="s">
        <v>47</v>
      </c>
      <c r="S815" s="26" t="s">
        <v>4771</v>
      </c>
      <c r="T815" s="26" t="s">
        <v>77</v>
      </c>
      <c r="U815" s="26" t="s">
        <v>34</v>
      </c>
      <c r="V815" s="26" t="s">
        <v>5054</v>
      </c>
      <c r="W815" s="32" t="s">
        <v>49</v>
      </c>
      <c r="X815" s="26" t="s">
        <v>36</v>
      </c>
      <c r="Y815" s="8" t="s">
        <v>4970</v>
      </c>
      <c r="Z815" s="8" t="s">
        <v>5004</v>
      </c>
      <c r="AA815" s="8" t="s">
        <v>3014</v>
      </c>
      <c r="AB815" s="42" t="s">
        <v>2260</v>
      </c>
      <c r="AC815" s="42"/>
      <c r="AD815" s="42" t="str">
        <f t="shared" si="12"/>
        <v/>
      </c>
    </row>
    <row r="816" spans="1:30" x14ac:dyDescent="0.2">
      <c r="A816" s="89">
        <v>4349</v>
      </c>
      <c r="B816" s="83" t="s">
        <v>39</v>
      </c>
      <c r="C816" s="74">
        <v>6</v>
      </c>
      <c r="D816" s="89"/>
      <c r="E816" s="84">
        <v>4349</v>
      </c>
      <c r="F816" s="49" t="s">
        <v>2356</v>
      </c>
      <c r="G816" s="36" t="s">
        <v>2355</v>
      </c>
      <c r="H816" s="36" t="s">
        <v>2356</v>
      </c>
      <c r="I816" s="39" t="s">
        <v>1201</v>
      </c>
      <c r="J816" s="38" t="s">
        <v>2357</v>
      </c>
      <c r="K816" s="38">
        <v>6</v>
      </c>
      <c r="L816" s="38" t="s">
        <v>28</v>
      </c>
      <c r="M816" s="39" t="s">
        <v>1381</v>
      </c>
      <c r="N816" s="39" t="s">
        <v>2257</v>
      </c>
      <c r="O816" s="36" t="s">
        <v>39</v>
      </c>
      <c r="P816" s="38">
        <v>123.11280059814401</v>
      </c>
      <c r="Q816" s="38">
        <v>11.4134197235107</v>
      </c>
      <c r="R816" s="36" t="s">
        <v>47</v>
      </c>
      <c r="S816" s="26" t="s">
        <v>4771</v>
      </c>
      <c r="T816" s="30" t="s">
        <v>77</v>
      </c>
      <c r="U816" s="28" t="s">
        <v>34</v>
      </c>
      <c r="V816" s="26" t="s">
        <v>5054</v>
      </c>
      <c r="W816" s="28" t="s">
        <v>49</v>
      </c>
      <c r="X816" s="32" t="s">
        <v>36</v>
      </c>
      <c r="Y816" s="8" t="s">
        <v>4846</v>
      </c>
      <c r="Z816" s="8" t="s">
        <v>4879</v>
      </c>
      <c r="AA816" s="8" t="s">
        <v>4805</v>
      </c>
      <c r="AB816" s="42" t="s">
        <v>2264</v>
      </c>
      <c r="AC816" s="42"/>
      <c r="AD816" s="42" t="str">
        <f t="shared" si="12"/>
        <v/>
      </c>
    </row>
    <row r="817" spans="1:30" x14ac:dyDescent="0.2">
      <c r="A817" s="89">
        <v>4350</v>
      </c>
      <c r="B817" s="83" t="s">
        <v>39</v>
      </c>
      <c r="C817" s="74">
        <v>6</v>
      </c>
      <c r="D817" s="89"/>
      <c r="E817" s="84">
        <v>4350</v>
      </c>
      <c r="F817" s="49" t="s">
        <v>4439</v>
      </c>
      <c r="G817" s="36" t="s">
        <v>2358</v>
      </c>
      <c r="H817" s="36" t="s">
        <v>2262</v>
      </c>
      <c r="I817" s="36" t="s">
        <v>1201</v>
      </c>
      <c r="J817" s="36" t="s">
        <v>2359</v>
      </c>
      <c r="K817" s="36">
        <v>6</v>
      </c>
      <c r="L817" s="36" t="s">
        <v>28</v>
      </c>
      <c r="M817" s="39" t="s">
        <v>1381</v>
      </c>
      <c r="N817" s="39" t="s">
        <v>2257</v>
      </c>
      <c r="O817" s="36" t="s">
        <v>39</v>
      </c>
      <c r="P817" s="36">
        <v>123.152709960937</v>
      </c>
      <c r="Q817" s="36">
        <v>11.4507799148559</v>
      </c>
      <c r="R817" s="36" t="s">
        <v>47</v>
      </c>
      <c r="S817" s="26" t="s">
        <v>4771</v>
      </c>
      <c r="T817" s="26" t="s">
        <v>77</v>
      </c>
      <c r="U817" s="26" t="s">
        <v>34</v>
      </c>
      <c r="V817" s="26" t="s">
        <v>5054</v>
      </c>
      <c r="W817" s="32" t="s">
        <v>49</v>
      </c>
      <c r="X817" s="26" t="s">
        <v>36</v>
      </c>
      <c r="Y817" s="8" t="s">
        <v>4846</v>
      </c>
      <c r="Z817" s="8" t="s">
        <v>4879</v>
      </c>
      <c r="AA817" s="8" t="s">
        <v>4805</v>
      </c>
      <c r="AB817" s="42" t="s">
        <v>2264</v>
      </c>
      <c r="AC817" s="42"/>
      <c r="AD817" s="42" t="str">
        <f t="shared" si="12"/>
        <v/>
      </c>
    </row>
    <row r="818" spans="1:30" x14ac:dyDescent="0.2">
      <c r="A818" s="89">
        <v>5800</v>
      </c>
      <c r="B818" s="83" t="s">
        <v>39</v>
      </c>
      <c r="C818" s="74">
        <v>6</v>
      </c>
      <c r="D818" s="89"/>
      <c r="E818" s="84">
        <v>5800</v>
      </c>
      <c r="F818" s="37" t="s">
        <v>4440</v>
      </c>
      <c r="G818" s="36"/>
      <c r="H818" s="36" t="s">
        <v>2268</v>
      </c>
      <c r="I818" s="36" t="s">
        <v>1379</v>
      </c>
      <c r="J818" s="38" t="s">
        <v>2362</v>
      </c>
      <c r="K818" s="39">
        <v>6</v>
      </c>
      <c r="L818" s="39" t="s">
        <v>28</v>
      </c>
      <c r="M818" s="39" t="s">
        <v>1381</v>
      </c>
      <c r="N818" s="39" t="s">
        <v>2257</v>
      </c>
      <c r="O818" s="36" t="s">
        <v>39</v>
      </c>
      <c r="P818" s="38">
        <v>122.75849150000001</v>
      </c>
      <c r="Q818" s="38">
        <v>11.577360150000001</v>
      </c>
      <c r="R818" s="36" t="s">
        <v>32</v>
      </c>
      <c r="S818" s="26" t="s">
        <v>4771</v>
      </c>
      <c r="T818" s="26" t="s">
        <v>33</v>
      </c>
      <c r="U818" s="26" t="s">
        <v>34</v>
      </c>
      <c r="V818" s="26" t="s">
        <v>5054</v>
      </c>
      <c r="W818" s="28" t="s">
        <v>49</v>
      </c>
      <c r="X818" s="26" t="s">
        <v>36</v>
      </c>
      <c r="Y818" s="8" t="s">
        <v>5005</v>
      </c>
      <c r="Z818" s="8" t="s">
        <v>5006</v>
      </c>
      <c r="AA818" s="8" t="s">
        <v>4865</v>
      </c>
      <c r="AB818" s="42" t="s">
        <v>2273</v>
      </c>
      <c r="AC818" s="42">
        <v>42528</v>
      </c>
      <c r="AD818" s="42" t="str">
        <f t="shared" si="12"/>
        <v/>
      </c>
    </row>
    <row r="819" spans="1:30" x14ac:dyDescent="0.2">
      <c r="A819" s="84" t="s">
        <v>2395</v>
      </c>
      <c r="B819" s="83" t="s">
        <v>39</v>
      </c>
      <c r="C819" s="74">
        <v>6</v>
      </c>
      <c r="D819" s="84"/>
      <c r="E819" s="84" t="s">
        <v>2395</v>
      </c>
      <c r="F819" s="37" t="s">
        <v>4451</v>
      </c>
      <c r="G819" s="36" t="s">
        <v>104</v>
      </c>
      <c r="H819" s="36" t="s">
        <v>2253</v>
      </c>
      <c r="I819" s="36" t="s">
        <v>2254</v>
      </c>
      <c r="J819" s="38" t="s">
        <v>2396</v>
      </c>
      <c r="K819" s="39">
        <v>6</v>
      </c>
      <c r="L819" s="39" t="s">
        <v>28</v>
      </c>
      <c r="M819" s="39" t="s">
        <v>2256</v>
      </c>
      <c r="N819" s="39" t="s">
        <v>2257</v>
      </c>
      <c r="O819" s="36" t="s">
        <v>39</v>
      </c>
      <c r="P819" s="38">
        <v>121.911079406738</v>
      </c>
      <c r="Q819" s="38">
        <v>11.900509834289499</v>
      </c>
      <c r="R819" s="36" t="s">
        <v>47</v>
      </c>
      <c r="S819" s="26" t="s">
        <v>4771</v>
      </c>
      <c r="T819" s="26" t="s">
        <v>77</v>
      </c>
      <c r="U819" s="26" t="s">
        <v>34</v>
      </c>
      <c r="V819" s="26" t="s">
        <v>5054</v>
      </c>
      <c r="W819" s="28" t="s">
        <v>49</v>
      </c>
      <c r="X819" s="26" t="s">
        <v>90</v>
      </c>
      <c r="Y819" s="8" t="s">
        <v>4828</v>
      </c>
      <c r="Z819" s="8" t="s">
        <v>4882</v>
      </c>
      <c r="AA819" s="8" t="s">
        <v>4805</v>
      </c>
      <c r="AB819" s="42" t="s">
        <v>2258</v>
      </c>
      <c r="AC819" s="42"/>
      <c r="AD819" s="42" t="str">
        <f t="shared" si="12"/>
        <v/>
      </c>
    </row>
    <row r="820" spans="1:30" x14ac:dyDescent="0.2">
      <c r="A820" s="88" t="s">
        <v>2400</v>
      </c>
      <c r="B820" s="84" t="s">
        <v>39</v>
      </c>
      <c r="C820" s="74">
        <v>6</v>
      </c>
      <c r="D820" s="88"/>
      <c r="E820" s="84" t="s">
        <v>2400</v>
      </c>
      <c r="F820" s="37" t="s">
        <v>4453</v>
      </c>
      <c r="G820" s="36" t="s">
        <v>2401</v>
      </c>
      <c r="H820" s="36" t="s">
        <v>2280</v>
      </c>
      <c r="I820" s="36" t="s">
        <v>2254</v>
      </c>
      <c r="J820" s="38" t="s">
        <v>2402</v>
      </c>
      <c r="K820" s="39">
        <v>6</v>
      </c>
      <c r="L820" s="39" t="s">
        <v>28</v>
      </c>
      <c r="M820" s="39" t="s">
        <v>1381</v>
      </c>
      <c r="N820" s="39" t="s">
        <v>2257</v>
      </c>
      <c r="O820" s="36" t="s">
        <v>39</v>
      </c>
      <c r="P820" s="38">
        <v>122.00293731689401</v>
      </c>
      <c r="Q820" s="38">
        <v>11.901339530944799</v>
      </c>
      <c r="R820" s="36" t="s">
        <v>47</v>
      </c>
      <c r="S820" s="26" t="s">
        <v>4771</v>
      </c>
      <c r="T820" s="26" t="s">
        <v>77</v>
      </c>
      <c r="U820" s="26" t="s">
        <v>34</v>
      </c>
      <c r="V820" s="26" t="s">
        <v>5054</v>
      </c>
      <c r="W820" s="28" t="s">
        <v>49</v>
      </c>
      <c r="X820" s="26" t="s">
        <v>90</v>
      </c>
      <c r="Y820" s="8" t="s">
        <v>4828</v>
      </c>
      <c r="Z820" s="8" t="s">
        <v>4882</v>
      </c>
      <c r="AA820" s="8" t="s">
        <v>4805</v>
      </c>
      <c r="AB820" s="42" t="s">
        <v>2258</v>
      </c>
      <c r="AC820" s="42"/>
      <c r="AD820" s="42" t="str">
        <f t="shared" si="12"/>
        <v/>
      </c>
    </row>
    <row r="821" spans="1:30" x14ac:dyDescent="0.2">
      <c r="A821" s="82" t="s">
        <v>2407</v>
      </c>
      <c r="B821" s="84" t="s">
        <v>39</v>
      </c>
      <c r="C821" s="74">
        <v>6</v>
      </c>
      <c r="D821" s="82"/>
      <c r="E821" s="84" t="s">
        <v>2407</v>
      </c>
      <c r="F821" s="37" t="s">
        <v>4456</v>
      </c>
      <c r="G821" s="36" t="s">
        <v>2390</v>
      </c>
      <c r="H821" s="36" t="s">
        <v>2253</v>
      </c>
      <c r="I821" s="39" t="s">
        <v>2254</v>
      </c>
      <c r="J821" s="38" t="s">
        <v>2408</v>
      </c>
      <c r="K821" s="38">
        <v>6</v>
      </c>
      <c r="L821" s="38" t="s">
        <v>28</v>
      </c>
      <c r="M821" s="39" t="s">
        <v>2256</v>
      </c>
      <c r="N821" s="39" t="s">
        <v>2257</v>
      </c>
      <c r="O821" s="36" t="s">
        <v>39</v>
      </c>
      <c r="P821" s="38">
        <v>121.907020568847</v>
      </c>
      <c r="Q821" s="38">
        <v>11.988169670104901</v>
      </c>
      <c r="R821" s="36" t="s">
        <v>32</v>
      </c>
      <c r="S821" s="26" t="s">
        <v>4771</v>
      </c>
      <c r="T821" s="26" t="s">
        <v>33</v>
      </c>
      <c r="U821" s="26" t="s">
        <v>34</v>
      </c>
      <c r="V821" s="26" t="s">
        <v>5054</v>
      </c>
      <c r="W821" s="28" t="s">
        <v>35</v>
      </c>
      <c r="X821" s="26" t="s">
        <v>36</v>
      </c>
      <c r="Y821" s="8" t="s">
        <v>4821</v>
      </c>
      <c r="Z821" s="8" t="s">
        <v>5003</v>
      </c>
      <c r="AA821" s="8" t="s">
        <v>4809</v>
      </c>
      <c r="AB821" s="42" t="s">
        <v>2258</v>
      </c>
      <c r="AC821" s="45"/>
      <c r="AD821" s="42" t="str">
        <f t="shared" si="12"/>
        <v/>
      </c>
    </row>
    <row r="822" spans="1:30" x14ac:dyDescent="0.2">
      <c r="A822" s="79" t="s">
        <v>2415</v>
      </c>
      <c r="B822" s="79" t="s">
        <v>39</v>
      </c>
      <c r="C822" s="74">
        <v>6</v>
      </c>
      <c r="D822" s="79"/>
      <c r="E822" s="79" t="s">
        <v>2415</v>
      </c>
      <c r="F822" s="37" t="s">
        <v>4459</v>
      </c>
      <c r="G822" s="36" t="s">
        <v>2416</v>
      </c>
      <c r="H822" s="36" t="s">
        <v>2268</v>
      </c>
      <c r="I822" s="39" t="s">
        <v>1379</v>
      </c>
      <c r="J822" s="38" t="s">
        <v>2417</v>
      </c>
      <c r="K822" s="38">
        <v>6</v>
      </c>
      <c r="L822" s="38" t="s">
        <v>28</v>
      </c>
      <c r="M822" s="39" t="s">
        <v>1381</v>
      </c>
      <c r="N822" s="39" t="s">
        <v>2257</v>
      </c>
      <c r="O822" s="36" t="s">
        <v>39</v>
      </c>
      <c r="P822" s="38">
        <v>122.766306</v>
      </c>
      <c r="Q822" s="38">
        <v>11.5845</v>
      </c>
      <c r="R822" s="36" t="s">
        <v>47</v>
      </c>
      <c r="S822" s="26" t="s">
        <v>4771</v>
      </c>
      <c r="T822" s="26" t="s">
        <v>61</v>
      </c>
      <c r="U822" s="26" t="s">
        <v>34</v>
      </c>
      <c r="V822" s="26" t="s">
        <v>5054</v>
      </c>
      <c r="W822" s="28" t="s">
        <v>49</v>
      </c>
      <c r="X822" s="26" t="s">
        <v>36</v>
      </c>
      <c r="Y822" s="8" t="s">
        <v>4970</v>
      </c>
      <c r="Z822" s="8" t="s">
        <v>4879</v>
      </c>
      <c r="AA822" s="8" t="s">
        <v>4809</v>
      </c>
      <c r="AB822" s="42" t="s">
        <v>2279</v>
      </c>
      <c r="AC822" s="42"/>
      <c r="AD822" s="42" t="str">
        <f t="shared" si="12"/>
        <v/>
      </c>
    </row>
    <row r="823" spans="1:30" x14ac:dyDescent="0.2">
      <c r="A823" s="84" t="s">
        <v>2418</v>
      </c>
      <c r="B823" s="84" t="s">
        <v>39</v>
      </c>
      <c r="C823" s="74">
        <v>6</v>
      </c>
      <c r="D823" s="84"/>
      <c r="E823" s="84" t="s">
        <v>2418</v>
      </c>
      <c r="F823" s="37" t="s">
        <v>4460</v>
      </c>
      <c r="G823" s="36" t="s">
        <v>2419</v>
      </c>
      <c r="H823" s="36" t="s">
        <v>2256</v>
      </c>
      <c r="I823" s="39" t="s">
        <v>2254</v>
      </c>
      <c r="J823" s="38" t="s">
        <v>2420</v>
      </c>
      <c r="K823" s="38">
        <v>6</v>
      </c>
      <c r="L823" s="38" t="s">
        <v>28</v>
      </c>
      <c r="M823" s="39" t="s">
        <v>2256</v>
      </c>
      <c r="N823" s="39" t="s">
        <v>2257</v>
      </c>
      <c r="O823" s="36" t="s">
        <v>39</v>
      </c>
      <c r="P823" s="38">
        <v>122.36798889000001</v>
      </c>
      <c r="Q823" s="38">
        <v>11.70339444</v>
      </c>
      <c r="R823" s="36" t="s">
        <v>47</v>
      </c>
      <c r="S823" s="26" t="s">
        <v>4771</v>
      </c>
      <c r="T823" s="26" t="s">
        <v>77</v>
      </c>
      <c r="U823" s="26" t="s">
        <v>34</v>
      </c>
      <c r="V823" s="26" t="s">
        <v>5054</v>
      </c>
      <c r="W823" s="28" t="s">
        <v>49</v>
      </c>
      <c r="X823" s="26" t="s">
        <v>36</v>
      </c>
      <c r="Y823" s="8" t="s">
        <v>4970</v>
      </c>
      <c r="Z823" s="8" t="s">
        <v>4970</v>
      </c>
      <c r="AA823" s="8" t="s">
        <v>3014</v>
      </c>
      <c r="AB823" s="42" t="s">
        <v>2260</v>
      </c>
      <c r="AC823" s="42"/>
      <c r="AD823" s="42" t="str">
        <f t="shared" si="12"/>
        <v/>
      </c>
    </row>
    <row r="824" spans="1:30" x14ac:dyDescent="0.2">
      <c r="A824" s="84" t="s">
        <v>2427</v>
      </c>
      <c r="B824" s="84" t="s">
        <v>39</v>
      </c>
      <c r="C824" s="74">
        <v>6</v>
      </c>
      <c r="D824" s="84" t="s">
        <v>2428</v>
      </c>
      <c r="E824" s="84" t="s">
        <v>2427</v>
      </c>
      <c r="F824" s="37" t="s">
        <v>4463</v>
      </c>
      <c r="G824" s="36" t="s">
        <v>104</v>
      </c>
      <c r="H824" s="36" t="s">
        <v>2271</v>
      </c>
      <c r="I824" s="39" t="s">
        <v>2254</v>
      </c>
      <c r="J824" s="38" t="s">
        <v>2429</v>
      </c>
      <c r="K824" s="38">
        <v>6</v>
      </c>
      <c r="L824" s="38" t="s">
        <v>28</v>
      </c>
      <c r="M824" s="39" t="s">
        <v>2256</v>
      </c>
      <c r="N824" s="39" t="s">
        <v>2257</v>
      </c>
      <c r="O824" s="36" t="s">
        <v>24</v>
      </c>
      <c r="P824" s="38">
        <v>122.48756</v>
      </c>
      <c r="Q824" s="38">
        <v>11.540010000000001</v>
      </c>
      <c r="R824" s="36" t="s">
        <v>47</v>
      </c>
      <c r="S824" s="26" t="s">
        <v>4771</v>
      </c>
      <c r="T824" s="26" t="s">
        <v>33</v>
      </c>
      <c r="U824" s="26" t="s">
        <v>34</v>
      </c>
      <c r="V824" s="26" t="s">
        <v>5054</v>
      </c>
      <c r="W824" s="28" t="s">
        <v>49</v>
      </c>
      <c r="X824" s="26" t="s">
        <v>36</v>
      </c>
      <c r="Y824" s="8" t="s">
        <v>4970</v>
      </c>
      <c r="Z824" s="8" t="s">
        <v>4879</v>
      </c>
      <c r="AA824" s="8" t="s">
        <v>3014</v>
      </c>
      <c r="AB824" s="42" t="s">
        <v>2279</v>
      </c>
      <c r="AC824" s="45"/>
      <c r="AD824" s="42" t="str">
        <f t="shared" si="12"/>
        <v/>
      </c>
    </row>
    <row r="825" spans="1:30" x14ac:dyDescent="0.2">
      <c r="A825" s="84" t="s">
        <v>2430</v>
      </c>
      <c r="B825" s="84" t="s">
        <v>39</v>
      </c>
      <c r="C825" s="74">
        <v>6</v>
      </c>
      <c r="D825" s="84" t="s">
        <v>2431</v>
      </c>
      <c r="E825" s="84" t="s">
        <v>2430</v>
      </c>
      <c r="F825" s="49" t="s">
        <v>4464</v>
      </c>
      <c r="G825" s="36"/>
      <c r="H825" s="36" t="s">
        <v>2256</v>
      </c>
      <c r="I825" s="39" t="s">
        <v>2254</v>
      </c>
      <c r="J825" s="38" t="s">
        <v>2432</v>
      </c>
      <c r="K825" s="38">
        <v>6</v>
      </c>
      <c r="L825" s="38" t="s">
        <v>28</v>
      </c>
      <c r="M825" s="39" t="s">
        <v>2256</v>
      </c>
      <c r="N825" s="39" t="s">
        <v>2257</v>
      </c>
      <c r="O825" s="36" t="s">
        <v>24</v>
      </c>
      <c r="P825" s="38">
        <v>122.375417</v>
      </c>
      <c r="Q825" s="38">
        <v>11.712889000000001</v>
      </c>
      <c r="R825" s="36" t="s">
        <v>47</v>
      </c>
      <c r="S825" s="26" t="s">
        <v>4771</v>
      </c>
      <c r="T825" s="30" t="s">
        <v>33</v>
      </c>
      <c r="U825" s="28" t="s">
        <v>34</v>
      </c>
      <c r="V825" s="26" t="s">
        <v>5054</v>
      </c>
      <c r="W825" s="28" t="s">
        <v>49</v>
      </c>
      <c r="X825" s="32" t="s">
        <v>36</v>
      </c>
      <c r="Y825" s="8" t="s">
        <v>4970</v>
      </c>
      <c r="Z825" s="8" t="s">
        <v>4970</v>
      </c>
      <c r="AA825" s="8" t="s">
        <v>3014</v>
      </c>
      <c r="AB825" s="42" t="s">
        <v>2260</v>
      </c>
      <c r="AC825" s="42"/>
      <c r="AD825" s="42" t="str">
        <f t="shared" si="12"/>
        <v/>
      </c>
    </row>
    <row r="826" spans="1:30" x14ac:dyDescent="0.2">
      <c r="A826" s="82" t="s">
        <v>2435</v>
      </c>
      <c r="B826" s="84" t="s">
        <v>39</v>
      </c>
      <c r="C826" s="74">
        <v>6</v>
      </c>
      <c r="D826" s="82" t="s">
        <v>2436</v>
      </c>
      <c r="E826" s="84" t="s">
        <v>2435</v>
      </c>
      <c r="F826" s="49" t="s">
        <v>4466</v>
      </c>
      <c r="G826" s="36" t="s">
        <v>2437</v>
      </c>
      <c r="H826" s="36" t="s">
        <v>2253</v>
      </c>
      <c r="I826" s="36" t="s">
        <v>2254</v>
      </c>
      <c r="J826" s="36" t="s">
        <v>2438</v>
      </c>
      <c r="K826" s="36">
        <v>6</v>
      </c>
      <c r="L826" s="36" t="s">
        <v>28</v>
      </c>
      <c r="M826" s="39" t="s">
        <v>2256</v>
      </c>
      <c r="N826" s="39" t="s">
        <v>2257</v>
      </c>
      <c r="O826" s="36" t="s">
        <v>24</v>
      </c>
      <c r="P826" s="36">
        <v>121.9171</v>
      </c>
      <c r="Q826" s="36">
        <v>11.9001</v>
      </c>
      <c r="R826" s="36" t="s">
        <v>47</v>
      </c>
      <c r="S826" s="26" t="s">
        <v>4771</v>
      </c>
      <c r="T826" s="26" t="s">
        <v>77</v>
      </c>
      <c r="U826" s="26" t="s">
        <v>34</v>
      </c>
      <c r="V826" s="26" t="s">
        <v>5054</v>
      </c>
      <c r="W826" s="32" t="s">
        <v>49</v>
      </c>
      <c r="X826" s="26" t="s">
        <v>36</v>
      </c>
      <c r="Y826" s="8" t="s">
        <v>4828</v>
      </c>
      <c r="Z826" s="8" t="s">
        <v>4882</v>
      </c>
      <c r="AA826" s="8" t="s">
        <v>4805</v>
      </c>
      <c r="AB826" s="42" t="s">
        <v>2258</v>
      </c>
      <c r="AC826" s="42"/>
      <c r="AD826" s="42" t="str">
        <f t="shared" si="12"/>
        <v/>
      </c>
    </row>
    <row r="827" spans="1:30" x14ac:dyDescent="0.2">
      <c r="A827" s="84" t="s">
        <v>2439</v>
      </c>
      <c r="B827" s="84" t="s">
        <v>39</v>
      </c>
      <c r="C827" s="74">
        <v>6</v>
      </c>
      <c r="D827" s="84" t="s">
        <v>2440</v>
      </c>
      <c r="E827" s="84" t="s">
        <v>2439</v>
      </c>
      <c r="F827" s="49" t="s">
        <v>4467</v>
      </c>
      <c r="G827" s="36" t="s">
        <v>2441</v>
      </c>
      <c r="H827" s="36" t="s">
        <v>2374</v>
      </c>
      <c r="I827" s="39" t="s">
        <v>2254</v>
      </c>
      <c r="J827" s="38" t="s">
        <v>2442</v>
      </c>
      <c r="K827" s="38">
        <v>6</v>
      </c>
      <c r="L827" s="38" t="s">
        <v>28</v>
      </c>
      <c r="M827" s="39" t="s">
        <v>2256</v>
      </c>
      <c r="N827" s="39" t="s">
        <v>2257</v>
      </c>
      <c r="O827" s="36" t="s">
        <v>24</v>
      </c>
      <c r="P827" s="38">
        <v>122.33074000000001</v>
      </c>
      <c r="Q827" s="38">
        <v>11.70247</v>
      </c>
      <c r="R827" s="36" t="s">
        <v>47</v>
      </c>
      <c r="S827" s="26" t="s">
        <v>4771</v>
      </c>
      <c r="T827" s="30" t="s">
        <v>77</v>
      </c>
      <c r="U827" s="28" t="s">
        <v>34</v>
      </c>
      <c r="V827" s="26" t="s">
        <v>5054</v>
      </c>
      <c r="W827" s="28" t="s">
        <v>49</v>
      </c>
      <c r="X827" s="32" t="s">
        <v>36</v>
      </c>
      <c r="Y827" s="8" t="s">
        <v>4970</v>
      </c>
      <c r="Z827" s="8" t="s">
        <v>4970</v>
      </c>
      <c r="AA827" s="8" t="s">
        <v>3014</v>
      </c>
      <c r="AB827" s="42" t="s">
        <v>2260</v>
      </c>
      <c r="AC827" s="42"/>
      <c r="AD827" s="42" t="str">
        <f t="shared" si="12"/>
        <v/>
      </c>
    </row>
    <row r="828" spans="1:30" x14ac:dyDescent="0.2">
      <c r="A828" s="84" t="s">
        <v>2443</v>
      </c>
      <c r="B828" s="84" t="s">
        <v>39</v>
      </c>
      <c r="C828" s="74">
        <v>6</v>
      </c>
      <c r="D828" s="84" t="s">
        <v>2444</v>
      </c>
      <c r="E828" s="84" t="s">
        <v>2443</v>
      </c>
      <c r="F828" s="49" t="s">
        <v>4468</v>
      </c>
      <c r="G828" s="36" t="s">
        <v>2445</v>
      </c>
      <c r="H828" s="36" t="s">
        <v>2315</v>
      </c>
      <c r="I828" s="39" t="s">
        <v>2254</v>
      </c>
      <c r="J828" s="38" t="s">
        <v>2446</v>
      </c>
      <c r="K828" s="38">
        <v>6</v>
      </c>
      <c r="L828" s="38" t="s">
        <v>28</v>
      </c>
      <c r="M828" s="39" t="s">
        <v>2256</v>
      </c>
      <c r="N828" s="39" t="s">
        <v>2257</v>
      </c>
      <c r="O828" s="36" t="s">
        <v>24</v>
      </c>
      <c r="P828" s="38">
        <v>122.417726</v>
      </c>
      <c r="Q828" s="38">
        <v>11.572148</v>
      </c>
      <c r="R828" s="36" t="s">
        <v>47</v>
      </c>
      <c r="S828" s="26" t="s">
        <v>4771</v>
      </c>
      <c r="T828" s="30" t="s">
        <v>77</v>
      </c>
      <c r="U828" s="28" t="s">
        <v>34</v>
      </c>
      <c r="V828" s="26" t="s">
        <v>5054</v>
      </c>
      <c r="W828" s="28" t="s">
        <v>49</v>
      </c>
      <c r="X828" s="32" t="s">
        <v>36</v>
      </c>
      <c r="Y828" s="8" t="s">
        <v>4828</v>
      </c>
      <c r="Z828" s="8" t="s">
        <v>4882</v>
      </c>
      <c r="AA828" s="8" t="s">
        <v>4805</v>
      </c>
      <c r="AB828" s="42" t="s">
        <v>2260</v>
      </c>
      <c r="AC828" s="42"/>
      <c r="AD828" s="42" t="str">
        <f t="shared" si="12"/>
        <v/>
      </c>
    </row>
    <row r="829" spans="1:30" x14ac:dyDescent="0.2">
      <c r="A829" s="82" t="s">
        <v>2447</v>
      </c>
      <c r="B829" s="84" t="s">
        <v>39</v>
      </c>
      <c r="C829" s="74">
        <v>6</v>
      </c>
      <c r="D829" s="82" t="s">
        <v>2448</v>
      </c>
      <c r="E829" s="84" t="s">
        <v>2447</v>
      </c>
      <c r="F829" s="49" t="s">
        <v>4469</v>
      </c>
      <c r="G829" s="36" t="s">
        <v>2449</v>
      </c>
      <c r="H829" s="36" t="s">
        <v>2256</v>
      </c>
      <c r="I829" s="39" t="s">
        <v>2254</v>
      </c>
      <c r="J829" s="38" t="s">
        <v>2450</v>
      </c>
      <c r="K829" s="38">
        <v>6</v>
      </c>
      <c r="L829" s="38" t="s">
        <v>28</v>
      </c>
      <c r="M829" s="39" t="s">
        <v>2256</v>
      </c>
      <c r="N829" s="39" t="s">
        <v>2257</v>
      </c>
      <c r="O829" s="36" t="s">
        <v>24</v>
      </c>
      <c r="P829" s="38">
        <v>122.3565</v>
      </c>
      <c r="Q829" s="38">
        <v>11.671900000000001</v>
      </c>
      <c r="R829" s="36" t="s">
        <v>47</v>
      </c>
      <c r="S829" s="26" t="s">
        <v>4771</v>
      </c>
      <c r="T829" s="30" t="s">
        <v>77</v>
      </c>
      <c r="U829" s="28" t="s">
        <v>34</v>
      </c>
      <c r="V829" s="26" t="s">
        <v>5054</v>
      </c>
      <c r="W829" s="28" t="s">
        <v>49</v>
      </c>
      <c r="X829" s="32" t="s">
        <v>36</v>
      </c>
      <c r="Y829" s="8" t="s">
        <v>4970</v>
      </c>
      <c r="Z829" s="8" t="s">
        <v>4970</v>
      </c>
      <c r="AA829" s="8" t="s">
        <v>3014</v>
      </c>
      <c r="AB829" s="42" t="s">
        <v>2258</v>
      </c>
      <c r="AC829" s="42"/>
      <c r="AD829" s="42" t="str">
        <f t="shared" si="12"/>
        <v/>
      </c>
    </row>
    <row r="830" spans="1:30" x14ac:dyDescent="0.2">
      <c r="A830" s="84" t="s">
        <v>2451</v>
      </c>
      <c r="B830" s="83" t="s">
        <v>39</v>
      </c>
      <c r="C830" s="74">
        <v>6</v>
      </c>
      <c r="D830" s="84" t="s">
        <v>2452</v>
      </c>
      <c r="E830" s="84" t="s">
        <v>2451</v>
      </c>
      <c r="F830" s="49" t="s">
        <v>4470</v>
      </c>
      <c r="G830" s="36" t="s">
        <v>2453</v>
      </c>
      <c r="H830" s="36" t="s">
        <v>2274</v>
      </c>
      <c r="I830" s="36" t="s">
        <v>1379</v>
      </c>
      <c r="J830" s="36" t="s">
        <v>2454</v>
      </c>
      <c r="K830" s="36">
        <v>6</v>
      </c>
      <c r="L830" s="36" t="s">
        <v>28</v>
      </c>
      <c r="M830" s="39" t="s">
        <v>2256</v>
      </c>
      <c r="N830" s="39" t="s">
        <v>2257</v>
      </c>
      <c r="O830" s="36" t="s">
        <v>24</v>
      </c>
      <c r="P830" s="36">
        <v>122.68728</v>
      </c>
      <c r="Q830" s="36">
        <v>11.26421</v>
      </c>
      <c r="R830" s="36" t="s">
        <v>47</v>
      </c>
      <c r="S830" s="26" t="s">
        <v>4771</v>
      </c>
      <c r="T830" s="26" t="s">
        <v>77</v>
      </c>
      <c r="U830" s="26" t="s">
        <v>34</v>
      </c>
      <c r="V830" s="26" t="s">
        <v>5054</v>
      </c>
      <c r="W830" s="32" t="s">
        <v>49</v>
      </c>
      <c r="X830" s="26" t="s">
        <v>36</v>
      </c>
      <c r="Y830" s="8" t="s">
        <v>4852</v>
      </c>
      <c r="Z830" s="8" t="s">
        <v>5004</v>
      </c>
      <c r="AA830" s="8" t="s">
        <v>3014</v>
      </c>
      <c r="AB830" s="42" t="s">
        <v>2264</v>
      </c>
      <c r="AC830" s="42"/>
      <c r="AD830" s="42" t="str">
        <f t="shared" si="12"/>
        <v/>
      </c>
    </row>
    <row r="831" spans="1:30" x14ac:dyDescent="0.2">
      <c r="A831" s="88" t="s">
        <v>2455</v>
      </c>
      <c r="B831" s="84" t="s">
        <v>39</v>
      </c>
      <c r="C831" s="74">
        <v>6</v>
      </c>
      <c r="D831" s="88" t="s">
        <v>2456</v>
      </c>
      <c r="E831" s="84" t="s">
        <v>2455</v>
      </c>
      <c r="F831" s="49" t="s">
        <v>4471</v>
      </c>
      <c r="G831" s="36" t="s">
        <v>104</v>
      </c>
      <c r="H831" s="36" t="s">
        <v>2297</v>
      </c>
      <c r="I831" s="36" t="s">
        <v>1379</v>
      </c>
      <c r="J831" s="36" t="s">
        <v>2457</v>
      </c>
      <c r="K831" s="36">
        <v>6</v>
      </c>
      <c r="L831" s="36" t="s">
        <v>28</v>
      </c>
      <c r="M831" s="39" t="s">
        <v>1381</v>
      </c>
      <c r="N831" s="39" t="s">
        <v>2257</v>
      </c>
      <c r="O831" s="36" t="s">
        <v>24</v>
      </c>
      <c r="P831" s="36">
        <v>122.520689</v>
      </c>
      <c r="Q831" s="36">
        <v>11.407919</v>
      </c>
      <c r="R831" s="36" t="s">
        <v>47</v>
      </c>
      <c r="S831" s="26" t="s">
        <v>4771</v>
      </c>
      <c r="T831" s="26" t="s">
        <v>61</v>
      </c>
      <c r="U831" s="26" t="s">
        <v>34</v>
      </c>
      <c r="V831" s="26" t="s">
        <v>5054</v>
      </c>
      <c r="W831" s="32" t="s">
        <v>49</v>
      </c>
      <c r="X831" s="26" t="s">
        <v>36</v>
      </c>
      <c r="Y831" s="8" t="s">
        <v>4970</v>
      </c>
      <c r="Z831" s="8" t="s">
        <v>5004</v>
      </c>
      <c r="AA831" s="8" t="s">
        <v>4805</v>
      </c>
      <c r="AB831" s="42" t="s">
        <v>2279</v>
      </c>
      <c r="AC831" s="42"/>
      <c r="AD831" s="42" t="str">
        <f t="shared" si="12"/>
        <v/>
      </c>
    </row>
    <row r="832" spans="1:30" x14ac:dyDescent="0.2">
      <c r="A832" s="82" t="s">
        <v>2458</v>
      </c>
      <c r="B832" s="84" t="s">
        <v>39</v>
      </c>
      <c r="C832" s="74">
        <v>6</v>
      </c>
      <c r="D832" s="82" t="s">
        <v>2459</v>
      </c>
      <c r="E832" s="87" t="s">
        <v>2458</v>
      </c>
      <c r="F832" s="37" t="s">
        <v>4472</v>
      </c>
      <c r="G832" s="36" t="s">
        <v>2460</v>
      </c>
      <c r="H832" s="36" t="s">
        <v>2322</v>
      </c>
      <c r="I832" s="36" t="s">
        <v>1379</v>
      </c>
      <c r="J832" s="36" t="s">
        <v>2461</v>
      </c>
      <c r="K832" s="36">
        <v>6</v>
      </c>
      <c r="L832" s="36" t="s">
        <v>28</v>
      </c>
      <c r="M832" s="39" t="s">
        <v>1381</v>
      </c>
      <c r="N832" s="39" t="s">
        <v>2257</v>
      </c>
      <c r="O832" s="36" t="s">
        <v>24</v>
      </c>
      <c r="P832" s="36">
        <v>123.006861</v>
      </c>
      <c r="Q832" s="36">
        <v>11.488194</v>
      </c>
      <c r="R832" s="36" t="s">
        <v>47</v>
      </c>
      <c r="S832" s="26" t="s">
        <v>4771</v>
      </c>
      <c r="T832" s="26" t="s">
        <v>33</v>
      </c>
      <c r="U832" s="27" t="s">
        <v>34</v>
      </c>
      <c r="V832" s="26" t="s">
        <v>5054</v>
      </c>
      <c r="W832" s="28" t="s">
        <v>49</v>
      </c>
      <c r="X832" s="26" t="s">
        <v>36</v>
      </c>
      <c r="Y832" s="8" t="s">
        <v>4970</v>
      </c>
      <c r="Z832" s="8" t="s">
        <v>4879</v>
      </c>
      <c r="AA832" s="8" t="s">
        <v>4805</v>
      </c>
      <c r="AB832" s="42" t="s">
        <v>2264</v>
      </c>
      <c r="AC832" s="45"/>
      <c r="AD832" s="42" t="str">
        <f t="shared" si="12"/>
        <v/>
      </c>
    </row>
    <row r="833" spans="1:30" x14ac:dyDescent="0.2">
      <c r="A833" s="84" t="s">
        <v>2462</v>
      </c>
      <c r="B833" s="84" t="s">
        <v>39</v>
      </c>
      <c r="C833" s="74">
        <v>6</v>
      </c>
      <c r="D833" s="84" t="s">
        <v>2463</v>
      </c>
      <c r="E833" s="84" t="s">
        <v>2462</v>
      </c>
      <c r="F833" s="49" t="s">
        <v>4473</v>
      </c>
      <c r="G833" s="36"/>
      <c r="H833" s="36" t="s">
        <v>2277</v>
      </c>
      <c r="I833" s="39" t="s">
        <v>1379</v>
      </c>
      <c r="J833" s="38" t="s">
        <v>2464</v>
      </c>
      <c r="K833" s="38">
        <v>6</v>
      </c>
      <c r="L833" s="38" t="s">
        <v>28</v>
      </c>
      <c r="M833" s="39" t="s">
        <v>1381</v>
      </c>
      <c r="N833" s="39" t="s">
        <v>2257</v>
      </c>
      <c r="O833" s="36" t="s">
        <v>24</v>
      </c>
      <c r="P833" s="38">
        <v>122.6639</v>
      </c>
      <c r="Q833" s="38">
        <v>11.4953</v>
      </c>
      <c r="R833" s="36" t="s">
        <v>47</v>
      </c>
      <c r="S833" s="26" t="s">
        <v>4771</v>
      </c>
      <c r="T833" s="30" t="s">
        <v>77</v>
      </c>
      <c r="U833" s="28" t="s">
        <v>34</v>
      </c>
      <c r="V833" s="26" t="s">
        <v>5054</v>
      </c>
      <c r="W833" s="28" t="s">
        <v>49</v>
      </c>
      <c r="X833" s="32" t="s">
        <v>90</v>
      </c>
      <c r="Y833" s="8" t="s">
        <v>4852</v>
      </c>
      <c r="Z833" s="8" t="s">
        <v>5004</v>
      </c>
      <c r="AA833" s="8" t="s">
        <v>4865</v>
      </c>
      <c r="AB833" s="42" t="s">
        <v>2279</v>
      </c>
      <c r="AC833" s="42"/>
      <c r="AD833" s="42" t="str">
        <f t="shared" si="12"/>
        <v/>
      </c>
    </row>
    <row r="834" spans="1:30" x14ac:dyDescent="0.2">
      <c r="A834" s="88" t="s">
        <v>2465</v>
      </c>
      <c r="B834" s="84" t="s">
        <v>24</v>
      </c>
      <c r="C834" s="74">
        <v>6</v>
      </c>
      <c r="D834" s="88" t="s">
        <v>2466</v>
      </c>
      <c r="E834" s="84" t="s">
        <v>2465</v>
      </c>
      <c r="F834" s="37" t="s">
        <v>4474</v>
      </c>
      <c r="G834" s="36"/>
      <c r="H834" s="36"/>
      <c r="I834" s="36" t="s">
        <v>1201</v>
      </c>
      <c r="J834" s="36"/>
      <c r="K834" s="36">
        <v>6</v>
      </c>
      <c r="L834" s="36" t="s">
        <v>28</v>
      </c>
      <c r="M834" s="39" t="s">
        <v>1381</v>
      </c>
      <c r="N834" s="36" t="s">
        <v>2257</v>
      </c>
      <c r="O834" s="36"/>
      <c r="P834" s="36"/>
      <c r="Q834" s="36"/>
      <c r="R834" s="36" t="s">
        <v>47</v>
      </c>
      <c r="S834" s="26" t="s">
        <v>4771</v>
      </c>
      <c r="T834" s="26" t="s">
        <v>61</v>
      </c>
      <c r="U834" s="26" t="s">
        <v>34</v>
      </c>
      <c r="V834" s="26" t="s">
        <v>5054</v>
      </c>
      <c r="W834" s="28" t="s">
        <v>49</v>
      </c>
      <c r="X834" s="26" t="s">
        <v>36</v>
      </c>
      <c r="Y834" s="8">
        <v>0</v>
      </c>
      <c r="Z834" s="8">
        <v>0</v>
      </c>
      <c r="AA834" s="8">
        <v>0</v>
      </c>
      <c r="AB834" s="42" t="s">
        <v>2264</v>
      </c>
      <c r="AC834" s="42">
        <v>42542</v>
      </c>
      <c r="AD834" s="42" t="str">
        <f t="shared" si="12"/>
        <v/>
      </c>
    </row>
    <row r="835" spans="1:30" x14ac:dyDescent="0.2">
      <c r="A835" s="84" t="s">
        <v>2467</v>
      </c>
      <c r="B835" s="84" t="s">
        <v>39</v>
      </c>
      <c r="C835" s="74">
        <v>6</v>
      </c>
      <c r="D835" s="84" t="s">
        <v>2468</v>
      </c>
      <c r="E835" s="84" t="s">
        <v>2467</v>
      </c>
      <c r="F835" s="37" t="s">
        <v>4475</v>
      </c>
      <c r="G835" s="36" t="s">
        <v>2369</v>
      </c>
      <c r="H835" s="36" t="s">
        <v>2253</v>
      </c>
      <c r="I835" s="36" t="s">
        <v>2254</v>
      </c>
      <c r="J835" s="36" t="s">
        <v>2469</v>
      </c>
      <c r="K835" s="36">
        <v>6</v>
      </c>
      <c r="L835" s="36" t="s">
        <v>28</v>
      </c>
      <c r="M835" s="39" t="s">
        <v>2256</v>
      </c>
      <c r="N835" s="39" t="s">
        <v>2257</v>
      </c>
      <c r="O835" s="36" t="s">
        <v>24</v>
      </c>
      <c r="P835" s="36">
        <v>121.92997</v>
      </c>
      <c r="Q835" s="36">
        <v>11.957929999999999</v>
      </c>
      <c r="R835" s="36" t="s">
        <v>32</v>
      </c>
      <c r="S835" s="26" t="s">
        <v>4771</v>
      </c>
      <c r="T835" s="26" t="s">
        <v>33</v>
      </c>
      <c r="U835" s="26" t="s">
        <v>34</v>
      </c>
      <c r="V835" s="26" t="s">
        <v>5054</v>
      </c>
      <c r="W835" s="28" t="s">
        <v>49</v>
      </c>
      <c r="X835" s="26" t="s">
        <v>36</v>
      </c>
      <c r="Y835" s="8" t="s">
        <v>4821</v>
      </c>
      <c r="Z835" s="8" t="s">
        <v>5003</v>
      </c>
      <c r="AA835" s="8" t="s">
        <v>4809</v>
      </c>
      <c r="AB835" s="42" t="s">
        <v>2258</v>
      </c>
      <c r="AC835" s="45"/>
      <c r="AD835" s="42" t="str">
        <f t="shared" ref="AD835:AD898" si="13">IF(OR(ISBLANK(R835),ISBLANK(S835),ISBLANK(T835),ISBLANK(U835),ISBLANK(W835),ISBLANK(X835),ISBLANK(Y835),ISBLANK(Z835),ISBLANK(AA835),ISBLANK(AB835)), "Yes", "")</f>
        <v/>
      </c>
    </row>
    <row r="836" spans="1:30" x14ac:dyDescent="0.2">
      <c r="A836" s="88" t="s">
        <v>2473</v>
      </c>
      <c r="B836" s="84" t="s">
        <v>39</v>
      </c>
      <c r="C836" s="74">
        <v>6</v>
      </c>
      <c r="D836" s="88" t="s">
        <v>2474</v>
      </c>
      <c r="E836" s="84" t="s">
        <v>2473</v>
      </c>
      <c r="F836" s="49" t="s">
        <v>4477</v>
      </c>
      <c r="G836" s="36"/>
      <c r="H836" s="36" t="s">
        <v>2268</v>
      </c>
      <c r="I836" s="39" t="s">
        <v>1379</v>
      </c>
      <c r="J836" s="38" t="s">
        <v>2475</v>
      </c>
      <c r="K836" s="38">
        <v>6</v>
      </c>
      <c r="L836" s="38" t="s">
        <v>28</v>
      </c>
      <c r="M836" s="39" t="s">
        <v>1381</v>
      </c>
      <c r="N836" s="39" t="s">
        <v>2257</v>
      </c>
      <c r="O836" s="36" t="s">
        <v>24</v>
      </c>
      <c r="P836" s="38">
        <v>122.75632</v>
      </c>
      <c r="Q836" s="38">
        <v>11.58325</v>
      </c>
      <c r="R836" s="38" t="s">
        <v>32</v>
      </c>
      <c r="S836" s="26" t="s">
        <v>4771</v>
      </c>
      <c r="T836" s="30" t="s">
        <v>33</v>
      </c>
      <c r="U836" s="28" t="s">
        <v>34</v>
      </c>
      <c r="V836" s="26" t="s">
        <v>5054</v>
      </c>
      <c r="W836" s="28" t="s">
        <v>49</v>
      </c>
      <c r="X836" s="32" t="s">
        <v>36</v>
      </c>
      <c r="Y836" s="8" t="s">
        <v>5007</v>
      </c>
      <c r="Z836" s="8" t="s">
        <v>5008</v>
      </c>
      <c r="AA836" s="8" t="s">
        <v>4865</v>
      </c>
      <c r="AB836" s="42" t="s">
        <v>2279</v>
      </c>
      <c r="AC836" s="42"/>
      <c r="AD836" s="42" t="str">
        <f t="shared" si="13"/>
        <v/>
      </c>
    </row>
    <row r="837" spans="1:30" x14ac:dyDescent="0.2">
      <c r="A837" s="82" t="s">
        <v>2478</v>
      </c>
      <c r="B837" s="84" t="s">
        <v>39</v>
      </c>
      <c r="C837" s="74">
        <v>6</v>
      </c>
      <c r="D837" s="82" t="s">
        <v>2479</v>
      </c>
      <c r="E837" s="84" t="s">
        <v>2478</v>
      </c>
      <c r="F837" s="37" t="s">
        <v>2480</v>
      </c>
      <c r="G837" s="36" t="s">
        <v>104</v>
      </c>
      <c r="H837" s="36" t="s">
        <v>2480</v>
      </c>
      <c r="I837" s="36" t="s">
        <v>1379</v>
      </c>
      <c r="J837" s="36" t="s">
        <v>2481</v>
      </c>
      <c r="K837" s="36">
        <v>6</v>
      </c>
      <c r="L837" s="36" t="s">
        <v>28</v>
      </c>
      <c r="M837" s="39" t="s">
        <v>2256</v>
      </c>
      <c r="N837" s="39" t="s">
        <v>2257</v>
      </c>
      <c r="O837" s="36" t="s">
        <v>24</v>
      </c>
      <c r="P837" s="36">
        <v>122.784189</v>
      </c>
      <c r="Q837" s="36">
        <v>11.393361000000001</v>
      </c>
      <c r="R837" s="36" t="s">
        <v>47</v>
      </c>
      <c r="S837" s="26" t="s">
        <v>4771</v>
      </c>
      <c r="T837" s="26" t="s">
        <v>77</v>
      </c>
      <c r="U837" s="27" t="s">
        <v>34</v>
      </c>
      <c r="V837" s="26" t="s">
        <v>5054</v>
      </c>
      <c r="W837" s="28" t="s">
        <v>49</v>
      </c>
      <c r="X837" s="26" t="s">
        <v>36</v>
      </c>
      <c r="Y837" s="8" t="s">
        <v>4970</v>
      </c>
      <c r="Z837" s="8" t="s">
        <v>5004</v>
      </c>
      <c r="AA837" s="8" t="s">
        <v>4805</v>
      </c>
      <c r="AB837" s="42" t="s">
        <v>2264</v>
      </c>
      <c r="AC837" s="45"/>
      <c r="AD837" s="42" t="str">
        <f t="shared" si="13"/>
        <v/>
      </c>
    </row>
    <row r="838" spans="1:30" x14ac:dyDescent="0.2">
      <c r="A838" s="88" t="s">
        <v>2484</v>
      </c>
      <c r="B838" s="84" t="s">
        <v>24</v>
      </c>
      <c r="C838" s="74">
        <v>6</v>
      </c>
      <c r="D838" s="88" t="s">
        <v>2485</v>
      </c>
      <c r="E838" s="84" t="s">
        <v>2484</v>
      </c>
      <c r="F838" s="37" t="s">
        <v>4922</v>
      </c>
      <c r="G838" s="36"/>
      <c r="H838" s="36"/>
      <c r="I838" s="36" t="s">
        <v>2254</v>
      </c>
      <c r="J838" s="36"/>
      <c r="K838" s="36">
        <v>6</v>
      </c>
      <c r="L838" s="36" t="s">
        <v>28</v>
      </c>
      <c r="M838" s="39" t="s">
        <v>2256</v>
      </c>
      <c r="N838" s="39" t="s">
        <v>2257</v>
      </c>
      <c r="O838" s="36"/>
      <c r="P838" s="36"/>
      <c r="Q838" s="36"/>
      <c r="R838" s="36" t="s">
        <v>47</v>
      </c>
      <c r="S838" s="26" t="s">
        <v>4771</v>
      </c>
      <c r="T838" s="26" t="s">
        <v>77</v>
      </c>
      <c r="U838" s="26" t="s">
        <v>34</v>
      </c>
      <c r="V838" s="26" t="s">
        <v>5054</v>
      </c>
      <c r="W838" s="28" t="s">
        <v>49</v>
      </c>
      <c r="X838" s="26" t="s">
        <v>90</v>
      </c>
      <c r="Y838" s="8">
        <v>0</v>
      </c>
      <c r="Z838" s="8">
        <v>0</v>
      </c>
      <c r="AA838" s="8">
        <v>0</v>
      </c>
      <c r="AB838" s="42" t="s">
        <v>2285</v>
      </c>
      <c r="AC838" s="45"/>
      <c r="AD838" s="42" t="str">
        <f t="shared" si="13"/>
        <v/>
      </c>
    </row>
    <row r="839" spans="1:30" x14ac:dyDescent="0.2">
      <c r="A839" s="90" t="s">
        <v>2486</v>
      </c>
      <c r="B839" s="84" t="s">
        <v>24</v>
      </c>
      <c r="C839" s="74">
        <v>6</v>
      </c>
      <c r="D839" s="88" t="s">
        <v>2487</v>
      </c>
      <c r="E839" s="84" t="s">
        <v>2487</v>
      </c>
      <c r="F839" s="37" t="s">
        <v>4480</v>
      </c>
      <c r="G839" s="36" t="s">
        <v>104</v>
      </c>
      <c r="H839" s="36" t="s">
        <v>2488</v>
      </c>
      <c r="I839" s="36" t="s">
        <v>1201</v>
      </c>
      <c r="J839" s="36" t="s">
        <v>2489</v>
      </c>
      <c r="K839" s="36">
        <v>6</v>
      </c>
      <c r="L839" s="36" t="s">
        <v>28</v>
      </c>
      <c r="M839" s="39" t="s">
        <v>2256</v>
      </c>
      <c r="N839" s="39" t="s">
        <v>2257</v>
      </c>
      <c r="O839" s="36" t="s">
        <v>24</v>
      </c>
      <c r="P839" s="36">
        <v>122.03753</v>
      </c>
      <c r="Q839" s="36">
        <v>11.194100000000001</v>
      </c>
      <c r="R839" s="36" t="s">
        <v>47</v>
      </c>
      <c r="S839" s="26" t="s">
        <v>4771</v>
      </c>
      <c r="T839" s="26" t="s">
        <v>77</v>
      </c>
      <c r="U839" s="26" t="s">
        <v>34</v>
      </c>
      <c r="V839" s="26" t="s">
        <v>5054</v>
      </c>
      <c r="W839" s="28" t="s">
        <v>49</v>
      </c>
      <c r="X839" s="26" t="s">
        <v>36</v>
      </c>
      <c r="Y839" s="8" t="s">
        <v>4828</v>
      </c>
      <c r="Z839" s="8" t="s">
        <v>4882</v>
      </c>
      <c r="AA839" s="8" t="s">
        <v>4805</v>
      </c>
      <c r="AB839" s="42" t="s">
        <v>2285</v>
      </c>
      <c r="AC839" s="45"/>
      <c r="AD839" s="42" t="str">
        <f t="shared" si="13"/>
        <v/>
      </c>
    </row>
    <row r="840" spans="1:30" x14ac:dyDescent="0.2">
      <c r="A840" s="83" t="s">
        <v>2497</v>
      </c>
      <c r="B840" s="84" t="s">
        <v>39</v>
      </c>
      <c r="C840" s="74">
        <v>6</v>
      </c>
      <c r="D840" s="83"/>
      <c r="E840" s="84" t="s">
        <v>2497</v>
      </c>
      <c r="F840" s="49" t="s">
        <v>4483</v>
      </c>
      <c r="G840" s="36" t="s">
        <v>2498</v>
      </c>
      <c r="H840" s="36" t="s">
        <v>2253</v>
      </c>
      <c r="I840" s="39" t="s">
        <v>2254</v>
      </c>
      <c r="J840" s="38" t="s">
        <v>2499</v>
      </c>
      <c r="K840" s="38">
        <v>6</v>
      </c>
      <c r="L840" s="38" t="s">
        <v>28</v>
      </c>
      <c r="M840" s="39" t="s">
        <v>2256</v>
      </c>
      <c r="N840" s="39" t="s">
        <v>2257</v>
      </c>
      <c r="O840" s="36" t="s">
        <v>39</v>
      </c>
      <c r="P840" s="38">
        <v>121.95338889</v>
      </c>
      <c r="Q840" s="38">
        <v>11.923236109999999</v>
      </c>
      <c r="R840" s="38" t="s">
        <v>47</v>
      </c>
      <c r="S840" s="26" t="s">
        <v>4771</v>
      </c>
      <c r="T840" s="30" t="s">
        <v>33</v>
      </c>
      <c r="U840" s="28" t="s">
        <v>34</v>
      </c>
      <c r="V840" s="26" t="s">
        <v>5054</v>
      </c>
      <c r="W840" s="28" t="s">
        <v>49</v>
      </c>
      <c r="X840" s="32" t="s">
        <v>36</v>
      </c>
      <c r="Y840" s="8" t="s">
        <v>4821</v>
      </c>
      <c r="Z840" s="8" t="s">
        <v>5003</v>
      </c>
      <c r="AA840" s="8" t="s">
        <v>4809</v>
      </c>
      <c r="AB840" s="42" t="s">
        <v>2258</v>
      </c>
      <c r="AC840" s="42"/>
      <c r="AD840" s="42" t="str">
        <f t="shared" si="13"/>
        <v/>
      </c>
    </row>
    <row r="841" spans="1:30" x14ac:dyDescent="0.2">
      <c r="A841" s="83" t="s">
        <v>2500</v>
      </c>
      <c r="B841" s="84" t="s">
        <v>39</v>
      </c>
      <c r="C841" s="74">
        <v>6</v>
      </c>
      <c r="D841" s="83"/>
      <c r="E841" s="84"/>
      <c r="F841" s="49" t="s">
        <v>4484</v>
      </c>
      <c r="G841" s="36"/>
      <c r="H841" s="36"/>
      <c r="I841" s="36"/>
      <c r="J841" s="36"/>
      <c r="K841" s="36">
        <v>6</v>
      </c>
      <c r="L841" s="36" t="s">
        <v>28</v>
      </c>
      <c r="M841" s="39"/>
      <c r="N841" s="39" t="s">
        <v>2257</v>
      </c>
      <c r="O841" s="36" t="s">
        <v>39</v>
      </c>
      <c r="P841" s="36"/>
      <c r="Q841" s="36"/>
      <c r="R841" s="36" t="s">
        <v>32</v>
      </c>
      <c r="S841" s="26" t="s">
        <v>4771</v>
      </c>
      <c r="T841" s="26" t="s">
        <v>61</v>
      </c>
      <c r="U841" s="26" t="s">
        <v>34</v>
      </c>
      <c r="V841" s="26" t="s">
        <v>5054</v>
      </c>
      <c r="W841" s="32" t="s">
        <v>35</v>
      </c>
      <c r="X841" s="26" t="s">
        <v>36</v>
      </c>
      <c r="Y841" s="8" t="e">
        <v>#N/A</v>
      </c>
      <c r="Z841" s="8" t="e">
        <v>#N/A</v>
      </c>
      <c r="AA841" s="8" t="e">
        <v>#N/A</v>
      </c>
      <c r="AB841" s="42" t="s">
        <v>2258</v>
      </c>
      <c r="AC841" s="42"/>
      <c r="AD841" s="42" t="str">
        <f t="shared" si="13"/>
        <v/>
      </c>
    </row>
    <row r="842" spans="1:30" x14ac:dyDescent="0.2">
      <c r="A842" s="83" t="s">
        <v>2501</v>
      </c>
      <c r="B842" s="84" t="s">
        <v>39</v>
      </c>
      <c r="C842" s="74">
        <v>6</v>
      </c>
      <c r="D842" s="83"/>
      <c r="E842" s="84" t="s">
        <v>2501</v>
      </c>
      <c r="F842" s="37" t="s">
        <v>4485</v>
      </c>
      <c r="G842" s="36" t="s">
        <v>2502</v>
      </c>
      <c r="H842" s="36" t="s">
        <v>2374</v>
      </c>
      <c r="I842" s="36" t="s">
        <v>2254</v>
      </c>
      <c r="J842" s="36" t="s">
        <v>2503</v>
      </c>
      <c r="K842" s="36">
        <v>6</v>
      </c>
      <c r="L842" s="36" t="s">
        <v>28</v>
      </c>
      <c r="M842" s="39" t="s">
        <v>2256</v>
      </c>
      <c r="N842" s="39" t="s">
        <v>2257</v>
      </c>
      <c r="O842" s="36" t="s">
        <v>39</v>
      </c>
      <c r="P842" s="36">
        <v>122.356239318847</v>
      </c>
      <c r="Q842" s="36">
        <v>11.720430374145501</v>
      </c>
      <c r="R842" s="36" t="s">
        <v>47</v>
      </c>
      <c r="S842" s="26" t="s">
        <v>4771</v>
      </c>
      <c r="T842" s="26" t="s">
        <v>61</v>
      </c>
      <c r="U842" s="27" t="s">
        <v>34</v>
      </c>
      <c r="V842" s="26" t="s">
        <v>5054</v>
      </c>
      <c r="W842" s="28" t="s">
        <v>49</v>
      </c>
      <c r="X842" s="26" t="s">
        <v>36</v>
      </c>
      <c r="Y842" s="8" t="s">
        <v>4970</v>
      </c>
      <c r="Z842" s="8" t="s">
        <v>4970</v>
      </c>
      <c r="AA842" s="8" t="s">
        <v>3014</v>
      </c>
      <c r="AB842" s="42" t="s">
        <v>2285</v>
      </c>
      <c r="AC842" s="45"/>
      <c r="AD842" s="42" t="str">
        <f t="shared" si="13"/>
        <v/>
      </c>
    </row>
    <row r="843" spans="1:30" x14ac:dyDescent="0.2">
      <c r="A843" s="83" t="s">
        <v>2504</v>
      </c>
      <c r="B843" s="84" t="s">
        <v>39</v>
      </c>
      <c r="C843" s="74">
        <v>6</v>
      </c>
      <c r="D843" s="83"/>
      <c r="E843" s="84" t="s">
        <v>2504</v>
      </c>
      <c r="F843" s="37" t="s">
        <v>4486</v>
      </c>
      <c r="G843" s="39" t="s">
        <v>2505</v>
      </c>
      <c r="H843" s="39" t="s">
        <v>2268</v>
      </c>
      <c r="I843" s="39" t="s">
        <v>1379</v>
      </c>
      <c r="J843" s="39" t="s">
        <v>2506</v>
      </c>
      <c r="K843" s="36">
        <v>6</v>
      </c>
      <c r="L843" s="36" t="s">
        <v>28</v>
      </c>
      <c r="M843" s="39" t="s">
        <v>1381</v>
      </c>
      <c r="N843" s="39" t="s">
        <v>2257</v>
      </c>
      <c r="O843" s="39" t="s">
        <v>39</v>
      </c>
      <c r="P843" s="39">
        <v>122.731353759765</v>
      </c>
      <c r="Q843" s="39">
        <v>11.568860054016101</v>
      </c>
      <c r="R843" s="39" t="s">
        <v>47</v>
      </c>
      <c r="S843" s="26" t="s">
        <v>4771</v>
      </c>
      <c r="T843" s="32" t="s">
        <v>77</v>
      </c>
      <c r="U843" s="32" t="s">
        <v>34</v>
      </c>
      <c r="V843" s="26" t="s">
        <v>5054</v>
      </c>
      <c r="W843" s="32" t="s">
        <v>49</v>
      </c>
      <c r="X843" s="32" t="s">
        <v>36</v>
      </c>
      <c r="Y843" s="8" t="s">
        <v>4970</v>
      </c>
      <c r="Z843" s="8" t="s">
        <v>4879</v>
      </c>
      <c r="AA843" s="8" t="s">
        <v>3014</v>
      </c>
      <c r="AB843" s="42" t="s">
        <v>2279</v>
      </c>
      <c r="AC843" s="45"/>
      <c r="AD843" s="42" t="str">
        <f t="shared" si="13"/>
        <v/>
      </c>
    </row>
    <row r="844" spans="1:30" x14ac:dyDescent="0.2">
      <c r="A844" s="83" t="s">
        <v>2510</v>
      </c>
      <c r="B844" s="84" t="s">
        <v>39</v>
      </c>
      <c r="C844" s="74">
        <v>6</v>
      </c>
      <c r="D844" s="83" t="s">
        <v>2511</v>
      </c>
      <c r="E844" s="84" t="s">
        <v>2510</v>
      </c>
      <c r="F844" s="49" t="s">
        <v>4488</v>
      </c>
      <c r="G844" s="36" t="s">
        <v>2512</v>
      </c>
      <c r="H844" s="36" t="s">
        <v>2513</v>
      </c>
      <c r="I844" s="39" t="s">
        <v>1379</v>
      </c>
      <c r="J844" s="38" t="s">
        <v>2514</v>
      </c>
      <c r="K844" s="38">
        <v>6</v>
      </c>
      <c r="L844" s="38" t="s">
        <v>28</v>
      </c>
      <c r="M844" s="39" t="s">
        <v>1381</v>
      </c>
      <c r="N844" s="39" t="s">
        <v>2257</v>
      </c>
      <c r="O844" s="36" t="s">
        <v>24</v>
      </c>
      <c r="P844" s="38">
        <v>122.78879999999999</v>
      </c>
      <c r="Q844" s="38">
        <v>11.549899999999999</v>
      </c>
      <c r="R844" s="38" t="s">
        <v>47</v>
      </c>
      <c r="S844" s="26" t="s">
        <v>4771</v>
      </c>
      <c r="T844" s="30" t="s">
        <v>77</v>
      </c>
      <c r="U844" s="28" t="s">
        <v>34</v>
      </c>
      <c r="V844" s="26" t="s">
        <v>5054</v>
      </c>
      <c r="W844" s="28" t="s">
        <v>49</v>
      </c>
      <c r="X844" s="32" t="s">
        <v>36</v>
      </c>
      <c r="Y844" s="8" t="s">
        <v>4970</v>
      </c>
      <c r="Z844" s="8" t="s">
        <v>4879</v>
      </c>
      <c r="AA844" s="8" t="s">
        <v>3014</v>
      </c>
      <c r="AB844" s="42" t="s">
        <v>2264</v>
      </c>
      <c r="AC844" s="42"/>
      <c r="AD844" s="42" t="str">
        <f t="shared" si="13"/>
        <v/>
      </c>
    </row>
    <row r="845" spans="1:30" x14ac:dyDescent="0.2">
      <c r="A845" s="83" t="s">
        <v>2515</v>
      </c>
      <c r="B845" s="84" t="s">
        <v>39</v>
      </c>
      <c r="C845" s="74">
        <v>6</v>
      </c>
      <c r="D845" s="83"/>
      <c r="E845" s="84" t="s">
        <v>2515</v>
      </c>
      <c r="F845" s="37" t="s">
        <v>4489</v>
      </c>
      <c r="G845" s="36"/>
      <c r="H845" s="36" t="s">
        <v>1847</v>
      </c>
      <c r="I845" s="36" t="s">
        <v>1379</v>
      </c>
      <c r="J845" s="36" t="s">
        <v>2516</v>
      </c>
      <c r="K845" s="36">
        <v>6</v>
      </c>
      <c r="L845" s="36" t="s">
        <v>28</v>
      </c>
      <c r="M845" s="36" t="s">
        <v>1381</v>
      </c>
      <c r="N845" s="36" t="s">
        <v>2257</v>
      </c>
      <c r="O845" s="36" t="s">
        <v>39</v>
      </c>
      <c r="P845" s="36">
        <v>122.873332</v>
      </c>
      <c r="Q845" s="36">
        <v>11.420553999999999</v>
      </c>
      <c r="R845" s="36" t="s">
        <v>47</v>
      </c>
      <c r="S845" s="26" t="s">
        <v>4771</v>
      </c>
      <c r="T845" s="26" t="s">
        <v>61</v>
      </c>
      <c r="U845" s="26" t="s">
        <v>34</v>
      </c>
      <c r="V845" s="26" t="s">
        <v>5054</v>
      </c>
      <c r="W845" s="28" t="s">
        <v>49</v>
      </c>
      <c r="X845" s="26" t="s">
        <v>36</v>
      </c>
      <c r="Y845" s="8" t="s">
        <v>4970</v>
      </c>
      <c r="Z845" s="8" t="s">
        <v>4879</v>
      </c>
      <c r="AA845" s="8" t="s">
        <v>3014</v>
      </c>
      <c r="AB845" s="42" t="s">
        <v>2279</v>
      </c>
      <c r="AC845" s="45"/>
      <c r="AD845" s="42" t="str">
        <f t="shared" si="13"/>
        <v/>
      </c>
    </row>
    <row r="846" spans="1:30" x14ac:dyDescent="0.2">
      <c r="A846" s="83" t="s">
        <v>2517</v>
      </c>
      <c r="B846" s="84" t="s">
        <v>39</v>
      </c>
      <c r="C846" s="74">
        <v>6</v>
      </c>
      <c r="D846" s="83"/>
      <c r="E846" s="84" t="s">
        <v>2517</v>
      </c>
      <c r="F846" s="37" t="s">
        <v>4490</v>
      </c>
      <c r="G846" s="36" t="s">
        <v>711</v>
      </c>
      <c r="H846" s="36" t="s">
        <v>2268</v>
      </c>
      <c r="I846" s="36" t="s">
        <v>1379</v>
      </c>
      <c r="J846" s="38" t="s">
        <v>2518</v>
      </c>
      <c r="K846" s="39">
        <v>6</v>
      </c>
      <c r="L846" s="39" t="s">
        <v>28</v>
      </c>
      <c r="M846" s="39" t="s">
        <v>1381</v>
      </c>
      <c r="N846" s="39" t="s">
        <v>2257</v>
      </c>
      <c r="O846" s="36" t="s">
        <v>39</v>
      </c>
      <c r="P846" s="38">
        <v>122.772331237792</v>
      </c>
      <c r="Q846" s="38">
        <v>11.606019973754799</v>
      </c>
      <c r="R846" s="36" t="s">
        <v>47</v>
      </c>
      <c r="S846" s="26" t="s">
        <v>4771</v>
      </c>
      <c r="T846" s="26" t="s">
        <v>77</v>
      </c>
      <c r="U846" s="26" t="s">
        <v>34</v>
      </c>
      <c r="V846" s="26" t="s">
        <v>5054</v>
      </c>
      <c r="W846" s="28" t="s">
        <v>49</v>
      </c>
      <c r="X846" s="26" t="s">
        <v>36</v>
      </c>
      <c r="Y846" s="8" t="s">
        <v>4970</v>
      </c>
      <c r="Z846" s="8" t="s">
        <v>4879</v>
      </c>
      <c r="AA846" s="8" t="s">
        <v>3014</v>
      </c>
      <c r="AB846" s="42" t="s">
        <v>2279</v>
      </c>
      <c r="AC846" s="42"/>
      <c r="AD846" s="42" t="str">
        <f t="shared" si="13"/>
        <v/>
      </c>
    </row>
    <row r="847" spans="1:30" x14ac:dyDescent="0.2">
      <c r="A847" s="83" t="s">
        <v>2519</v>
      </c>
      <c r="B847" s="84" t="s">
        <v>39</v>
      </c>
      <c r="C847" s="74">
        <v>6</v>
      </c>
      <c r="D847" s="83"/>
      <c r="E847" s="84" t="s">
        <v>2520</v>
      </c>
      <c r="F847" s="37" t="s">
        <v>4491</v>
      </c>
      <c r="G847" s="36"/>
      <c r="H847" s="36" t="s">
        <v>2297</v>
      </c>
      <c r="I847" s="36" t="s">
        <v>1379</v>
      </c>
      <c r="J847" s="38" t="s">
        <v>2521</v>
      </c>
      <c r="K847" s="39">
        <v>6</v>
      </c>
      <c r="L847" s="39" t="s">
        <v>28</v>
      </c>
      <c r="M847" s="39" t="s">
        <v>1381</v>
      </c>
      <c r="N847" s="39" t="s">
        <v>2257</v>
      </c>
      <c r="O847" s="36" t="s">
        <v>39</v>
      </c>
      <c r="P847" s="38">
        <v>122.43859860000001</v>
      </c>
      <c r="Q847" s="38">
        <v>11.395039560000001</v>
      </c>
      <c r="R847" s="36" t="s">
        <v>47</v>
      </c>
      <c r="S847" s="26" t="s">
        <v>4771</v>
      </c>
      <c r="T847" s="26" t="s">
        <v>77</v>
      </c>
      <c r="U847" s="26" t="s">
        <v>34</v>
      </c>
      <c r="V847" s="26" t="s">
        <v>5054</v>
      </c>
      <c r="W847" s="28" t="s">
        <v>49</v>
      </c>
      <c r="X847" s="26" t="s">
        <v>36</v>
      </c>
      <c r="Y847" s="8" t="s">
        <v>4970</v>
      </c>
      <c r="Z847" s="8" t="s">
        <v>5004</v>
      </c>
      <c r="AA847" s="8" t="s">
        <v>4805</v>
      </c>
      <c r="AB847" s="42" t="s">
        <v>2273</v>
      </c>
      <c r="AC847" s="42">
        <v>42527</v>
      </c>
      <c r="AD847" s="42" t="str">
        <f t="shared" si="13"/>
        <v/>
      </c>
    </row>
    <row r="848" spans="1:30" x14ac:dyDescent="0.2">
      <c r="A848" s="83" t="s">
        <v>2522</v>
      </c>
      <c r="B848" s="84" t="s">
        <v>39</v>
      </c>
      <c r="C848" s="74">
        <v>6</v>
      </c>
      <c r="D848" s="83"/>
      <c r="E848" s="84" t="s">
        <v>2523</v>
      </c>
      <c r="F848" s="37" t="s">
        <v>4492</v>
      </c>
      <c r="G848" s="36" t="s">
        <v>2524</v>
      </c>
      <c r="H848" s="36" t="s">
        <v>2271</v>
      </c>
      <c r="I848" s="36" t="s">
        <v>2254</v>
      </c>
      <c r="J848" s="36" t="s">
        <v>2525</v>
      </c>
      <c r="K848" s="36">
        <v>6</v>
      </c>
      <c r="L848" s="36" t="s">
        <v>28</v>
      </c>
      <c r="M848" s="36" t="s">
        <v>1381</v>
      </c>
      <c r="N848" s="36" t="s">
        <v>2257</v>
      </c>
      <c r="O848" s="36" t="s">
        <v>39</v>
      </c>
      <c r="P848" s="36">
        <v>122.4367218</v>
      </c>
      <c r="Q848" s="36">
        <v>11.52198982</v>
      </c>
      <c r="R848" s="36" t="s">
        <v>47</v>
      </c>
      <c r="S848" s="26" t="s">
        <v>4771</v>
      </c>
      <c r="T848" s="26" t="s">
        <v>61</v>
      </c>
      <c r="U848" s="26" t="s">
        <v>34</v>
      </c>
      <c r="V848" s="26" t="s">
        <v>5054</v>
      </c>
      <c r="W848" s="28" t="s">
        <v>49</v>
      </c>
      <c r="X848" s="26" t="s">
        <v>36</v>
      </c>
      <c r="Y848" s="8" t="s">
        <v>4970</v>
      </c>
      <c r="Z848" s="8" t="s">
        <v>4879</v>
      </c>
      <c r="AA848" s="8" t="s">
        <v>4809</v>
      </c>
      <c r="AB848" s="42" t="s">
        <v>2273</v>
      </c>
      <c r="AC848" s="45">
        <v>42530</v>
      </c>
      <c r="AD848" s="42" t="str">
        <f t="shared" si="13"/>
        <v/>
      </c>
    </row>
    <row r="849" spans="1:30" x14ac:dyDescent="0.2">
      <c r="A849" s="83" t="s">
        <v>2530</v>
      </c>
      <c r="B849" s="84" t="s">
        <v>39</v>
      </c>
      <c r="C849" s="74">
        <v>6</v>
      </c>
      <c r="D849" s="83"/>
      <c r="E849" s="84" t="s">
        <v>2530</v>
      </c>
      <c r="F849" s="37" t="s">
        <v>4494</v>
      </c>
      <c r="G849" s="36" t="s">
        <v>2531</v>
      </c>
      <c r="H849" s="36" t="s">
        <v>2301</v>
      </c>
      <c r="I849" s="39" t="s">
        <v>1230</v>
      </c>
      <c r="J849" s="38" t="s">
        <v>2532</v>
      </c>
      <c r="K849" s="38">
        <v>6</v>
      </c>
      <c r="L849" s="38" t="s">
        <v>28</v>
      </c>
      <c r="M849" s="39" t="s">
        <v>2256</v>
      </c>
      <c r="N849" s="39" t="s">
        <v>2257</v>
      </c>
      <c r="O849" s="36" t="s">
        <v>39</v>
      </c>
      <c r="P849" s="38">
        <v>122</v>
      </c>
      <c r="Q849" s="38">
        <v>11.5075</v>
      </c>
      <c r="R849" s="36" t="s">
        <v>47</v>
      </c>
      <c r="S849" s="26" t="s">
        <v>4771</v>
      </c>
      <c r="T849" s="26" t="s">
        <v>61</v>
      </c>
      <c r="U849" s="27" t="s">
        <v>34</v>
      </c>
      <c r="V849" s="26" t="s">
        <v>5054</v>
      </c>
      <c r="W849" s="28" t="s">
        <v>49</v>
      </c>
      <c r="X849" s="26" t="s">
        <v>36</v>
      </c>
      <c r="Y849" s="8" t="s">
        <v>4828</v>
      </c>
      <c r="Z849" s="8" t="s">
        <v>4882</v>
      </c>
      <c r="AA849" s="8" t="s">
        <v>4805</v>
      </c>
      <c r="AB849" s="42" t="s">
        <v>2285</v>
      </c>
      <c r="AC849" s="42"/>
      <c r="AD849" s="42" t="str">
        <f t="shared" si="13"/>
        <v/>
      </c>
    </row>
    <row r="850" spans="1:30" x14ac:dyDescent="0.2">
      <c r="A850" s="83" t="s">
        <v>2533</v>
      </c>
      <c r="B850" s="84" t="s">
        <v>39</v>
      </c>
      <c r="C850" s="74">
        <v>6</v>
      </c>
      <c r="D850" s="83"/>
      <c r="E850" s="84" t="s">
        <v>2534</v>
      </c>
      <c r="F850" s="37" t="s">
        <v>4495</v>
      </c>
      <c r="G850" s="36" t="s">
        <v>2535</v>
      </c>
      <c r="H850" s="36" t="s">
        <v>2354</v>
      </c>
      <c r="I850" s="36" t="s">
        <v>1379</v>
      </c>
      <c r="J850" s="36" t="s">
        <v>2536</v>
      </c>
      <c r="K850" s="36">
        <v>6</v>
      </c>
      <c r="L850" s="36" t="s">
        <v>28</v>
      </c>
      <c r="M850" s="36" t="s">
        <v>1381</v>
      </c>
      <c r="N850" s="36" t="s">
        <v>2257</v>
      </c>
      <c r="O850" s="36" t="s">
        <v>39</v>
      </c>
      <c r="P850" s="36">
        <v>122.53498999999999</v>
      </c>
      <c r="Q850" s="36">
        <v>11.493370000000001</v>
      </c>
      <c r="R850" s="36" t="s">
        <v>47</v>
      </c>
      <c r="S850" s="26" t="s">
        <v>4771</v>
      </c>
      <c r="T850" s="26" t="s">
        <v>61</v>
      </c>
      <c r="U850" s="26" t="s">
        <v>34</v>
      </c>
      <c r="V850" s="26" t="s">
        <v>5054</v>
      </c>
      <c r="W850" s="28" t="s">
        <v>49</v>
      </c>
      <c r="X850" s="26" t="s">
        <v>233</v>
      </c>
      <c r="Y850" s="8" t="s">
        <v>4826</v>
      </c>
      <c r="Z850" s="8" t="s">
        <v>5004</v>
      </c>
      <c r="AA850" s="8" t="s">
        <v>3014</v>
      </c>
      <c r="AB850" s="42" t="s">
        <v>2273</v>
      </c>
      <c r="AC850" s="45">
        <v>42517</v>
      </c>
      <c r="AD850" s="42" t="str">
        <f t="shared" si="13"/>
        <v/>
      </c>
    </row>
    <row r="851" spans="1:30" x14ac:dyDescent="0.2">
      <c r="A851" s="83" t="s">
        <v>2537</v>
      </c>
      <c r="B851" s="84" t="s">
        <v>39</v>
      </c>
      <c r="C851" s="74">
        <v>6</v>
      </c>
      <c r="D851" s="83"/>
      <c r="E851" s="84" t="s">
        <v>2537</v>
      </c>
      <c r="F851" s="37" t="s">
        <v>4496</v>
      </c>
      <c r="G851" s="36" t="s">
        <v>2538</v>
      </c>
      <c r="H851" s="36" t="s">
        <v>2262</v>
      </c>
      <c r="I851" s="39" t="s">
        <v>1201</v>
      </c>
      <c r="J851" s="38" t="s">
        <v>2539</v>
      </c>
      <c r="K851" s="38">
        <v>6</v>
      </c>
      <c r="L851" s="38" t="s">
        <v>28</v>
      </c>
      <c r="M851" s="39" t="s">
        <v>1381</v>
      </c>
      <c r="N851" s="39" t="s">
        <v>2257</v>
      </c>
      <c r="O851" s="36" t="s">
        <v>39</v>
      </c>
      <c r="P851" s="38">
        <v>123.13961999999999</v>
      </c>
      <c r="Q851" s="38">
        <v>11.43797</v>
      </c>
      <c r="R851" s="36" t="s">
        <v>47</v>
      </c>
      <c r="S851" s="26" t="s">
        <v>4771</v>
      </c>
      <c r="T851" s="26" t="s">
        <v>61</v>
      </c>
      <c r="U851" s="26" t="s">
        <v>34</v>
      </c>
      <c r="V851" s="26" t="s">
        <v>5054</v>
      </c>
      <c r="W851" s="28" t="s">
        <v>49</v>
      </c>
      <c r="X851" s="26" t="s">
        <v>90</v>
      </c>
      <c r="Y851" s="8" t="s">
        <v>4846</v>
      </c>
      <c r="Z851" s="8" t="s">
        <v>4879</v>
      </c>
      <c r="AA851" s="8" t="s">
        <v>4805</v>
      </c>
      <c r="AB851" s="42" t="s">
        <v>2264</v>
      </c>
      <c r="AC851" s="45"/>
      <c r="AD851" s="42" t="str">
        <f t="shared" si="13"/>
        <v/>
      </c>
    </row>
    <row r="852" spans="1:30" x14ac:dyDescent="0.2">
      <c r="A852" s="83" t="s">
        <v>2542</v>
      </c>
      <c r="B852" s="84" t="s">
        <v>39</v>
      </c>
      <c r="C852" s="74">
        <v>6</v>
      </c>
      <c r="D852" s="83"/>
      <c r="E852" s="84" t="s">
        <v>2542</v>
      </c>
      <c r="F852" s="37" t="s">
        <v>4498</v>
      </c>
      <c r="G852" s="36" t="s">
        <v>2543</v>
      </c>
      <c r="H852" s="36" t="s">
        <v>2283</v>
      </c>
      <c r="I852" s="36" t="s">
        <v>2254</v>
      </c>
      <c r="J852" s="36" t="s">
        <v>2544</v>
      </c>
      <c r="K852" s="36">
        <v>6</v>
      </c>
      <c r="L852" s="36" t="s">
        <v>28</v>
      </c>
      <c r="M852" s="39" t="s">
        <v>2256</v>
      </c>
      <c r="N852" s="39" t="s">
        <v>2257</v>
      </c>
      <c r="O852" s="36" t="s">
        <v>39</v>
      </c>
      <c r="P852" s="36">
        <v>122.16056944</v>
      </c>
      <c r="Q852" s="36">
        <v>11.7677</v>
      </c>
      <c r="R852" s="36" t="s">
        <v>47</v>
      </c>
      <c r="S852" s="26" t="s">
        <v>4771</v>
      </c>
      <c r="T852" s="26" t="s">
        <v>61</v>
      </c>
      <c r="U852" s="26" t="s">
        <v>34</v>
      </c>
      <c r="V852" s="26" t="s">
        <v>5054</v>
      </c>
      <c r="W852" s="28" t="s">
        <v>49</v>
      </c>
      <c r="X852" s="26" t="s">
        <v>36</v>
      </c>
      <c r="Y852" s="8" t="s">
        <v>4828</v>
      </c>
      <c r="Z852" s="8" t="s">
        <v>4882</v>
      </c>
      <c r="AA852" s="8" t="s">
        <v>4805</v>
      </c>
      <c r="AB852" s="42" t="s">
        <v>2285</v>
      </c>
      <c r="AC852" s="42"/>
      <c r="AD852" s="42" t="str">
        <f t="shared" si="13"/>
        <v/>
      </c>
    </row>
    <row r="853" spans="1:30" x14ac:dyDescent="0.2">
      <c r="A853" s="83" t="s">
        <v>2545</v>
      </c>
      <c r="B853" s="84" t="s">
        <v>39</v>
      </c>
      <c r="C853" s="74">
        <v>6</v>
      </c>
      <c r="D853" s="83"/>
      <c r="E853" s="84"/>
      <c r="F853" s="37" t="s">
        <v>4499</v>
      </c>
      <c r="G853" s="36"/>
      <c r="H853" s="36"/>
      <c r="I853" s="36"/>
      <c r="J853" s="36"/>
      <c r="K853" s="36">
        <v>6</v>
      </c>
      <c r="L853" s="36" t="s">
        <v>28</v>
      </c>
      <c r="M853" s="36"/>
      <c r="N853" s="36" t="s">
        <v>2257</v>
      </c>
      <c r="O853" s="36" t="s">
        <v>39</v>
      </c>
      <c r="P853" s="36"/>
      <c r="Q853" s="36"/>
      <c r="R853" s="38" t="s">
        <v>32</v>
      </c>
      <c r="S853" s="26" t="s">
        <v>4771</v>
      </c>
      <c r="T853" s="26" t="s">
        <v>61</v>
      </c>
      <c r="U853" s="26" t="s">
        <v>34</v>
      </c>
      <c r="V853" s="26" t="s">
        <v>5054</v>
      </c>
      <c r="W853" s="28" t="s">
        <v>35</v>
      </c>
      <c r="X853" s="26" t="s">
        <v>36</v>
      </c>
      <c r="Y853" s="8" t="e">
        <v>#N/A</v>
      </c>
      <c r="Z853" s="8" t="e">
        <v>#N/A</v>
      </c>
      <c r="AA853" s="8" t="e">
        <v>#N/A</v>
      </c>
      <c r="AB853" s="42" t="s">
        <v>2258</v>
      </c>
      <c r="AC853" s="45"/>
      <c r="AD853" s="42" t="str">
        <f t="shared" si="13"/>
        <v/>
      </c>
    </row>
    <row r="854" spans="1:30" x14ac:dyDescent="0.2">
      <c r="A854" s="83" t="s">
        <v>2546</v>
      </c>
      <c r="B854" s="84" t="s">
        <v>39</v>
      </c>
      <c r="C854" s="74">
        <v>6</v>
      </c>
      <c r="D854" s="83"/>
      <c r="E854" s="84" t="s">
        <v>2546</v>
      </c>
      <c r="F854" s="49" t="s">
        <v>4500</v>
      </c>
      <c r="G854" s="36"/>
      <c r="H854" s="36" t="s">
        <v>2253</v>
      </c>
      <c r="I854" s="39" t="s">
        <v>2254</v>
      </c>
      <c r="J854" s="38" t="s">
        <v>2547</v>
      </c>
      <c r="K854" s="38">
        <v>6</v>
      </c>
      <c r="L854" s="38" t="s">
        <v>28</v>
      </c>
      <c r="M854" s="39" t="s">
        <v>2256</v>
      </c>
      <c r="N854" s="39" t="s">
        <v>2257</v>
      </c>
      <c r="O854" s="36" t="s">
        <v>39</v>
      </c>
      <c r="P854" s="38" t="e">
        <v>#N/A</v>
      </c>
      <c r="Q854" s="38" t="e">
        <v>#N/A</v>
      </c>
      <c r="R854" s="36" t="s">
        <v>32</v>
      </c>
      <c r="S854" s="26" t="s">
        <v>4771</v>
      </c>
      <c r="T854" s="30" t="s">
        <v>61</v>
      </c>
      <c r="U854" s="28" t="s">
        <v>34</v>
      </c>
      <c r="V854" s="26" t="s">
        <v>5054</v>
      </c>
      <c r="W854" s="28" t="s">
        <v>49</v>
      </c>
      <c r="X854" s="32" t="s">
        <v>36</v>
      </c>
      <c r="Y854" s="8" t="s">
        <v>4821</v>
      </c>
      <c r="Z854" s="8" t="s">
        <v>5003</v>
      </c>
      <c r="AA854" s="8" t="s">
        <v>4809</v>
      </c>
      <c r="AB854" s="42" t="s">
        <v>2258</v>
      </c>
      <c r="AC854" s="42"/>
      <c r="AD854" s="42" t="str">
        <f t="shared" si="13"/>
        <v/>
      </c>
    </row>
    <row r="855" spans="1:30" x14ac:dyDescent="0.2">
      <c r="A855" s="83" t="s">
        <v>2548</v>
      </c>
      <c r="B855" s="84" t="s">
        <v>39</v>
      </c>
      <c r="C855" s="74">
        <v>6</v>
      </c>
      <c r="D855" s="83"/>
      <c r="E855" s="84"/>
      <c r="F855" s="37" t="s">
        <v>4501</v>
      </c>
      <c r="G855" s="36"/>
      <c r="H855" s="36"/>
      <c r="I855" s="36"/>
      <c r="J855" s="36"/>
      <c r="K855" s="36">
        <v>6</v>
      </c>
      <c r="L855" s="36" t="s">
        <v>28</v>
      </c>
      <c r="M855" s="36"/>
      <c r="N855" s="36" t="s">
        <v>2257</v>
      </c>
      <c r="O855" s="36" t="s">
        <v>39</v>
      </c>
      <c r="P855" s="36"/>
      <c r="Q855" s="36"/>
      <c r="R855" s="36" t="s">
        <v>32</v>
      </c>
      <c r="S855" s="26" t="s">
        <v>4771</v>
      </c>
      <c r="T855" s="26" t="s">
        <v>61</v>
      </c>
      <c r="U855" s="26" t="s">
        <v>34</v>
      </c>
      <c r="V855" s="26" t="s">
        <v>5054</v>
      </c>
      <c r="W855" s="28" t="s">
        <v>35</v>
      </c>
      <c r="X855" s="26" t="s">
        <v>36</v>
      </c>
      <c r="Y855" s="8" t="e">
        <v>#N/A</v>
      </c>
      <c r="Z855" s="8" t="e">
        <v>#N/A</v>
      </c>
      <c r="AA855" s="8" t="e">
        <v>#N/A</v>
      </c>
      <c r="AB855" s="42" t="s">
        <v>2258</v>
      </c>
      <c r="AC855" s="45"/>
      <c r="AD855" s="42" t="str">
        <f t="shared" si="13"/>
        <v/>
      </c>
    </row>
    <row r="856" spans="1:30" x14ac:dyDescent="0.2">
      <c r="A856" s="83" t="s">
        <v>2549</v>
      </c>
      <c r="B856" s="84" t="s">
        <v>39</v>
      </c>
      <c r="C856" s="74">
        <v>6</v>
      </c>
      <c r="D856" s="83"/>
      <c r="E856" s="84"/>
      <c r="F856" s="49" t="s">
        <v>4502</v>
      </c>
      <c r="G856" s="36"/>
      <c r="H856" s="36"/>
      <c r="I856" s="36"/>
      <c r="J856" s="36"/>
      <c r="K856" s="36">
        <v>6</v>
      </c>
      <c r="L856" s="36" t="s">
        <v>28</v>
      </c>
      <c r="M856" s="39"/>
      <c r="N856" s="39" t="s">
        <v>2257</v>
      </c>
      <c r="O856" s="36" t="s">
        <v>39</v>
      </c>
      <c r="P856" s="36"/>
      <c r="Q856" s="36"/>
      <c r="R856" s="36" t="s">
        <v>32</v>
      </c>
      <c r="S856" s="26" t="s">
        <v>4771</v>
      </c>
      <c r="T856" s="26" t="s">
        <v>61</v>
      </c>
      <c r="U856" s="26" t="s">
        <v>34</v>
      </c>
      <c r="V856" s="26" t="s">
        <v>5054</v>
      </c>
      <c r="W856" s="32" t="s">
        <v>35</v>
      </c>
      <c r="X856" s="26" t="s">
        <v>36</v>
      </c>
      <c r="Y856" s="8" t="e">
        <v>#N/A</v>
      </c>
      <c r="Z856" s="8" t="e">
        <v>#N/A</v>
      </c>
      <c r="AA856" s="8" t="e">
        <v>#N/A</v>
      </c>
      <c r="AB856" s="42" t="s">
        <v>2258</v>
      </c>
      <c r="AC856" s="45"/>
      <c r="AD856" s="42" t="str">
        <f t="shared" si="13"/>
        <v/>
      </c>
    </row>
    <row r="857" spans="1:30" x14ac:dyDescent="0.2">
      <c r="A857" s="83" t="s">
        <v>2550</v>
      </c>
      <c r="B857" s="84" t="s">
        <v>39</v>
      </c>
      <c r="C857" s="74">
        <v>6</v>
      </c>
      <c r="D857" s="83"/>
      <c r="E857" s="84"/>
      <c r="F857" s="37" t="s">
        <v>4503</v>
      </c>
      <c r="G857" s="36"/>
      <c r="H857" s="36"/>
      <c r="I857" s="36"/>
      <c r="J857" s="36"/>
      <c r="K857" s="36">
        <v>6</v>
      </c>
      <c r="L857" s="36" t="s">
        <v>28</v>
      </c>
      <c r="M857" s="36"/>
      <c r="N857" s="36" t="s">
        <v>2257</v>
      </c>
      <c r="O857" s="36" t="s">
        <v>39</v>
      </c>
      <c r="P857" s="36"/>
      <c r="Q857" s="36"/>
      <c r="R857" s="36" t="s">
        <v>32</v>
      </c>
      <c r="S857" s="26" t="s">
        <v>4771</v>
      </c>
      <c r="T857" s="26" t="s">
        <v>61</v>
      </c>
      <c r="U857" s="26" t="s">
        <v>34</v>
      </c>
      <c r="V857" s="26" t="s">
        <v>5054</v>
      </c>
      <c r="W857" s="28" t="s">
        <v>35</v>
      </c>
      <c r="X857" s="26" t="s">
        <v>36</v>
      </c>
      <c r="Y857" s="8" t="e">
        <v>#N/A</v>
      </c>
      <c r="Z857" s="8" t="e">
        <v>#N/A</v>
      </c>
      <c r="AA857" s="8" t="e">
        <v>#N/A</v>
      </c>
      <c r="AB857" s="42" t="s">
        <v>2258</v>
      </c>
      <c r="AC857" s="45"/>
      <c r="AD857" s="42" t="str">
        <f t="shared" si="13"/>
        <v/>
      </c>
    </row>
    <row r="858" spans="1:30" x14ac:dyDescent="0.2">
      <c r="A858" s="83" t="s">
        <v>2551</v>
      </c>
      <c r="B858" s="84" t="s">
        <v>39</v>
      </c>
      <c r="C858" s="74">
        <v>6</v>
      </c>
      <c r="D858" s="83"/>
      <c r="E858" s="84"/>
      <c r="F858" s="37" t="s">
        <v>4504</v>
      </c>
      <c r="G858" s="36"/>
      <c r="H858" s="36"/>
      <c r="I858" s="39"/>
      <c r="J858" s="38"/>
      <c r="K858" s="38">
        <v>6</v>
      </c>
      <c r="L858" s="38" t="s">
        <v>28</v>
      </c>
      <c r="M858" s="39"/>
      <c r="N858" s="39" t="s">
        <v>2257</v>
      </c>
      <c r="O858" s="36" t="s">
        <v>39</v>
      </c>
      <c r="P858" s="38"/>
      <c r="Q858" s="38"/>
      <c r="R858" s="36" t="s">
        <v>32</v>
      </c>
      <c r="S858" s="26" t="s">
        <v>4771</v>
      </c>
      <c r="T858" s="26" t="s">
        <v>61</v>
      </c>
      <c r="U858" s="26" t="s">
        <v>34</v>
      </c>
      <c r="V858" s="26" t="s">
        <v>5054</v>
      </c>
      <c r="W858" s="28" t="s">
        <v>35</v>
      </c>
      <c r="X858" s="26" t="s">
        <v>36</v>
      </c>
      <c r="Y858" s="8" t="e">
        <v>#N/A</v>
      </c>
      <c r="Z858" s="8" t="e">
        <v>#N/A</v>
      </c>
      <c r="AA858" s="8" t="e">
        <v>#N/A</v>
      </c>
      <c r="AB858" s="42" t="s">
        <v>2258</v>
      </c>
      <c r="AC858" s="42"/>
      <c r="AD858" s="42" t="str">
        <f t="shared" si="13"/>
        <v/>
      </c>
    </row>
    <row r="859" spans="1:30" x14ac:dyDescent="0.2">
      <c r="A859" s="83" t="s">
        <v>2552</v>
      </c>
      <c r="B859" s="84" t="s">
        <v>39</v>
      </c>
      <c r="C859" s="74">
        <v>6</v>
      </c>
      <c r="D859" s="83"/>
      <c r="E859" s="84"/>
      <c r="F859" s="37" t="s">
        <v>4505</v>
      </c>
      <c r="G859" s="36"/>
      <c r="H859" s="36"/>
      <c r="I859" s="36"/>
      <c r="J859" s="36"/>
      <c r="K859" s="36">
        <v>6</v>
      </c>
      <c r="L859" s="36" t="s">
        <v>28</v>
      </c>
      <c r="M859" s="36"/>
      <c r="N859" s="36" t="s">
        <v>2257</v>
      </c>
      <c r="O859" s="36" t="s">
        <v>39</v>
      </c>
      <c r="P859" s="36"/>
      <c r="Q859" s="36"/>
      <c r="R859" s="36" t="s">
        <v>32</v>
      </c>
      <c r="S859" s="26" t="s">
        <v>4771</v>
      </c>
      <c r="T859" s="26" t="s">
        <v>61</v>
      </c>
      <c r="U859" s="26" t="s">
        <v>34</v>
      </c>
      <c r="V859" s="26" t="s">
        <v>5054</v>
      </c>
      <c r="W859" s="28" t="s">
        <v>49</v>
      </c>
      <c r="X859" s="26" t="s">
        <v>36</v>
      </c>
      <c r="Y859" s="8" t="e">
        <v>#N/A</v>
      </c>
      <c r="Z859" s="8" t="e">
        <v>#N/A</v>
      </c>
      <c r="AA859" s="8" t="e">
        <v>#N/A</v>
      </c>
      <c r="AB859" s="42" t="s">
        <v>2258</v>
      </c>
      <c r="AC859" s="42"/>
      <c r="AD859" s="42" t="str">
        <f t="shared" si="13"/>
        <v/>
      </c>
    </row>
    <row r="860" spans="1:30" x14ac:dyDescent="0.2">
      <c r="A860" s="83">
        <v>730</v>
      </c>
      <c r="B860" s="84" t="s">
        <v>39</v>
      </c>
      <c r="C860" s="74">
        <v>7</v>
      </c>
      <c r="D860" s="83"/>
      <c r="E860" s="84">
        <v>730</v>
      </c>
      <c r="F860" s="37" t="s">
        <v>2560</v>
      </c>
      <c r="G860" s="36" t="s">
        <v>2559</v>
      </c>
      <c r="H860" s="36" t="s">
        <v>2560</v>
      </c>
      <c r="I860" s="36" t="s">
        <v>2561</v>
      </c>
      <c r="J860" s="36" t="s">
        <v>2562</v>
      </c>
      <c r="K860" s="36">
        <v>7</v>
      </c>
      <c r="L860" s="36" t="s">
        <v>2555</v>
      </c>
      <c r="M860" s="36" t="s">
        <v>2563</v>
      </c>
      <c r="N860" s="36" t="s">
        <v>2557</v>
      </c>
      <c r="O860" s="36" t="s">
        <v>39</v>
      </c>
      <c r="P860" s="36">
        <v>123.51703999999999</v>
      </c>
      <c r="Q860" s="36">
        <v>9.2105198000000001</v>
      </c>
      <c r="R860" s="36" t="s">
        <v>47</v>
      </c>
      <c r="S860" s="26" t="s">
        <v>4771</v>
      </c>
      <c r="T860" s="26" t="s">
        <v>77</v>
      </c>
      <c r="U860" s="26" t="s">
        <v>34</v>
      </c>
      <c r="V860" s="26" t="s">
        <v>5054</v>
      </c>
      <c r="W860" s="28" t="s">
        <v>49</v>
      </c>
      <c r="X860" s="26" t="s">
        <v>233</v>
      </c>
      <c r="Y860" s="8" t="s">
        <v>4970</v>
      </c>
      <c r="Z860" s="8" t="s">
        <v>4886</v>
      </c>
      <c r="AA860" s="8" t="s">
        <v>3014</v>
      </c>
      <c r="AB860" s="42" t="s">
        <v>2564</v>
      </c>
      <c r="AC860" s="42"/>
      <c r="AD860" s="42" t="str">
        <f t="shared" si="13"/>
        <v/>
      </c>
    </row>
    <row r="861" spans="1:30" x14ac:dyDescent="0.2">
      <c r="A861" s="83">
        <v>782</v>
      </c>
      <c r="B861" s="84" t="s">
        <v>39</v>
      </c>
      <c r="C861" s="74">
        <v>7</v>
      </c>
      <c r="D861" s="83"/>
      <c r="E861" s="84">
        <v>782</v>
      </c>
      <c r="F861" s="37" t="s">
        <v>4508</v>
      </c>
      <c r="G861" s="36"/>
      <c r="H861" s="36" t="s">
        <v>2574</v>
      </c>
      <c r="I861" s="36" t="s">
        <v>1743</v>
      </c>
      <c r="J861" s="36" t="s">
        <v>2575</v>
      </c>
      <c r="K861" s="36">
        <v>7</v>
      </c>
      <c r="L861" s="36" t="s">
        <v>2555</v>
      </c>
      <c r="M861" s="36" t="s">
        <v>2563</v>
      </c>
      <c r="N861" s="36" t="s">
        <v>2557</v>
      </c>
      <c r="O861" s="36" t="s">
        <v>39</v>
      </c>
      <c r="P861" s="36">
        <v>122.8184</v>
      </c>
      <c r="Q861" s="36">
        <v>9.3607596999999991</v>
      </c>
      <c r="R861" s="36" t="s">
        <v>47</v>
      </c>
      <c r="S861" s="26" t="s">
        <v>4771</v>
      </c>
      <c r="T861" s="26" t="s">
        <v>33</v>
      </c>
      <c r="U861" s="27" t="s">
        <v>34</v>
      </c>
      <c r="V861" s="26" t="s">
        <v>5054</v>
      </c>
      <c r="W861" s="28" t="s">
        <v>49</v>
      </c>
      <c r="X861" s="26" t="s">
        <v>36</v>
      </c>
      <c r="Y861" s="8" t="s">
        <v>4970</v>
      </c>
      <c r="Z861" s="8" t="s">
        <v>4887</v>
      </c>
      <c r="AA861" s="8" t="s">
        <v>3014</v>
      </c>
      <c r="AB861" s="42" t="s">
        <v>2564</v>
      </c>
      <c r="AC861" s="45"/>
      <c r="AD861" s="42" t="str">
        <f t="shared" si="13"/>
        <v/>
      </c>
    </row>
    <row r="862" spans="1:30" x14ac:dyDescent="0.2">
      <c r="A862" s="83">
        <v>795</v>
      </c>
      <c r="B862" s="84" t="s">
        <v>39</v>
      </c>
      <c r="C862" s="74">
        <v>7</v>
      </c>
      <c r="D862" s="83"/>
      <c r="E862" s="84">
        <v>795</v>
      </c>
      <c r="F862" s="49" t="s">
        <v>2580</v>
      </c>
      <c r="G862" s="36"/>
      <c r="H862" s="36" t="s">
        <v>2580</v>
      </c>
      <c r="I862" s="39" t="s">
        <v>2554</v>
      </c>
      <c r="J862" s="38" t="s">
        <v>2581</v>
      </c>
      <c r="K862" s="38">
        <v>7</v>
      </c>
      <c r="L862" s="38" t="s">
        <v>2555</v>
      </c>
      <c r="M862" s="39" t="s">
        <v>2556</v>
      </c>
      <c r="N862" s="39" t="s">
        <v>2557</v>
      </c>
      <c r="O862" s="36" t="s">
        <v>39</v>
      </c>
      <c r="P862" s="38">
        <v>124.37375640869099</v>
      </c>
      <c r="Q862" s="38">
        <v>9.6520395278930593</v>
      </c>
      <c r="R862" s="36" t="s">
        <v>47</v>
      </c>
      <c r="S862" s="26" t="s">
        <v>4771</v>
      </c>
      <c r="T862" s="30" t="s">
        <v>77</v>
      </c>
      <c r="U862" s="28" t="s">
        <v>34</v>
      </c>
      <c r="V862" s="26" t="s">
        <v>5054</v>
      </c>
      <c r="W862" s="28" t="s">
        <v>49</v>
      </c>
      <c r="X862" s="32" t="s">
        <v>36</v>
      </c>
      <c r="Y862" s="8" t="s">
        <v>4970</v>
      </c>
      <c r="Z862" s="8" t="s">
        <v>4887</v>
      </c>
      <c r="AA862" s="8" t="s">
        <v>3014</v>
      </c>
      <c r="AB862" s="42" t="s">
        <v>2582</v>
      </c>
      <c r="AC862" s="42"/>
      <c r="AD862" s="42" t="str">
        <f t="shared" si="13"/>
        <v/>
      </c>
    </row>
    <row r="863" spans="1:30" x14ac:dyDescent="0.2">
      <c r="A863" s="83">
        <v>799</v>
      </c>
      <c r="B863" s="84" t="s">
        <v>39</v>
      </c>
      <c r="C863" s="74">
        <v>7</v>
      </c>
      <c r="D863" s="83"/>
      <c r="E863" s="84">
        <v>799</v>
      </c>
      <c r="F863" s="49" t="s">
        <v>2592</v>
      </c>
      <c r="G863" s="36" t="s">
        <v>104</v>
      </c>
      <c r="H863" s="36" t="s">
        <v>2592</v>
      </c>
      <c r="I863" s="39" t="s">
        <v>1743</v>
      </c>
      <c r="J863" s="38" t="s">
        <v>2593</v>
      </c>
      <c r="K863" s="38">
        <v>7</v>
      </c>
      <c r="L863" s="38" t="s">
        <v>2555</v>
      </c>
      <c r="M863" s="39" t="s">
        <v>2563</v>
      </c>
      <c r="N863" s="39" t="s">
        <v>2557</v>
      </c>
      <c r="O863" s="36" t="s">
        <v>39</v>
      </c>
      <c r="P863" s="38">
        <v>123.14781000000001</v>
      </c>
      <c r="Q863" s="38">
        <v>9.6769303999999998</v>
      </c>
      <c r="R863" s="38" t="s">
        <v>47</v>
      </c>
      <c r="S863" s="26" t="s">
        <v>4771</v>
      </c>
      <c r="T863" s="30" t="s">
        <v>77</v>
      </c>
      <c r="U863" s="28" t="s">
        <v>34</v>
      </c>
      <c r="V863" s="26" t="s">
        <v>5054</v>
      </c>
      <c r="W863" s="28" t="s">
        <v>49</v>
      </c>
      <c r="X863" s="32" t="s">
        <v>36</v>
      </c>
      <c r="Y863" s="8" t="s">
        <v>4970</v>
      </c>
      <c r="Z863" s="8" t="s">
        <v>4887</v>
      </c>
      <c r="AA863" s="8" t="s">
        <v>3014</v>
      </c>
      <c r="AB863" s="42" t="s">
        <v>2567</v>
      </c>
      <c r="AC863" s="42"/>
      <c r="AD863" s="42" t="str">
        <f t="shared" si="13"/>
        <v/>
      </c>
    </row>
    <row r="864" spans="1:30" x14ac:dyDescent="0.2">
      <c r="A864" s="83">
        <v>3305</v>
      </c>
      <c r="B864" s="84" t="s">
        <v>39</v>
      </c>
      <c r="C864" s="74">
        <v>7</v>
      </c>
      <c r="D864" s="83"/>
      <c r="E864" s="84">
        <v>3305</v>
      </c>
      <c r="F864" s="37" t="s">
        <v>4516</v>
      </c>
      <c r="G864" s="36" t="s">
        <v>104</v>
      </c>
      <c r="H864" s="36" t="s">
        <v>2322</v>
      </c>
      <c r="I864" s="36" t="s">
        <v>2554</v>
      </c>
      <c r="J864" s="36" t="s">
        <v>2601</v>
      </c>
      <c r="K864" s="36">
        <v>7</v>
      </c>
      <c r="L864" s="36" t="s">
        <v>2555</v>
      </c>
      <c r="M864" s="39" t="s">
        <v>2556</v>
      </c>
      <c r="N864" s="39" t="s">
        <v>2557</v>
      </c>
      <c r="O864" s="36" t="s">
        <v>39</v>
      </c>
      <c r="P864" s="36">
        <v>124.32908630371</v>
      </c>
      <c r="Q864" s="36">
        <v>9.8311700820922798</v>
      </c>
      <c r="R864" s="38" t="s">
        <v>47</v>
      </c>
      <c r="S864" s="26" t="s">
        <v>4771</v>
      </c>
      <c r="T864" s="26" t="s">
        <v>77</v>
      </c>
      <c r="U864" s="26" t="s">
        <v>34</v>
      </c>
      <c r="V864" s="26" t="s">
        <v>5054</v>
      </c>
      <c r="W864" s="28" t="s">
        <v>49</v>
      </c>
      <c r="X864" s="26" t="s">
        <v>36</v>
      </c>
      <c r="Y864" s="8" t="s">
        <v>4970</v>
      </c>
      <c r="Z864" s="8" t="s">
        <v>4887</v>
      </c>
      <c r="AA864" s="8" t="s">
        <v>4805</v>
      </c>
      <c r="AB864" s="42" t="s">
        <v>2579</v>
      </c>
      <c r="AC864" s="42"/>
      <c r="AD864" s="42" t="str">
        <f t="shared" si="13"/>
        <v/>
      </c>
    </row>
    <row r="865" spans="1:30" x14ac:dyDescent="0.2">
      <c r="A865" s="83">
        <v>3307</v>
      </c>
      <c r="B865" s="84" t="s">
        <v>39</v>
      </c>
      <c r="C865" s="74">
        <v>7</v>
      </c>
      <c r="D865" s="83"/>
      <c r="E865" s="84">
        <v>3307</v>
      </c>
      <c r="F865" s="37" t="s">
        <v>4517</v>
      </c>
      <c r="G865" s="36" t="s">
        <v>2603</v>
      </c>
      <c r="H865" s="36" t="s">
        <v>2604</v>
      </c>
      <c r="I865" s="36" t="s">
        <v>2554</v>
      </c>
      <c r="J865" s="36" t="s">
        <v>2605</v>
      </c>
      <c r="K865" s="36">
        <v>7</v>
      </c>
      <c r="L865" s="36" t="s">
        <v>2555</v>
      </c>
      <c r="M865" s="39" t="s">
        <v>2556</v>
      </c>
      <c r="N865" s="39" t="s">
        <v>2557</v>
      </c>
      <c r="O865" s="36" t="s">
        <v>39</v>
      </c>
      <c r="P865" s="36">
        <v>123.78945159912099</v>
      </c>
      <c r="Q865" s="36">
        <v>9.7904796600341708</v>
      </c>
      <c r="R865" s="38" t="s">
        <v>47</v>
      </c>
      <c r="S865" s="26" t="s">
        <v>4771</v>
      </c>
      <c r="T865" s="26" t="s">
        <v>33</v>
      </c>
      <c r="U865" s="27" t="s">
        <v>34</v>
      </c>
      <c r="V865" s="26" t="s">
        <v>5054</v>
      </c>
      <c r="W865" s="28" t="s">
        <v>49</v>
      </c>
      <c r="X865" s="26" t="s">
        <v>90</v>
      </c>
      <c r="Y865" s="8" t="s">
        <v>4970</v>
      </c>
      <c r="Z865" s="8" t="s">
        <v>4887</v>
      </c>
      <c r="AA865" s="8" t="s">
        <v>3014</v>
      </c>
      <c r="AB865" s="42" t="s">
        <v>2558</v>
      </c>
      <c r="AC865" s="42"/>
      <c r="AD865" s="42" t="str">
        <f t="shared" si="13"/>
        <v/>
      </c>
    </row>
    <row r="866" spans="1:30" x14ac:dyDescent="0.2">
      <c r="A866" s="83">
        <v>3313</v>
      </c>
      <c r="B866" s="84" t="s">
        <v>39</v>
      </c>
      <c r="C866" s="74">
        <v>7</v>
      </c>
      <c r="D866" s="83"/>
      <c r="E866" s="84">
        <v>3313</v>
      </c>
      <c r="F866" s="37" t="s">
        <v>4520</v>
      </c>
      <c r="G866" s="36" t="s">
        <v>104</v>
      </c>
      <c r="H866" s="36" t="s">
        <v>2614</v>
      </c>
      <c r="I866" s="36" t="s">
        <v>2554</v>
      </c>
      <c r="J866" s="36" t="s">
        <v>2615</v>
      </c>
      <c r="K866" s="36">
        <v>7</v>
      </c>
      <c r="L866" s="36" t="s">
        <v>2555</v>
      </c>
      <c r="M866" s="39" t="s">
        <v>2556</v>
      </c>
      <c r="N866" s="39" t="s">
        <v>2557</v>
      </c>
      <c r="O866" s="36" t="s">
        <v>39</v>
      </c>
      <c r="P866" s="36">
        <v>124.5515137</v>
      </c>
      <c r="Q866" s="36">
        <v>10.12008953</v>
      </c>
      <c r="R866" s="38" t="s">
        <v>47</v>
      </c>
      <c r="S866" s="26" t="s">
        <v>4771</v>
      </c>
      <c r="T866" s="26" t="s">
        <v>77</v>
      </c>
      <c r="U866" s="27" t="s">
        <v>34</v>
      </c>
      <c r="V866" s="26" t="s">
        <v>5054</v>
      </c>
      <c r="W866" s="28" t="s">
        <v>49</v>
      </c>
      <c r="X866" s="26" t="s">
        <v>233</v>
      </c>
      <c r="Y866" s="8" t="s">
        <v>4970</v>
      </c>
      <c r="Z866" s="8" t="s">
        <v>4887</v>
      </c>
      <c r="AA866" s="8" t="s">
        <v>3014</v>
      </c>
      <c r="AB866" s="42" t="s">
        <v>2558</v>
      </c>
      <c r="AC866" s="42"/>
      <c r="AD866" s="42" t="str">
        <f t="shared" si="13"/>
        <v/>
      </c>
    </row>
    <row r="867" spans="1:30" x14ac:dyDescent="0.2">
      <c r="A867" s="96">
        <v>3366</v>
      </c>
      <c r="B867" s="84" t="s">
        <v>39</v>
      </c>
      <c r="C867" s="74">
        <v>7</v>
      </c>
      <c r="D867" s="79"/>
      <c r="E867" s="79">
        <v>3366</v>
      </c>
      <c r="F867" s="49" t="s">
        <v>4522</v>
      </c>
      <c r="G867" s="36" t="s">
        <v>104</v>
      </c>
      <c r="H867" s="36" t="s">
        <v>2619</v>
      </c>
      <c r="I867" s="36" t="s">
        <v>2561</v>
      </c>
      <c r="J867" s="36" t="s">
        <v>2620</v>
      </c>
      <c r="K867" s="36">
        <v>7</v>
      </c>
      <c r="L867" s="36" t="s">
        <v>2555</v>
      </c>
      <c r="M867" s="39" t="s">
        <v>2563</v>
      </c>
      <c r="N867" s="39" t="s">
        <v>2557</v>
      </c>
      <c r="O867" s="36" t="s">
        <v>39</v>
      </c>
      <c r="P867" s="36">
        <v>123.492286682128</v>
      </c>
      <c r="Q867" s="36">
        <v>9.1633596420287997</v>
      </c>
      <c r="R867" s="38" t="s">
        <v>47</v>
      </c>
      <c r="S867" s="26" t="s">
        <v>4771</v>
      </c>
      <c r="T867" s="26" t="s">
        <v>77</v>
      </c>
      <c r="U867" s="26" t="s">
        <v>34</v>
      </c>
      <c r="V867" s="26" t="s">
        <v>5054</v>
      </c>
      <c r="W867" s="28" t="s">
        <v>49</v>
      </c>
      <c r="X867" s="26" t="s">
        <v>233</v>
      </c>
      <c r="Y867" s="8" t="s">
        <v>4970</v>
      </c>
      <c r="Z867" s="8" t="s">
        <v>4887</v>
      </c>
      <c r="AA867" s="8" t="s">
        <v>3014</v>
      </c>
      <c r="AB867" s="42" t="s">
        <v>2564</v>
      </c>
      <c r="AC867" s="42"/>
      <c r="AD867" s="42" t="str">
        <f t="shared" si="13"/>
        <v/>
      </c>
    </row>
    <row r="868" spans="1:30" x14ac:dyDescent="0.2">
      <c r="A868" s="83">
        <v>3385</v>
      </c>
      <c r="B868" s="84" t="s">
        <v>39</v>
      </c>
      <c r="C868" s="74">
        <v>7</v>
      </c>
      <c r="D868" s="83"/>
      <c r="E868" s="84">
        <v>3385</v>
      </c>
      <c r="F868" s="37" t="s">
        <v>2626</v>
      </c>
      <c r="G868" s="36" t="s">
        <v>2625</v>
      </c>
      <c r="H868" s="36" t="s">
        <v>2626</v>
      </c>
      <c r="I868" s="36" t="s">
        <v>2554</v>
      </c>
      <c r="J868" s="36" t="s">
        <v>2627</v>
      </c>
      <c r="K868" s="36">
        <v>7</v>
      </c>
      <c r="L868" s="36" t="s">
        <v>2555</v>
      </c>
      <c r="M868" s="39" t="s">
        <v>2556</v>
      </c>
      <c r="N868" s="39" t="s">
        <v>2557</v>
      </c>
      <c r="O868" s="36" t="s">
        <v>39</v>
      </c>
      <c r="P868" s="36">
        <v>124.15444946289</v>
      </c>
      <c r="Q868" s="36">
        <v>9.7910299301147408</v>
      </c>
      <c r="R868" s="36" t="s">
        <v>47</v>
      </c>
      <c r="S868" s="26" t="s">
        <v>4771</v>
      </c>
      <c r="T868" s="26" t="s">
        <v>77</v>
      </c>
      <c r="U868" s="26" t="s">
        <v>34</v>
      </c>
      <c r="V868" s="26" t="s">
        <v>5054</v>
      </c>
      <c r="W868" s="28" t="s">
        <v>49</v>
      </c>
      <c r="X868" s="26" t="s">
        <v>90</v>
      </c>
      <c r="Y868" s="8" t="s">
        <v>4970</v>
      </c>
      <c r="Z868" s="8" t="s">
        <v>4887</v>
      </c>
      <c r="AA868" s="8" t="s">
        <v>3014</v>
      </c>
      <c r="AB868" s="42" t="s">
        <v>2582</v>
      </c>
      <c r="AC868" s="42"/>
      <c r="AD868" s="42" t="str">
        <f t="shared" si="13"/>
        <v/>
      </c>
    </row>
    <row r="869" spans="1:30" x14ac:dyDescent="0.2">
      <c r="A869" s="89">
        <v>4214</v>
      </c>
      <c r="B869" s="84" t="s">
        <v>39</v>
      </c>
      <c r="C869" s="74">
        <v>7</v>
      </c>
      <c r="D869" s="83"/>
      <c r="E869" s="84">
        <v>4214</v>
      </c>
      <c r="F869" s="37" t="s">
        <v>4526</v>
      </c>
      <c r="G869" s="36" t="s">
        <v>2648</v>
      </c>
      <c r="H869" s="36" t="s">
        <v>2649</v>
      </c>
      <c r="I869" s="36" t="s">
        <v>2561</v>
      </c>
      <c r="J869" s="38" t="s">
        <v>2650</v>
      </c>
      <c r="K869" s="39">
        <v>7</v>
      </c>
      <c r="L869" s="39" t="s">
        <v>2555</v>
      </c>
      <c r="M869" s="39" t="s">
        <v>2563</v>
      </c>
      <c r="N869" s="39" t="s">
        <v>2557</v>
      </c>
      <c r="O869" s="36" t="s">
        <v>39</v>
      </c>
      <c r="P869" s="38">
        <v>123.63759</v>
      </c>
      <c r="Q869" s="38">
        <v>9.1259698999999994</v>
      </c>
      <c r="R869" s="38" t="s">
        <v>47</v>
      </c>
      <c r="S869" s="26" t="s">
        <v>4771</v>
      </c>
      <c r="T869" s="26" t="s">
        <v>77</v>
      </c>
      <c r="U869" s="26" t="s">
        <v>34</v>
      </c>
      <c r="V869" s="26" t="s">
        <v>5054</v>
      </c>
      <c r="W869" s="28" t="s">
        <v>49</v>
      </c>
      <c r="X869" s="26" t="s">
        <v>233</v>
      </c>
      <c r="Y869" s="8" t="s">
        <v>4970</v>
      </c>
      <c r="Z869" s="8" t="s">
        <v>4887</v>
      </c>
      <c r="AA869" s="8" t="s">
        <v>3014</v>
      </c>
      <c r="AB869" s="42" t="s">
        <v>2564</v>
      </c>
      <c r="AC869" s="42"/>
      <c r="AD869" s="42" t="str">
        <f t="shared" si="13"/>
        <v/>
      </c>
    </row>
    <row r="870" spans="1:30" x14ac:dyDescent="0.2">
      <c r="A870" s="83">
        <v>4248</v>
      </c>
      <c r="B870" s="83" t="s">
        <v>39</v>
      </c>
      <c r="C870" s="74">
        <v>7</v>
      </c>
      <c r="D870" s="83"/>
      <c r="E870" s="84">
        <v>4248</v>
      </c>
      <c r="F870" s="37" t="s">
        <v>4528</v>
      </c>
      <c r="G870" s="36" t="s">
        <v>2658</v>
      </c>
      <c r="H870" s="36" t="s">
        <v>2659</v>
      </c>
      <c r="I870" s="36" t="s">
        <v>2554</v>
      </c>
      <c r="J870" s="38" t="s">
        <v>2660</v>
      </c>
      <c r="K870" s="39">
        <v>7</v>
      </c>
      <c r="L870" s="39" t="s">
        <v>2555</v>
      </c>
      <c r="M870" s="39" t="s">
        <v>2556</v>
      </c>
      <c r="N870" s="39" t="s">
        <v>2557</v>
      </c>
      <c r="O870" s="36" t="s">
        <v>39</v>
      </c>
      <c r="P870" s="38">
        <v>124.43726348876901</v>
      </c>
      <c r="Q870" s="38">
        <v>9.9693202972412092</v>
      </c>
      <c r="R870" s="36" t="s">
        <v>47</v>
      </c>
      <c r="S870" s="26" t="s">
        <v>4771</v>
      </c>
      <c r="T870" s="26" t="s">
        <v>77</v>
      </c>
      <c r="U870" s="26" t="s">
        <v>34</v>
      </c>
      <c r="V870" s="26" t="s">
        <v>5054</v>
      </c>
      <c r="W870" s="28" t="s">
        <v>49</v>
      </c>
      <c r="X870" s="26" t="s">
        <v>36</v>
      </c>
      <c r="Y870" s="8" t="s">
        <v>4970</v>
      </c>
      <c r="Z870" s="8" t="s">
        <v>4887</v>
      </c>
      <c r="AA870" s="8" t="s">
        <v>3014</v>
      </c>
      <c r="AB870" s="42" t="s">
        <v>2582</v>
      </c>
      <c r="AC870" s="42"/>
      <c r="AD870" s="42" t="str">
        <f t="shared" si="13"/>
        <v/>
      </c>
    </row>
    <row r="871" spans="1:30" x14ac:dyDescent="0.2">
      <c r="A871" s="83">
        <v>4261</v>
      </c>
      <c r="B871" s="84" t="s">
        <v>39</v>
      </c>
      <c r="C871" s="74">
        <v>7</v>
      </c>
      <c r="D871" s="83"/>
      <c r="E871" s="84">
        <v>4261</v>
      </c>
      <c r="F871" s="49" t="s">
        <v>4530</v>
      </c>
      <c r="G871" s="36" t="s">
        <v>314</v>
      </c>
      <c r="H871" s="36" t="s">
        <v>2666</v>
      </c>
      <c r="I871" s="36" t="s">
        <v>1743</v>
      </c>
      <c r="J871" s="36" t="s">
        <v>2667</v>
      </c>
      <c r="K871" s="36">
        <v>7</v>
      </c>
      <c r="L871" s="36" t="s">
        <v>2555</v>
      </c>
      <c r="M871" s="39" t="s">
        <v>2563</v>
      </c>
      <c r="N871" s="39" t="s">
        <v>2557</v>
      </c>
      <c r="O871" s="36" t="s">
        <v>39</v>
      </c>
      <c r="P871" s="36">
        <v>123.23376</v>
      </c>
      <c r="Q871" s="36">
        <v>10.025880000000001</v>
      </c>
      <c r="R871" s="38" t="s">
        <v>47</v>
      </c>
      <c r="S871" s="26" t="s">
        <v>4771</v>
      </c>
      <c r="T871" s="26" t="s">
        <v>77</v>
      </c>
      <c r="U871" s="26" t="s">
        <v>34</v>
      </c>
      <c r="V871" s="26" t="s">
        <v>5054</v>
      </c>
      <c r="W871" s="32" t="s">
        <v>49</v>
      </c>
      <c r="X871" s="26" t="s">
        <v>36</v>
      </c>
      <c r="Y871" s="8" t="s">
        <v>4970</v>
      </c>
      <c r="Z871" s="8" t="s">
        <v>4887</v>
      </c>
      <c r="AA871" s="8" t="s">
        <v>3014</v>
      </c>
      <c r="AB871" s="42" t="s">
        <v>2567</v>
      </c>
      <c r="AC871" s="42"/>
      <c r="AD871" s="42" t="str">
        <f t="shared" si="13"/>
        <v/>
      </c>
    </row>
    <row r="872" spans="1:30" x14ac:dyDescent="0.2">
      <c r="A872" s="84">
        <v>4281</v>
      </c>
      <c r="B872" s="83" t="s">
        <v>39</v>
      </c>
      <c r="C872" s="74">
        <v>7</v>
      </c>
      <c r="D872" s="84"/>
      <c r="E872" s="84">
        <v>4281</v>
      </c>
      <c r="F872" s="37" t="s">
        <v>2669</v>
      </c>
      <c r="G872" s="36" t="s">
        <v>2668</v>
      </c>
      <c r="H872" s="36" t="s">
        <v>2669</v>
      </c>
      <c r="I872" s="36" t="s">
        <v>2554</v>
      </c>
      <c r="J872" s="36" t="s">
        <v>2670</v>
      </c>
      <c r="K872" s="36">
        <v>7</v>
      </c>
      <c r="L872" s="36" t="s">
        <v>2555</v>
      </c>
      <c r="M872" s="39" t="s">
        <v>2556</v>
      </c>
      <c r="N872" s="39" t="s">
        <v>2557</v>
      </c>
      <c r="O872" s="36" t="s">
        <v>39</v>
      </c>
      <c r="P872" s="36">
        <v>124.151397705078</v>
      </c>
      <c r="Q872" s="36">
        <v>10.146619796752899</v>
      </c>
      <c r="R872" s="36" t="s">
        <v>47</v>
      </c>
      <c r="S872" s="26" t="s">
        <v>4771</v>
      </c>
      <c r="T872" s="26" t="s">
        <v>77</v>
      </c>
      <c r="U872" s="27" t="s">
        <v>34</v>
      </c>
      <c r="V872" s="26" t="s">
        <v>5054</v>
      </c>
      <c r="W872" s="28" t="s">
        <v>49</v>
      </c>
      <c r="X872" s="26" t="s">
        <v>36</v>
      </c>
      <c r="Y872" s="8" t="s">
        <v>4970</v>
      </c>
      <c r="Z872" s="8" t="s">
        <v>4887</v>
      </c>
      <c r="AA872" s="8" t="s">
        <v>3014</v>
      </c>
      <c r="AB872" s="42" t="s">
        <v>2579</v>
      </c>
      <c r="AC872" s="45"/>
      <c r="AD872" s="42" t="str">
        <f t="shared" si="13"/>
        <v/>
      </c>
    </row>
    <row r="873" spans="1:30" x14ac:dyDescent="0.2">
      <c r="A873" s="83">
        <v>4324</v>
      </c>
      <c r="B873" s="84" t="s">
        <v>39</v>
      </c>
      <c r="C873" s="74">
        <v>7</v>
      </c>
      <c r="D873" s="83"/>
      <c r="E873" s="84">
        <v>4324</v>
      </c>
      <c r="F873" s="37" t="s">
        <v>2677</v>
      </c>
      <c r="G873" s="36" t="s">
        <v>104</v>
      </c>
      <c r="H873" s="36" t="s">
        <v>2677</v>
      </c>
      <c r="I873" s="36" t="s">
        <v>2554</v>
      </c>
      <c r="J873" s="36" t="s">
        <v>2678</v>
      </c>
      <c r="K873" s="36">
        <v>7</v>
      </c>
      <c r="L873" s="36" t="s">
        <v>2555</v>
      </c>
      <c r="M873" s="36" t="s">
        <v>2556</v>
      </c>
      <c r="N873" s="36" t="s">
        <v>2557</v>
      </c>
      <c r="O873" s="36" t="s">
        <v>39</v>
      </c>
      <c r="P873" s="36">
        <v>124.027870178222</v>
      </c>
      <c r="Q873" s="36">
        <v>9.9639101028442294</v>
      </c>
      <c r="R873" s="36" t="s">
        <v>47</v>
      </c>
      <c r="S873" s="26" t="s">
        <v>4771</v>
      </c>
      <c r="T873" s="26" t="s">
        <v>77</v>
      </c>
      <c r="U873" s="26" t="s">
        <v>34</v>
      </c>
      <c r="V873" s="26" t="s">
        <v>5054</v>
      </c>
      <c r="W873" s="28" t="s">
        <v>49</v>
      </c>
      <c r="X873" s="26" t="s">
        <v>36</v>
      </c>
      <c r="Y873" s="8" t="s">
        <v>4970</v>
      </c>
      <c r="Z873" s="8" t="s">
        <v>4887</v>
      </c>
      <c r="AA873" s="8" t="s">
        <v>3014</v>
      </c>
      <c r="AB873" s="42" t="s">
        <v>2572</v>
      </c>
      <c r="AC873" s="42"/>
      <c r="AD873" s="42" t="str">
        <f t="shared" si="13"/>
        <v/>
      </c>
    </row>
    <row r="874" spans="1:30" x14ac:dyDescent="0.2">
      <c r="A874" s="91">
        <v>4325</v>
      </c>
      <c r="B874" s="83" t="s">
        <v>39</v>
      </c>
      <c r="C874" s="74">
        <v>7</v>
      </c>
      <c r="D874" s="84"/>
      <c r="E874" s="84">
        <v>4325</v>
      </c>
      <c r="F874" s="37" t="s">
        <v>4533</v>
      </c>
      <c r="G874" s="36" t="s">
        <v>104</v>
      </c>
      <c r="H874" s="36" t="s">
        <v>1439</v>
      </c>
      <c r="I874" s="36" t="s">
        <v>2554</v>
      </c>
      <c r="J874" s="36" t="s">
        <v>2679</v>
      </c>
      <c r="K874" s="36">
        <v>7</v>
      </c>
      <c r="L874" s="36" t="s">
        <v>2555</v>
      </c>
      <c r="M874" s="39" t="s">
        <v>2556</v>
      </c>
      <c r="N874" s="39" t="s">
        <v>2557</v>
      </c>
      <c r="O874" s="36" t="s">
        <v>39</v>
      </c>
      <c r="P874" s="36">
        <v>124.221061706542</v>
      </c>
      <c r="Q874" s="36">
        <v>9.9471302032470703</v>
      </c>
      <c r="R874" s="36" t="s">
        <v>47</v>
      </c>
      <c r="S874" s="26" t="s">
        <v>4771</v>
      </c>
      <c r="T874" s="26" t="s">
        <v>61</v>
      </c>
      <c r="U874" s="27" t="s">
        <v>34</v>
      </c>
      <c r="V874" s="26" t="s">
        <v>5054</v>
      </c>
      <c r="W874" s="28" t="s">
        <v>49</v>
      </c>
      <c r="X874" s="26" t="s">
        <v>36</v>
      </c>
      <c r="Y874" s="8" t="s">
        <v>4970</v>
      </c>
      <c r="Z874" s="8" t="s">
        <v>4887</v>
      </c>
      <c r="AA874" s="8" t="s">
        <v>4805</v>
      </c>
      <c r="AB874" s="42" t="s">
        <v>2582</v>
      </c>
      <c r="AC874" s="42"/>
      <c r="AD874" s="42" t="str">
        <f t="shared" si="13"/>
        <v/>
      </c>
    </row>
    <row r="875" spans="1:30" x14ac:dyDescent="0.2">
      <c r="A875" s="84">
        <v>4326</v>
      </c>
      <c r="B875" s="83" t="s">
        <v>39</v>
      </c>
      <c r="C875" s="74">
        <v>7</v>
      </c>
      <c r="D875" s="84"/>
      <c r="E875" s="84">
        <v>4326</v>
      </c>
      <c r="F875" s="49" t="s">
        <v>2680</v>
      </c>
      <c r="G875" s="36"/>
      <c r="H875" s="36" t="s">
        <v>2680</v>
      </c>
      <c r="I875" s="39" t="s">
        <v>2554</v>
      </c>
      <c r="J875" s="38" t="s">
        <v>2681</v>
      </c>
      <c r="K875" s="38">
        <v>7</v>
      </c>
      <c r="L875" s="38" t="s">
        <v>2555</v>
      </c>
      <c r="M875" s="39" t="s">
        <v>2556</v>
      </c>
      <c r="N875" s="39" t="s">
        <v>2557</v>
      </c>
      <c r="O875" s="36" t="s">
        <v>39</v>
      </c>
      <c r="P875" s="38">
        <v>124.40553283691401</v>
      </c>
      <c r="Q875" s="38">
        <v>9.7100095748901296</v>
      </c>
      <c r="R875" s="36" t="s">
        <v>47</v>
      </c>
      <c r="S875" s="26" t="s">
        <v>4771</v>
      </c>
      <c r="T875" s="30" t="s">
        <v>77</v>
      </c>
      <c r="U875" s="28" t="s">
        <v>34</v>
      </c>
      <c r="V875" s="26" t="s">
        <v>5054</v>
      </c>
      <c r="W875" s="28" t="s">
        <v>49</v>
      </c>
      <c r="X875" s="32" t="s">
        <v>36</v>
      </c>
      <c r="Y875" s="8" t="s">
        <v>4970</v>
      </c>
      <c r="Z875" s="8" t="s">
        <v>4887</v>
      </c>
      <c r="AA875" s="8" t="s">
        <v>3014</v>
      </c>
      <c r="AB875" s="42" t="s">
        <v>2572</v>
      </c>
      <c r="AC875" s="42"/>
      <c r="AD875" s="42" t="str">
        <f t="shared" si="13"/>
        <v/>
      </c>
    </row>
    <row r="876" spans="1:30" x14ac:dyDescent="0.2">
      <c r="A876" s="84">
        <v>4327</v>
      </c>
      <c r="B876" s="83" t="s">
        <v>39</v>
      </c>
      <c r="C876" s="74">
        <v>7</v>
      </c>
      <c r="D876" s="84"/>
      <c r="E876" s="84">
        <v>4327</v>
      </c>
      <c r="F876" s="49" t="s">
        <v>2683</v>
      </c>
      <c r="G876" s="36" t="s">
        <v>2682</v>
      </c>
      <c r="H876" s="36" t="s">
        <v>2683</v>
      </c>
      <c r="I876" s="39" t="s">
        <v>2554</v>
      </c>
      <c r="J876" s="38" t="s">
        <v>2684</v>
      </c>
      <c r="K876" s="38">
        <v>7</v>
      </c>
      <c r="L876" s="38" t="s">
        <v>2555</v>
      </c>
      <c r="M876" s="39" t="s">
        <v>2556</v>
      </c>
      <c r="N876" s="39" t="s">
        <v>2557</v>
      </c>
      <c r="O876" s="36" t="s">
        <v>39</v>
      </c>
      <c r="P876" s="38">
        <v>124.09111785888599</v>
      </c>
      <c r="Q876" s="38">
        <v>9.5927095413208008</v>
      </c>
      <c r="R876" s="36" t="s">
        <v>47</v>
      </c>
      <c r="S876" s="26" t="s">
        <v>4771</v>
      </c>
      <c r="T876" s="30" t="s">
        <v>77</v>
      </c>
      <c r="U876" s="28" t="s">
        <v>34</v>
      </c>
      <c r="V876" s="26" t="s">
        <v>5054</v>
      </c>
      <c r="W876" s="28" t="s">
        <v>49</v>
      </c>
      <c r="X876" s="32" t="s">
        <v>36</v>
      </c>
      <c r="Y876" s="8" t="s">
        <v>4970</v>
      </c>
      <c r="Z876" s="8" t="s">
        <v>4887</v>
      </c>
      <c r="AA876" s="8" t="s">
        <v>3014</v>
      </c>
      <c r="AB876" s="42" t="s">
        <v>2582</v>
      </c>
      <c r="AC876" s="42"/>
      <c r="AD876" s="42" t="str">
        <f t="shared" si="13"/>
        <v/>
      </c>
    </row>
    <row r="877" spans="1:30" x14ac:dyDescent="0.2">
      <c r="A877" s="89">
        <v>4329</v>
      </c>
      <c r="B877" s="84" t="s">
        <v>39</v>
      </c>
      <c r="C877" s="74">
        <v>7</v>
      </c>
      <c r="D877" s="83"/>
      <c r="E877" s="84">
        <v>4329</v>
      </c>
      <c r="F877" s="37" t="s">
        <v>2687</v>
      </c>
      <c r="G877" s="36" t="s">
        <v>104</v>
      </c>
      <c r="H877" s="36" t="s">
        <v>2687</v>
      </c>
      <c r="I877" s="36" t="s">
        <v>2554</v>
      </c>
      <c r="J877" s="38" t="s">
        <v>2688</v>
      </c>
      <c r="K877" s="39">
        <v>7</v>
      </c>
      <c r="L877" s="39" t="s">
        <v>2555</v>
      </c>
      <c r="M877" s="39" t="s">
        <v>2556</v>
      </c>
      <c r="N877" s="39" t="s">
        <v>2557</v>
      </c>
      <c r="O877" s="36" t="s">
        <v>39</v>
      </c>
      <c r="P877" s="38">
        <v>124.523399353027</v>
      </c>
      <c r="Q877" s="38">
        <v>9.8629999160766602</v>
      </c>
      <c r="R877" s="36" t="s">
        <v>47</v>
      </c>
      <c r="S877" s="26" t="s">
        <v>4771</v>
      </c>
      <c r="T877" s="26" t="s">
        <v>77</v>
      </c>
      <c r="U877" s="26" t="s">
        <v>34</v>
      </c>
      <c r="V877" s="26" t="s">
        <v>5054</v>
      </c>
      <c r="W877" s="28" t="s">
        <v>49</v>
      </c>
      <c r="X877" s="26" t="s">
        <v>36</v>
      </c>
      <c r="Y877" s="8" t="s">
        <v>4970</v>
      </c>
      <c r="Z877" s="8" t="s">
        <v>4887</v>
      </c>
      <c r="AA877" s="8" t="s">
        <v>3014</v>
      </c>
      <c r="AB877" s="42" t="s">
        <v>2572</v>
      </c>
      <c r="AC877" s="42"/>
      <c r="AD877" s="42" t="str">
        <f t="shared" si="13"/>
        <v/>
      </c>
    </row>
    <row r="878" spans="1:30" x14ac:dyDescent="0.2">
      <c r="A878" s="83">
        <v>4331</v>
      </c>
      <c r="B878" s="83" t="s">
        <v>39</v>
      </c>
      <c r="C878" s="74">
        <v>7</v>
      </c>
      <c r="D878" s="83"/>
      <c r="E878" s="84">
        <v>4331</v>
      </c>
      <c r="F878" s="37" t="s">
        <v>4534</v>
      </c>
      <c r="G878" s="36" t="s">
        <v>104</v>
      </c>
      <c r="H878" s="36" t="s">
        <v>2689</v>
      </c>
      <c r="I878" s="39" t="s">
        <v>2554</v>
      </c>
      <c r="J878" s="38" t="s">
        <v>2690</v>
      </c>
      <c r="K878" s="38">
        <v>7</v>
      </c>
      <c r="L878" s="38" t="s">
        <v>2555</v>
      </c>
      <c r="M878" s="39" t="s">
        <v>2556</v>
      </c>
      <c r="N878" s="39" t="s">
        <v>2557</v>
      </c>
      <c r="O878" s="36" t="s">
        <v>39</v>
      </c>
      <c r="P878" s="38">
        <v>124.293647766113</v>
      </c>
      <c r="Q878" s="38">
        <v>9.8080902099609304</v>
      </c>
      <c r="R878" s="36" t="s">
        <v>47</v>
      </c>
      <c r="S878" s="26" t="s">
        <v>4771</v>
      </c>
      <c r="T878" s="26" t="s">
        <v>77</v>
      </c>
      <c r="U878" s="26" t="s">
        <v>34</v>
      </c>
      <c r="V878" s="26" t="s">
        <v>5054</v>
      </c>
      <c r="W878" s="28" t="s">
        <v>49</v>
      </c>
      <c r="X878" s="26" t="s">
        <v>36</v>
      </c>
      <c r="Y878" s="8" t="s">
        <v>4970</v>
      </c>
      <c r="Z878" s="8" t="s">
        <v>4887</v>
      </c>
      <c r="AA878" s="8" t="s">
        <v>4805</v>
      </c>
      <c r="AB878" s="42" t="s">
        <v>2579</v>
      </c>
      <c r="AC878" s="42"/>
      <c r="AD878" s="42" t="str">
        <f t="shared" si="13"/>
        <v/>
      </c>
    </row>
    <row r="879" spans="1:30" x14ac:dyDescent="0.2">
      <c r="A879" s="89">
        <v>4332</v>
      </c>
      <c r="B879" s="84" t="s">
        <v>39</v>
      </c>
      <c r="C879" s="74">
        <v>7</v>
      </c>
      <c r="D879" s="83"/>
      <c r="E879" s="84">
        <v>4332</v>
      </c>
      <c r="F879" s="37" t="s">
        <v>2691</v>
      </c>
      <c r="G879" s="36" t="s">
        <v>104</v>
      </c>
      <c r="H879" s="36" t="s">
        <v>2691</v>
      </c>
      <c r="I879" s="36" t="s">
        <v>2554</v>
      </c>
      <c r="J879" s="36" t="s">
        <v>2692</v>
      </c>
      <c r="K879" s="36">
        <v>7</v>
      </c>
      <c r="L879" s="36" t="s">
        <v>2555</v>
      </c>
      <c r="M879" s="36" t="s">
        <v>2556</v>
      </c>
      <c r="N879" s="36" t="s">
        <v>2557</v>
      </c>
      <c r="O879" s="36" t="s">
        <v>39</v>
      </c>
      <c r="P879" s="36">
        <v>124.34275817871</v>
      </c>
      <c r="Q879" s="36">
        <v>10.0746202468872</v>
      </c>
      <c r="R879" s="36" t="s">
        <v>47</v>
      </c>
      <c r="S879" s="26" t="s">
        <v>4771</v>
      </c>
      <c r="T879" s="26" t="s">
        <v>77</v>
      </c>
      <c r="U879" s="26" t="s">
        <v>34</v>
      </c>
      <c r="V879" s="26" t="s">
        <v>5054</v>
      </c>
      <c r="W879" s="28" t="s">
        <v>49</v>
      </c>
      <c r="X879" s="26" t="s">
        <v>36</v>
      </c>
      <c r="Y879" s="8" t="s">
        <v>4970</v>
      </c>
      <c r="Z879" s="8" t="s">
        <v>4887</v>
      </c>
      <c r="AA879" s="8" t="s">
        <v>3014</v>
      </c>
      <c r="AB879" s="42" t="s">
        <v>2582</v>
      </c>
      <c r="AC879" s="42"/>
      <c r="AD879" s="42" t="str">
        <f t="shared" si="13"/>
        <v/>
      </c>
    </row>
    <row r="880" spans="1:30" x14ac:dyDescent="0.2">
      <c r="A880" s="83">
        <v>4391</v>
      </c>
      <c r="B880" s="83" t="s">
        <v>39</v>
      </c>
      <c r="C880" s="74">
        <v>7</v>
      </c>
      <c r="D880" s="83"/>
      <c r="E880" s="83">
        <v>4391</v>
      </c>
      <c r="F880" s="37" t="s">
        <v>4536</v>
      </c>
      <c r="G880" s="36" t="s">
        <v>2695</v>
      </c>
      <c r="H880" s="36" t="s">
        <v>2696</v>
      </c>
      <c r="I880" s="36" t="s">
        <v>1743</v>
      </c>
      <c r="J880" s="36" t="s">
        <v>2697</v>
      </c>
      <c r="K880" s="36">
        <v>7</v>
      </c>
      <c r="L880" s="36" t="s">
        <v>2555</v>
      </c>
      <c r="M880" s="39" t="s">
        <v>2563</v>
      </c>
      <c r="N880" s="39" t="s">
        <v>2557</v>
      </c>
      <c r="O880" s="36" t="s">
        <v>39</v>
      </c>
      <c r="P880" s="36">
        <v>123.24373</v>
      </c>
      <c r="Q880" s="36">
        <v>9.2840699999999998</v>
      </c>
      <c r="R880" s="36" t="s">
        <v>47</v>
      </c>
      <c r="S880" s="26" t="s">
        <v>4771</v>
      </c>
      <c r="T880" s="26" t="s">
        <v>77</v>
      </c>
      <c r="U880" s="26" t="s">
        <v>34</v>
      </c>
      <c r="V880" s="26" t="s">
        <v>5054</v>
      </c>
      <c r="W880" s="28" t="s">
        <v>49</v>
      </c>
      <c r="X880" s="26" t="s">
        <v>36</v>
      </c>
      <c r="Y880" s="8" t="s">
        <v>4970</v>
      </c>
      <c r="Z880" s="8" t="s">
        <v>4887</v>
      </c>
      <c r="AA880" s="8" t="s">
        <v>3014</v>
      </c>
      <c r="AB880" s="42" t="s">
        <v>2589</v>
      </c>
      <c r="AC880" s="42"/>
      <c r="AD880" s="42" t="str">
        <f t="shared" si="13"/>
        <v/>
      </c>
    </row>
    <row r="881" spans="1:30" x14ac:dyDescent="0.2">
      <c r="A881" s="83" t="s">
        <v>2709</v>
      </c>
      <c r="B881" s="84" t="s">
        <v>39</v>
      </c>
      <c r="C881" s="74">
        <v>7</v>
      </c>
      <c r="D881" s="83"/>
      <c r="E881" s="84" t="s">
        <v>2709</v>
      </c>
      <c r="F881" s="37" t="s">
        <v>2710</v>
      </c>
      <c r="G881" s="36" t="s">
        <v>104</v>
      </c>
      <c r="H881" s="36" t="s">
        <v>2710</v>
      </c>
      <c r="I881" s="36" t="s">
        <v>2554</v>
      </c>
      <c r="J881" s="36" t="s">
        <v>2711</v>
      </c>
      <c r="K881" s="36">
        <v>7</v>
      </c>
      <c r="L881" s="36" t="s">
        <v>2555</v>
      </c>
      <c r="M881" s="39" t="s">
        <v>2556</v>
      </c>
      <c r="N881" s="39" t="s">
        <v>2557</v>
      </c>
      <c r="O881" s="36" t="s">
        <v>39</v>
      </c>
      <c r="P881" s="36">
        <v>123.96639251708901</v>
      </c>
      <c r="Q881" s="36">
        <v>9.7557601928710902</v>
      </c>
      <c r="R881" s="36" t="s">
        <v>47</v>
      </c>
      <c r="S881" s="26" t="s">
        <v>4771</v>
      </c>
      <c r="T881" s="26" t="s">
        <v>77</v>
      </c>
      <c r="U881" s="27" t="s">
        <v>34</v>
      </c>
      <c r="V881" s="26" t="s">
        <v>5054</v>
      </c>
      <c r="W881" s="28" t="s">
        <v>49</v>
      </c>
      <c r="X881" s="26" t="s">
        <v>90</v>
      </c>
      <c r="Y881" s="8" t="s">
        <v>4970</v>
      </c>
      <c r="Z881" s="8" t="s">
        <v>4887</v>
      </c>
      <c r="AA881" s="8" t="s">
        <v>3014</v>
      </c>
      <c r="AB881" s="42" t="s">
        <v>2572</v>
      </c>
      <c r="AC881" s="45"/>
      <c r="AD881" s="42" t="str">
        <f t="shared" si="13"/>
        <v/>
      </c>
    </row>
    <row r="882" spans="1:30" x14ac:dyDescent="0.2">
      <c r="A882" s="83" t="s">
        <v>2712</v>
      </c>
      <c r="B882" s="84" t="s">
        <v>39</v>
      </c>
      <c r="C882" s="74">
        <v>7</v>
      </c>
      <c r="D882" s="83"/>
      <c r="E882" s="84" t="s">
        <v>2712</v>
      </c>
      <c r="F882" s="37" t="s">
        <v>4544</v>
      </c>
      <c r="G882" s="36" t="s">
        <v>2713</v>
      </c>
      <c r="H882" s="36" t="s">
        <v>2714</v>
      </c>
      <c r="I882" s="36" t="s">
        <v>1743</v>
      </c>
      <c r="J882" s="38" t="s">
        <v>2715</v>
      </c>
      <c r="K882" s="39">
        <v>7</v>
      </c>
      <c r="L882" s="39" t="s">
        <v>2555</v>
      </c>
      <c r="M882" s="39" t="s">
        <v>2563</v>
      </c>
      <c r="N882" s="39" t="s">
        <v>2557</v>
      </c>
      <c r="O882" s="36" t="s">
        <v>39</v>
      </c>
      <c r="P882" s="38">
        <v>123.219367980957</v>
      </c>
      <c r="Q882" s="38">
        <v>9.4645595550537092</v>
      </c>
      <c r="R882" s="36" t="s">
        <v>47</v>
      </c>
      <c r="S882" s="26" t="s">
        <v>4771</v>
      </c>
      <c r="T882" s="26" t="s">
        <v>77</v>
      </c>
      <c r="U882" s="26" t="s">
        <v>34</v>
      </c>
      <c r="V882" s="26" t="s">
        <v>5054</v>
      </c>
      <c r="W882" s="28" t="s">
        <v>49</v>
      </c>
      <c r="X882" s="26" t="s">
        <v>36</v>
      </c>
      <c r="Y882" s="8" t="s">
        <v>4970</v>
      </c>
      <c r="Z882" s="8" t="s">
        <v>4887</v>
      </c>
      <c r="AA882" s="8" t="s">
        <v>3014</v>
      </c>
      <c r="AB882" s="42" t="s">
        <v>2567</v>
      </c>
      <c r="AC882" s="42"/>
      <c r="AD882" s="42" t="str">
        <f t="shared" si="13"/>
        <v/>
      </c>
    </row>
    <row r="883" spans="1:30" x14ac:dyDescent="0.2">
      <c r="A883" s="83" t="s">
        <v>2719</v>
      </c>
      <c r="B883" s="84" t="s">
        <v>39</v>
      </c>
      <c r="C883" s="74">
        <v>7</v>
      </c>
      <c r="D883" s="83"/>
      <c r="E883" s="84" t="s">
        <v>2719</v>
      </c>
      <c r="F883" s="37" t="s">
        <v>2720</v>
      </c>
      <c r="G883" s="36" t="s">
        <v>104</v>
      </c>
      <c r="H883" s="36" t="s">
        <v>2720</v>
      </c>
      <c r="I883" s="36" t="s">
        <v>2554</v>
      </c>
      <c r="J883" s="38" t="s">
        <v>2721</v>
      </c>
      <c r="K883" s="39">
        <v>7</v>
      </c>
      <c r="L883" s="39" t="s">
        <v>2555</v>
      </c>
      <c r="M883" s="39" t="s">
        <v>2556</v>
      </c>
      <c r="N883" s="39" t="s">
        <v>2557</v>
      </c>
      <c r="O883" s="36" t="s">
        <v>39</v>
      </c>
      <c r="P883" s="38">
        <v>124.44081115722599</v>
      </c>
      <c r="Q883" s="38">
        <v>9.8973798751831001</v>
      </c>
      <c r="R883" s="36" t="s">
        <v>47</v>
      </c>
      <c r="S883" s="26" t="s">
        <v>4771</v>
      </c>
      <c r="T883" s="26" t="s">
        <v>77</v>
      </c>
      <c r="U883" s="26" t="s">
        <v>34</v>
      </c>
      <c r="V883" s="26" t="s">
        <v>5054</v>
      </c>
      <c r="W883" s="28" t="s">
        <v>49</v>
      </c>
      <c r="X883" s="26" t="s">
        <v>36</v>
      </c>
      <c r="Y883" s="8" t="s">
        <v>4970</v>
      </c>
      <c r="Z883" s="8" t="s">
        <v>4887</v>
      </c>
      <c r="AA883" s="8" t="s">
        <v>3014</v>
      </c>
      <c r="AB883" s="42" t="s">
        <v>2558</v>
      </c>
      <c r="AC883" s="42"/>
      <c r="AD883" s="42" t="str">
        <f t="shared" si="13"/>
        <v/>
      </c>
    </row>
    <row r="884" spans="1:30" x14ac:dyDescent="0.2">
      <c r="A884" s="83" t="s">
        <v>2725</v>
      </c>
      <c r="B884" s="84" t="s">
        <v>39</v>
      </c>
      <c r="C884" s="74">
        <v>7</v>
      </c>
      <c r="D884" s="83"/>
      <c r="E884" s="84" t="s">
        <v>2725</v>
      </c>
      <c r="F884" s="37" t="s">
        <v>2726</v>
      </c>
      <c r="G884" s="36" t="s">
        <v>104</v>
      </c>
      <c r="H884" s="36" t="s">
        <v>2726</v>
      </c>
      <c r="I884" s="36" t="s">
        <v>2554</v>
      </c>
      <c r="J884" s="38" t="s">
        <v>2727</v>
      </c>
      <c r="K884" s="39">
        <v>7</v>
      </c>
      <c r="L884" s="39" t="s">
        <v>2555</v>
      </c>
      <c r="M884" s="39" t="s">
        <v>2556</v>
      </c>
      <c r="N884" s="39" t="s">
        <v>2557</v>
      </c>
      <c r="O884" s="36" t="s">
        <v>39</v>
      </c>
      <c r="P884" s="38">
        <v>124.573677062988</v>
      </c>
      <c r="Q884" s="38">
        <v>9.7411699295043892</v>
      </c>
      <c r="R884" s="36" t="s">
        <v>47</v>
      </c>
      <c r="S884" s="26" t="s">
        <v>4771</v>
      </c>
      <c r="T884" s="26" t="s">
        <v>77</v>
      </c>
      <c r="U884" s="26" t="s">
        <v>34</v>
      </c>
      <c r="V884" s="26" t="s">
        <v>5054</v>
      </c>
      <c r="W884" s="28" t="s">
        <v>49</v>
      </c>
      <c r="X884" s="26" t="s">
        <v>36</v>
      </c>
      <c r="Y884" s="8" t="s">
        <v>4970</v>
      </c>
      <c r="Z884" s="8" t="s">
        <v>4887</v>
      </c>
      <c r="AA884" s="8" t="s">
        <v>3014</v>
      </c>
      <c r="AB884" s="42" t="s">
        <v>2572</v>
      </c>
      <c r="AC884" s="42"/>
      <c r="AD884" s="42" t="str">
        <f t="shared" si="13"/>
        <v/>
      </c>
    </row>
    <row r="885" spans="1:30" x14ac:dyDescent="0.2">
      <c r="A885" s="83" t="s">
        <v>2741</v>
      </c>
      <c r="B885" s="84" t="s">
        <v>39</v>
      </c>
      <c r="C885" s="74">
        <v>7</v>
      </c>
      <c r="D885" s="83"/>
      <c r="E885" s="84" t="s">
        <v>2741</v>
      </c>
      <c r="F885" s="37" t="s">
        <v>4547</v>
      </c>
      <c r="G885" s="36" t="s">
        <v>2742</v>
      </c>
      <c r="H885" s="36" t="s">
        <v>2743</v>
      </c>
      <c r="I885" s="36" t="s">
        <v>2561</v>
      </c>
      <c r="J885" s="36" t="s">
        <v>2744</v>
      </c>
      <c r="K885" s="36">
        <v>7</v>
      </c>
      <c r="L885" s="36" t="s">
        <v>2555</v>
      </c>
      <c r="M885" s="39" t="s">
        <v>2563</v>
      </c>
      <c r="N885" s="39" t="s">
        <v>2557</v>
      </c>
      <c r="O885" s="36" t="s">
        <v>39</v>
      </c>
      <c r="P885" s="36">
        <v>123.58982086181599</v>
      </c>
      <c r="Q885" s="36">
        <v>9.2457304000854403</v>
      </c>
      <c r="R885" s="36" t="s">
        <v>47</v>
      </c>
      <c r="S885" s="26" t="s">
        <v>4771</v>
      </c>
      <c r="T885" s="26" t="s">
        <v>77</v>
      </c>
      <c r="U885" s="27" t="s">
        <v>34</v>
      </c>
      <c r="V885" s="26" t="s">
        <v>5054</v>
      </c>
      <c r="W885" s="28" t="s">
        <v>49</v>
      </c>
      <c r="X885" s="26" t="s">
        <v>233</v>
      </c>
      <c r="Y885" s="8" t="s">
        <v>4970</v>
      </c>
      <c r="Z885" s="8" t="s">
        <v>4887</v>
      </c>
      <c r="AA885" s="8" t="s">
        <v>3014</v>
      </c>
      <c r="AB885" s="42" t="s">
        <v>2564</v>
      </c>
      <c r="AC885" s="42"/>
      <c r="AD885" s="42" t="str">
        <f t="shared" si="13"/>
        <v/>
      </c>
    </row>
    <row r="886" spans="1:30" x14ac:dyDescent="0.2">
      <c r="A886" s="83" t="s">
        <v>2745</v>
      </c>
      <c r="B886" s="84" t="s">
        <v>39</v>
      </c>
      <c r="C886" s="74">
        <v>7</v>
      </c>
      <c r="D886" s="83"/>
      <c r="E886" s="84" t="s">
        <v>2745</v>
      </c>
      <c r="F886" s="37" t="s">
        <v>4548</v>
      </c>
      <c r="G886" s="36" t="s">
        <v>2621</v>
      </c>
      <c r="H886" s="36" t="s">
        <v>122</v>
      </c>
      <c r="I886" s="36" t="s">
        <v>2554</v>
      </c>
      <c r="J886" s="36" t="s">
        <v>2746</v>
      </c>
      <c r="K886" s="36">
        <v>7</v>
      </c>
      <c r="L886" s="36" t="s">
        <v>2555</v>
      </c>
      <c r="M886" s="39" t="s">
        <v>2556</v>
      </c>
      <c r="N886" s="39" t="s">
        <v>2557</v>
      </c>
      <c r="O886" s="36" t="s">
        <v>39</v>
      </c>
      <c r="P886" s="36">
        <v>124.19132232666</v>
      </c>
      <c r="Q886" s="36">
        <v>9.8185300827026296</v>
      </c>
      <c r="R886" s="36" t="s">
        <v>47</v>
      </c>
      <c r="S886" s="26" t="s">
        <v>4771</v>
      </c>
      <c r="T886" s="26" t="s">
        <v>77</v>
      </c>
      <c r="U886" s="27" t="s">
        <v>34</v>
      </c>
      <c r="V886" s="26" t="s">
        <v>5054</v>
      </c>
      <c r="W886" s="28" t="s">
        <v>49</v>
      </c>
      <c r="X886" s="26" t="s">
        <v>36</v>
      </c>
      <c r="Y886" s="8" t="s">
        <v>4970</v>
      </c>
      <c r="Z886" s="8" t="s">
        <v>4887</v>
      </c>
      <c r="AA886" s="8" t="s">
        <v>4805</v>
      </c>
      <c r="AB886" s="42" t="s">
        <v>2582</v>
      </c>
      <c r="AC886" s="42"/>
      <c r="AD886" s="42" t="str">
        <f t="shared" si="13"/>
        <v/>
      </c>
    </row>
    <row r="887" spans="1:30" x14ac:dyDescent="0.2">
      <c r="A887" s="83" t="s">
        <v>2756</v>
      </c>
      <c r="B887" s="84" t="s">
        <v>39</v>
      </c>
      <c r="C887" s="74">
        <v>7</v>
      </c>
      <c r="D887" s="83"/>
      <c r="E887" s="84" t="s">
        <v>2756</v>
      </c>
      <c r="F887" s="49" t="s">
        <v>4549</v>
      </c>
      <c r="G887" s="36" t="s">
        <v>2051</v>
      </c>
      <c r="H887" s="36" t="s">
        <v>2574</v>
      </c>
      <c r="I887" s="39" t="s">
        <v>1743</v>
      </c>
      <c r="J887" s="38" t="s">
        <v>2757</v>
      </c>
      <c r="K887" s="38">
        <v>7</v>
      </c>
      <c r="L887" s="38" t="s">
        <v>2555</v>
      </c>
      <c r="M887" s="39" t="s">
        <v>2563</v>
      </c>
      <c r="N887" s="39" t="s">
        <v>2557</v>
      </c>
      <c r="O887" s="36" t="s">
        <v>39</v>
      </c>
      <c r="P887" s="38">
        <v>122.801261901855</v>
      </c>
      <c r="Q887" s="38">
        <v>9.3664598464965803</v>
      </c>
      <c r="R887" s="36" t="s">
        <v>47</v>
      </c>
      <c r="S887" s="26" t="s">
        <v>4771</v>
      </c>
      <c r="T887" s="30" t="s">
        <v>77</v>
      </c>
      <c r="U887" s="28" t="s">
        <v>34</v>
      </c>
      <c r="V887" s="26" t="s">
        <v>5054</v>
      </c>
      <c r="W887" s="28" t="s">
        <v>49</v>
      </c>
      <c r="X887" s="32" t="s">
        <v>36</v>
      </c>
      <c r="Y887" s="8" t="s">
        <v>4970</v>
      </c>
      <c r="Z887" s="8" t="s">
        <v>4887</v>
      </c>
      <c r="AA887" s="8" t="s">
        <v>3014</v>
      </c>
      <c r="AB887" s="42" t="s">
        <v>2564</v>
      </c>
      <c r="AC887" s="42"/>
      <c r="AD887" s="42" t="str">
        <f t="shared" si="13"/>
        <v/>
      </c>
    </row>
    <row r="888" spans="1:30" x14ac:dyDescent="0.2">
      <c r="A888" s="83" t="s">
        <v>2758</v>
      </c>
      <c r="B888" s="84" t="s">
        <v>39</v>
      </c>
      <c r="C888" s="74">
        <v>7</v>
      </c>
      <c r="D888" s="83"/>
      <c r="E888" s="84" t="s">
        <v>2758</v>
      </c>
      <c r="F888" s="49" t="s">
        <v>2759</v>
      </c>
      <c r="G888" s="36" t="s">
        <v>104</v>
      </c>
      <c r="H888" s="36" t="s">
        <v>2759</v>
      </c>
      <c r="I888" s="39" t="s">
        <v>2554</v>
      </c>
      <c r="J888" s="38" t="s">
        <v>2760</v>
      </c>
      <c r="K888" s="38">
        <v>7</v>
      </c>
      <c r="L888" s="38" t="s">
        <v>2555</v>
      </c>
      <c r="M888" s="39" t="s">
        <v>2556</v>
      </c>
      <c r="N888" s="39" t="s">
        <v>2557</v>
      </c>
      <c r="O888" s="36" t="s">
        <v>39</v>
      </c>
      <c r="P888" s="38">
        <v>124.103622436523</v>
      </c>
      <c r="Q888" s="38">
        <v>9.7076997756958008</v>
      </c>
      <c r="R888" s="36" t="s">
        <v>47</v>
      </c>
      <c r="S888" s="26" t="s">
        <v>4771</v>
      </c>
      <c r="T888" s="30" t="s">
        <v>77</v>
      </c>
      <c r="U888" s="28" t="s">
        <v>34</v>
      </c>
      <c r="V888" s="26" t="s">
        <v>5054</v>
      </c>
      <c r="W888" s="28" t="s">
        <v>49</v>
      </c>
      <c r="X888" s="32" t="s">
        <v>36</v>
      </c>
      <c r="Y888" s="8" t="s">
        <v>4970</v>
      </c>
      <c r="Z888" s="8" t="s">
        <v>4887</v>
      </c>
      <c r="AA888" s="8" t="s">
        <v>3014</v>
      </c>
      <c r="AB888" s="42" t="s">
        <v>2558</v>
      </c>
      <c r="AC888" s="42"/>
      <c r="AD888" s="42" t="str">
        <f t="shared" si="13"/>
        <v/>
      </c>
    </row>
    <row r="889" spans="1:30" x14ac:dyDescent="0.2">
      <c r="A889" s="83" t="s">
        <v>2761</v>
      </c>
      <c r="B889" s="84" t="s">
        <v>39</v>
      </c>
      <c r="C889" s="74">
        <v>7</v>
      </c>
      <c r="D889" s="83"/>
      <c r="E889" s="84" t="s">
        <v>2761</v>
      </c>
      <c r="F889" s="49" t="s">
        <v>4550</v>
      </c>
      <c r="G889" s="36"/>
      <c r="H889" s="36" t="s">
        <v>2565</v>
      </c>
      <c r="I889" s="39" t="s">
        <v>1743</v>
      </c>
      <c r="J889" s="38" t="s">
        <v>2762</v>
      </c>
      <c r="K889" s="38">
        <v>7</v>
      </c>
      <c r="L889" s="38" t="s">
        <v>2555</v>
      </c>
      <c r="M889" s="39" t="s">
        <v>2563</v>
      </c>
      <c r="N889" s="39" t="s">
        <v>2557</v>
      </c>
      <c r="O889" s="36" t="s">
        <v>39</v>
      </c>
      <c r="P889" s="38">
        <v>123.11891174316401</v>
      </c>
      <c r="Q889" s="38">
        <v>9.5882701873779208</v>
      </c>
      <c r="R889" s="36" t="s">
        <v>47</v>
      </c>
      <c r="S889" s="26" t="s">
        <v>4771</v>
      </c>
      <c r="T889" s="30" t="s">
        <v>77</v>
      </c>
      <c r="U889" s="28" t="s">
        <v>34</v>
      </c>
      <c r="V889" s="26" t="s">
        <v>5054</v>
      </c>
      <c r="W889" s="28" t="s">
        <v>49</v>
      </c>
      <c r="X889" s="32" t="s">
        <v>36</v>
      </c>
      <c r="Y889" s="8" t="s">
        <v>4970</v>
      </c>
      <c r="Z889" s="8" t="s">
        <v>4887</v>
      </c>
      <c r="AA889" s="8" t="s">
        <v>3014</v>
      </c>
      <c r="AB889" s="42" t="s">
        <v>2567</v>
      </c>
      <c r="AC889" s="42"/>
      <c r="AD889" s="42" t="str">
        <f t="shared" si="13"/>
        <v/>
      </c>
    </row>
    <row r="890" spans="1:30" x14ac:dyDescent="0.2">
      <c r="A890" s="83" t="s">
        <v>2763</v>
      </c>
      <c r="B890" s="84" t="s">
        <v>39</v>
      </c>
      <c r="C890" s="74">
        <v>7</v>
      </c>
      <c r="D890" s="83"/>
      <c r="E890" s="84" t="s">
        <v>2763</v>
      </c>
      <c r="F890" s="49" t="s">
        <v>4551</v>
      </c>
      <c r="G890" s="36" t="s">
        <v>2764</v>
      </c>
      <c r="H890" s="36" t="s">
        <v>2732</v>
      </c>
      <c r="I890" s="39" t="s">
        <v>1743</v>
      </c>
      <c r="J890" s="38" t="s">
        <v>2765</v>
      </c>
      <c r="K890" s="38">
        <v>7</v>
      </c>
      <c r="L890" s="38" t="s">
        <v>2555</v>
      </c>
      <c r="M890" s="39" t="s">
        <v>2563</v>
      </c>
      <c r="N890" s="39" t="s">
        <v>2557</v>
      </c>
      <c r="O890" s="36" t="s">
        <v>39</v>
      </c>
      <c r="P890" s="38">
        <v>122.88826751708901</v>
      </c>
      <c r="Q890" s="38">
        <v>9.2459602355956996</v>
      </c>
      <c r="R890" s="36" t="s">
        <v>47</v>
      </c>
      <c r="S890" s="26" t="s">
        <v>4771</v>
      </c>
      <c r="T890" s="30" t="s">
        <v>93</v>
      </c>
      <c r="U890" s="28" t="s">
        <v>34</v>
      </c>
      <c r="V890" s="26" t="s">
        <v>5054</v>
      </c>
      <c r="W890" s="28" t="s">
        <v>49</v>
      </c>
      <c r="X890" s="32" t="s">
        <v>90</v>
      </c>
      <c r="Y890" s="8" t="s">
        <v>4970</v>
      </c>
      <c r="Z890" s="8" t="s">
        <v>5009</v>
      </c>
      <c r="AA890" s="8" t="s">
        <v>4805</v>
      </c>
      <c r="AB890" s="42" t="s">
        <v>2564</v>
      </c>
      <c r="AC890" s="42"/>
      <c r="AD890" s="42" t="str">
        <f t="shared" si="13"/>
        <v/>
      </c>
    </row>
    <row r="891" spans="1:30" x14ac:dyDescent="0.2">
      <c r="A891" s="83" t="s">
        <v>2766</v>
      </c>
      <c r="B891" s="84" t="s">
        <v>39</v>
      </c>
      <c r="C891" s="74">
        <v>7</v>
      </c>
      <c r="D891" s="83"/>
      <c r="E891" s="84" t="s">
        <v>2766</v>
      </c>
      <c r="F891" s="49" t="s">
        <v>4552</v>
      </c>
      <c r="G891" s="36" t="s">
        <v>2767</v>
      </c>
      <c r="H891" s="36" t="s">
        <v>2587</v>
      </c>
      <c r="I891" s="39" t="s">
        <v>1743</v>
      </c>
      <c r="J891" s="38" t="s">
        <v>2768</v>
      </c>
      <c r="K891" s="38">
        <v>7</v>
      </c>
      <c r="L891" s="38" t="s">
        <v>2555</v>
      </c>
      <c r="M891" s="39" t="s">
        <v>2563</v>
      </c>
      <c r="N891" s="39" t="s">
        <v>2557</v>
      </c>
      <c r="O891" s="36" t="s">
        <v>39</v>
      </c>
      <c r="P891" s="38">
        <v>123.27548217773401</v>
      </c>
      <c r="Q891" s="38">
        <v>9.3272304534912092</v>
      </c>
      <c r="R891" s="36" t="s">
        <v>47</v>
      </c>
      <c r="S891" s="26" t="s">
        <v>4771</v>
      </c>
      <c r="T891" s="30" t="s">
        <v>77</v>
      </c>
      <c r="U891" s="28" t="s">
        <v>34</v>
      </c>
      <c r="V891" s="26" t="s">
        <v>5054</v>
      </c>
      <c r="W891" s="28" t="s">
        <v>49</v>
      </c>
      <c r="X891" s="32" t="s">
        <v>36</v>
      </c>
      <c r="Y891" s="8" t="s">
        <v>4970</v>
      </c>
      <c r="Z891" s="8" t="s">
        <v>4887</v>
      </c>
      <c r="AA891" s="8" t="s">
        <v>3014</v>
      </c>
      <c r="AB891" s="42" t="s">
        <v>2589</v>
      </c>
      <c r="AC891" s="42"/>
      <c r="AD891" s="42" t="str">
        <f t="shared" si="13"/>
        <v/>
      </c>
    </row>
    <row r="892" spans="1:30" x14ac:dyDescent="0.2">
      <c r="A892" s="96" t="s">
        <v>2769</v>
      </c>
      <c r="B892" s="84" t="s">
        <v>39</v>
      </c>
      <c r="C892" s="74">
        <v>7</v>
      </c>
      <c r="D892" s="96"/>
      <c r="E892" s="84" t="s">
        <v>2769</v>
      </c>
      <c r="F892" s="49" t="s">
        <v>4553</v>
      </c>
      <c r="G892" s="36"/>
      <c r="H892" s="36" t="s">
        <v>2553</v>
      </c>
      <c r="I892" s="39" t="s">
        <v>2554</v>
      </c>
      <c r="J892" s="38" t="s">
        <v>2770</v>
      </c>
      <c r="K892" s="38">
        <v>7</v>
      </c>
      <c r="L892" s="38" t="s">
        <v>2555</v>
      </c>
      <c r="M892" s="39" t="s">
        <v>2556</v>
      </c>
      <c r="N892" s="39" t="s">
        <v>2557</v>
      </c>
      <c r="O892" s="36" t="s">
        <v>39</v>
      </c>
      <c r="P892" s="38">
        <v>123.85693359375</v>
      </c>
      <c r="Q892" s="38">
        <v>9.64037990570068</v>
      </c>
      <c r="R892" s="36" t="s">
        <v>32</v>
      </c>
      <c r="S892" s="26" t="s">
        <v>4771</v>
      </c>
      <c r="T892" s="30" t="s">
        <v>61</v>
      </c>
      <c r="U892" s="28" t="s">
        <v>34</v>
      </c>
      <c r="V892" s="26" t="s">
        <v>5054</v>
      </c>
      <c r="W892" s="28" t="s">
        <v>35</v>
      </c>
      <c r="X892" s="32" t="s">
        <v>36</v>
      </c>
      <c r="Y892" s="8" t="s">
        <v>4970</v>
      </c>
      <c r="Z892" s="8" t="s">
        <v>4870</v>
      </c>
      <c r="AA892" s="8" t="s">
        <v>3014</v>
      </c>
      <c r="AB892" s="42" t="s">
        <v>2582</v>
      </c>
      <c r="AC892" s="42"/>
      <c r="AD892" s="42" t="str">
        <f t="shared" si="13"/>
        <v/>
      </c>
    </row>
    <row r="893" spans="1:30" x14ac:dyDescent="0.2">
      <c r="A893" s="88" t="s">
        <v>2774</v>
      </c>
      <c r="B893" s="84" t="s">
        <v>39</v>
      </c>
      <c r="C893" s="74">
        <v>7</v>
      </c>
      <c r="D893" s="88"/>
      <c r="E893" s="84" t="s">
        <v>2774</v>
      </c>
      <c r="F893" s="49" t="s">
        <v>4555</v>
      </c>
      <c r="G893" s="36" t="s">
        <v>104</v>
      </c>
      <c r="H893" s="36" t="s">
        <v>1241</v>
      </c>
      <c r="I893" s="39" t="s">
        <v>2554</v>
      </c>
      <c r="J893" s="38" t="s">
        <v>2775</v>
      </c>
      <c r="K893" s="38">
        <v>7</v>
      </c>
      <c r="L893" s="38" t="s">
        <v>2555</v>
      </c>
      <c r="M893" s="39" t="s">
        <v>2556</v>
      </c>
      <c r="N893" s="39" t="s">
        <v>2557</v>
      </c>
      <c r="O893" s="36" t="s">
        <v>39</v>
      </c>
      <c r="P893" s="38">
        <v>123.95458984375</v>
      </c>
      <c r="Q893" s="38">
        <v>9.8652801513671804</v>
      </c>
      <c r="R893" s="36" t="s">
        <v>47</v>
      </c>
      <c r="S893" s="26" t="s">
        <v>4771</v>
      </c>
      <c r="T893" s="30" t="s">
        <v>61</v>
      </c>
      <c r="U893" s="28" t="s">
        <v>34</v>
      </c>
      <c r="V893" s="26" t="s">
        <v>5054</v>
      </c>
      <c r="W893" s="28" t="s">
        <v>49</v>
      </c>
      <c r="X893" s="32" t="s">
        <v>36</v>
      </c>
      <c r="Y893" s="8" t="s">
        <v>4970</v>
      </c>
      <c r="Z893" s="8" t="s">
        <v>4887</v>
      </c>
      <c r="AA893" s="8" t="s">
        <v>3014</v>
      </c>
      <c r="AB893" s="42" t="s">
        <v>2572</v>
      </c>
      <c r="AC893" s="45"/>
      <c r="AD893" s="42" t="str">
        <f t="shared" si="13"/>
        <v/>
      </c>
    </row>
    <row r="894" spans="1:30" x14ac:dyDescent="0.2">
      <c r="A894" s="88" t="s">
        <v>2776</v>
      </c>
      <c r="B894" s="84" t="s">
        <v>39</v>
      </c>
      <c r="C894" s="74">
        <v>7</v>
      </c>
      <c r="D894" s="88"/>
      <c r="E894" s="84" t="s">
        <v>2776</v>
      </c>
      <c r="F894" s="49" t="s">
        <v>2221</v>
      </c>
      <c r="G894" s="36" t="s">
        <v>375</v>
      </c>
      <c r="H894" s="36" t="s">
        <v>2221</v>
      </c>
      <c r="I894" s="39" t="s">
        <v>2554</v>
      </c>
      <c r="J894" s="38" t="s">
        <v>2777</v>
      </c>
      <c r="K894" s="38">
        <v>7</v>
      </c>
      <c r="L894" s="38" t="s">
        <v>2555</v>
      </c>
      <c r="M894" s="39" t="s">
        <v>2556</v>
      </c>
      <c r="N894" s="39" t="s">
        <v>2557</v>
      </c>
      <c r="O894" s="36" t="s">
        <v>39</v>
      </c>
      <c r="P894" s="38">
        <v>123.974060058593</v>
      </c>
      <c r="Q894" s="38">
        <v>9.6873502731323207</v>
      </c>
      <c r="R894" s="36" t="s">
        <v>47</v>
      </c>
      <c r="S894" s="26" t="s">
        <v>4771</v>
      </c>
      <c r="T894" s="30" t="s">
        <v>77</v>
      </c>
      <c r="U894" s="28" t="s">
        <v>34</v>
      </c>
      <c r="V894" s="26" t="s">
        <v>5054</v>
      </c>
      <c r="W894" s="28" t="s">
        <v>49</v>
      </c>
      <c r="X894" s="32" t="s">
        <v>36</v>
      </c>
      <c r="Y894" s="8" t="s">
        <v>4970</v>
      </c>
      <c r="Z894" s="8" t="s">
        <v>4887</v>
      </c>
      <c r="AA894" s="8" t="s">
        <v>3014</v>
      </c>
      <c r="AB894" s="42" t="s">
        <v>2558</v>
      </c>
      <c r="AC894" s="45"/>
      <c r="AD894" s="42" t="str">
        <f t="shared" si="13"/>
        <v/>
      </c>
    </row>
    <row r="895" spans="1:30" x14ac:dyDescent="0.2">
      <c r="A895" s="88" t="s">
        <v>2779</v>
      </c>
      <c r="B895" s="84" t="s">
        <v>39</v>
      </c>
      <c r="C895" s="74">
        <v>7</v>
      </c>
      <c r="D895" s="88"/>
      <c r="E895" s="84" t="s">
        <v>2779</v>
      </c>
      <c r="F895" s="37" t="s">
        <v>4557</v>
      </c>
      <c r="G895" s="36" t="s">
        <v>2780</v>
      </c>
      <c r="H895" s="36" t="s">
        <v>2696</v>
      </c>
      <c r="I895" s="39" t="s">
        <v>1743</v>
      </c>
      <c r="J895" s="38" t="s">
        <v>2781</v>
      </c>
      <c r="K895" s="38">
        <v>7</v>
      </c>
      <c r="L895" s="38" t="s">
        <v>2555</v>
      </c>
      <c r="M895" s="39" t="s">
        <v>2563</v>
      </c>
      <c r="N895" s="39" t="s">
        <v>2557</v>
      </c>
      <c r="O895" s="36" t="s">
        <v>39</v>
      </c>
      <c r="P895" s="38">
        <v>123.18750762939401</v>
      </c>
      <c r="Q895" s="38">
        <v>9.3141498565673793</v>
      </c>
      <c r="R895" s="36" t="s">
        <v>47</v>
      </c>
      <c r="S895" s="26" t="s">
        <v>4771</v>
      </c>
      <c r="T895" s="26" t="s">
        <v>77</v>
      </c>
      <c r="U895" s="26" t="s">
        <v>34</v>
      </c>
      <c r="V895" s="26" t="s">
        <v>5054</v>
      </c>
      <c r="W895" s="28" t="s">
        <v>49</v>
      </c>
      <c r="X895" s="26" t="s">
        <v>90</v>
      </c>
      <c r="Y895" s="8" t="s">
        <v>4970</v>
      </c>
      <c r="Z895" s="8" t="s">
        <v>5009</v>
      </c>
      <c r="AA895" s="8" t="s">
        <v>4805</v>
      </c>
      <c r="AB895" s="42" t="s">
        <v>2564</v>
      </c>
      <c r="AC895" s="45"/>
      <c r="AD895" s="42" t="str">
        <f t="shared" si="13"/>
        <v/>
      </c>
    </row>
    <row r="896" spans="1:30" x14ac:dyDescent="0.2">
      <c r="A896" s="88" t="s">
        <v>2788</v>
      </c>
      <c r="B896" s="84" t="s">
        <v>39</v>
      </c>
      <c r="C896" s="74">
        <v>7</v>
      </c>
      <c r="D896" s="88" t="s">
        <v>2789</v>
      </c>
      <c r="E896" s="84" t="s">
        <v>2788</v>
      </c>
      <c r="F896" s="37" t="s">
        <v>4559</v>
      </c>
      <c r="G896" s="36" t="s">
        <v>2790</v>
      </c>
      <c r="H896" s="36" t="s">
        <v>2696</v>
      </c>
      <c r="I896" s="36" t="s">
        <v>1743</v>
      </c>
      <c r="J896" s="36" t="s">
        <v>2791</v>
      </c>
      <c r="K896" s="36">
        <v>7</v>
      </c>
      <c r="L896" s="36" t="s">
        <v>2555</v>
      </c>
      <c r="M896" s="39" t="s">
        <v>2563</v>
      </c>
      <c r="N896" s="39" t="s">
        <v>2557</v>
      </c>
      <c r="O896" s="36" t="s">
        <v>24</v>
      </c>
      <c r="P896" s="36">
        <v>123.28111939999999</v>
      </c>
      <c r="Q896" s="36">
        <v>9.2581222220000008</v>
      </c>
      <c r="R896" s="36" t="s">
        <v>47</v>
      </c>
      <c r="S896" s="26" t="s">
        <v>4771</v>
      </c>
      <c r="T896" s="26" t="s">
        <v>77</v>
      </c>
      <c r="U896" s="27" t="s">
        <v>34</v>
      </c>
      <c r="V896" s="26" t="s">
        <v>5054</v>
      </c>
      <c r="W896" s="28" t="s">
        <v>49</v>
      </c>
      <c r="X896" s="26" t="s">
        <v>90</v>
      </c>
      <c r="Y896" s="8" t="s">
        <v>4970</v>
      </c>
      <c r="Z896" s="8" t="s">
        <v>4887</v>
      </c>
      <c r="AA896" s="8" t="s">
        <v>3014</v>
      </c>
      <c r="AB896" s="46" t="s">
        <v>2564</v>
      </c>
      <c r="AC896" s="45"/>
      <c r="AD896" s="42" t="str">
        <f t="shared" si="13"/>
        <v/>
      </c>
    </row>
    <row r="897" spans="1:30" x14ac:dyDescent="0.2">
      <c r="A897" s="88" t="s">
        <v>2796</v>
      </c>
      <c r="B897" s="84" t="s">
        <v>39</v>
      </c>
      <c r="C897" s="74">
        <v>7</v>
      </c>
      <c r="D897" s="88" t="s">
        <v>2797</v>
      </c>
      <c r="E897" s="84" t="s">
        <v>2796</v>
      </c>
      <c r="F897" s="37" t="s">
        <v>4561</v>
      </c>
      <c r="G897" s="36"/>
      <c r="H897" s="36" t="s">
        <v>2587</v>
      </c>
      <c r="I897" s="36" t="s">
        <v>1743</v>
      </c>
      <c r="J897" s="36" t="s">
        <v>2798</v>
      </c>
      <c r="K897" s="36">
        <v>7</v>
      </c>
      <c r="L897" s="36" t="s">
        <v>2555</v>
      </c>
      <c r="M897" s="39" t="s">
        <v>2563</v>
      </c>
      <c r="N897" s="39" t="s">
        <v>2557</v>
      </c>
      <c r="O897" s="36" t="s">
        <v>24</v>
      </c>
      <c r="P897" s="36">
        <v>123.308886</v>
      </c>
      <c r="Q897" s="36">
        <v>9.3108249999999995</v>
      </c>
      <c r="R897" s="36" t="s">
        <v>32</v>
      </c>
      <c r="S897" s="26" t="s">
        <v>4771</v>
      </c>
      <c r="T897" s="26" t="s">
        <v>33</v>
      </c>
      <c r="U897" s="26" t="s">
        <v>34</v>
      </c>
      <c r="V897" s="26" t="s">
        <v>5054</v>
      </c>
      <c r="W897" s="28" t="s">
        <v>35</v>
      </c>
      <c r="X897" s="26" t="s">
        <v>36</v>
      </c>
      <c r="Y897" s="8" t="s">
        <v>4970</v>
      </c>
      <c r="Z897" s="8" t="s">
        <v>5009</v>
      </c>
      <c r="AA897" s="8" t="s">
        <v>4865</v>
      </c>
      <c r="AB897" s="42" t="s">
        <v>2589</v>
      </c>
      <c r="AC897" s="45"/>
      <c r="AD897" s="42" t="str">
        <f t="shared" si="13"/>
        <v/>
      </c>
    </row>
    <row r="898" spans="1:30" x14ac:dyDescent="0.2">
      <c r="A898" s="88" t="s">
        <v>2799</v>
      </c>
      <c r="B898" s="84" t="s">
        <v>39</v>
      </c>
      <c r="C898" s="74">
        <v>7</v>
      </c>
      <c r="D898" s="88"/>
      <c r="E898" s="84" t="s">
        <v>2799</v>
      </c>
      <c r="F898" s="37" t="s">
        <v>4562</v>
      </c>
      <c r="G898" s="36" t="s">
        <v>1778</v>
      </c>
      <c r="H898" s="36" t="s">
        <v>2553</v>
      </c>
      <c r="I898" s="36" t="s">
        <v>2554</v>
      </c>
      <c r="J898" s="36" t="s">
        <v>2800</v>
      </c>
      <c r="K898" s="36">
        <v>7</v>
      </c>
      <c r="L898" s="36" t="s">
        <v>2555</v>
      </c>
      <c r="M898" s="39" t="s">
        <v>2556</v>
      </c>
      <c r="N898" s="39" t="s">
        <v>2557</v>
      </c>
      <c r="O898" s="36" t="s">
        <v>39</v>
      </c>
      <c r="P898" s="36">
        <v>123.855</v>
      </c>
      <c r="Q898" s="36">
        <v>9.6440000000000001</v>
      </c>
      <c r="R898" s="36" t="s">
        <v>32</v>
      </c>
      <c r="S898" s="26" t="s">
        <v>4771</v>
      </c>
      <c r="T898" s="26" t="s">
        <v>61</v>
      </c>
      <c r="U898" s="26" t="s">
        <v>34</v>
      </c>
      <c r="V898" s="26" t="s">
        <v>5054</v>
      </c>
      <c r="W898" s="28" t="s">
        <v>49</v>
      </c>
      <c r="X898" s="26" t="s">
        <v>36</v>
      </c>
      <c r="Y898" s="8" t="s">
        <v>4970</v>
      </c>
      <c r="Z898" s="8" t="s">
        <v>4870</v>
      </c>
      <c r="AA898" s="8" t="s">
        <v>4865</v>
      </c>
      <c r="AB898" s="42" t="s">
        <v>2558</v>
      </c>
      <c r="AC898" s="45"/>
      <c r="AD898" s="42" t="str">
        <f t="shared" si="13"/>
        <v/>
      </c>
    </row>
    <row r="899" spans="1:30" x14ac:dyDescent="0.2">
      <c r="A899" s="82" t="s">
        <v>2806</v>
      </c>
      <c r="B899" s="84" t="s">
        <v>39</v>
      </c>
      <c r="C899" s="74">
        <v>7</v>
      </c>
      <c r="D899" s="82"/>
      <c r="E899" s="84" t="s">
        <v>2806</v>
      </c>
      <c r="F899" s="37" t="s">
        <v>4565</v>
      </c>
      <c r="G899" s="36" t="s">
        <v>2807</v>
      </c>
      <c r="H899" s="36" t="s">
        <v>2553</v>
      </c>
      <c r="I899" s="36" t="s">
        <v>2554</v>
      </c>
      <c r="J899" s="36" t="s">
        <v>2808</v>
      </c>
      <c r="K899" s="36">
        <v>7</v>
      </c>
      <c r="L899" s="36" t="s">
        <v>2555</v>
      </c>
      <c r="M899" s="39" t="s">
        <v>2556</v>
      </c>
      <c r="N899" s="39" t="s">
        <v>2557</v>
      </c>
      <c r="O899" s="36" t="s">
        <v>39</v>
      </c>
      <c r="P899" s="36">
        <v>123.84786</v>
      </c>
      <c r="Q899" s="36">
        <v>9.6625800000000002</v>
      </c>
      <c r="R899" s="36" t="s">
        <v>47</v>
      </c>
      <c r="S899" s="26" t="s">
        <v>4771</v>
      </c>
      <c r="T899" s="26" t="s">
        <v>77</v>
      </c>
      <c r="U899" s="27" t="s">
        <v>34</v>
      </c>
      <c r="V899" s="26" t="s">
        <v>5054</v>
      </c>
      <c r="W899" s="28" t="s">
        <v>49</v>
      </c>
      <c r="X899" s="26" t="s">
        <v>36</v>
      </c>
      <c r="Y899" s="8" t="s">
        <v>4970</v>
      </c>
      <c r="Z899" s="8" t="s">
        <v>4887</v>
      </c>
      <c r="AA899" s="8" t="s">
        <v>3014</v>
      </c>
      <c r="AB899" s="42" t="s">
        <v>2582</v>
      </c>
      <c r="AC899" s="45"/>
      <c r="AD899" s="42" t="str">
        <f t="shared" ref="AD899:AD962" si="14">IF(OR(ISBLANK(R899),ISBLANK(S899),ISBLANK(T899),ISBLANK(U899),ISBLANK(W899),ISBLANK(X899),ISBLANK(Y899),ISBLANK(Z899),ISBLANK(AA899),ISBLANK(AB899)), "Yes", "")</f>
        <v/>
      </c>
    </row>
    <row r="900" spans="1:30" x14ac:dyDescent="0.2">
      <c r="A900" s="82" t="s">
        <v>2809</v>
      </c>
      <c r="B900" s="84" t="s">
        <v>39</v>
      </c>
      <c r="C900" s="74">
        <v>7</v>
      </c>
      <c r="D900" s="82"/>
      <c r="E900" s="84" t="s">
        <v>2809</v>
      </c>
      <c r="F900" s="37" t="s">
        <v>4566</v>
      </c>
      <c r="G900" s="36"/>
      <c r="H900" s="36" t="s">
        <v>2656</v>
      </c>
      <c r="I900" s="36" t="s">
        <v>1743</v>
      </c>
      <c r="J900" s="36" t="s">
        <v>2810</v>
      </c>
      <c r="K900" s="36">
        <v>7</v>
      </c>
      <c r="L900" s="36" t="s">
        <v>2555</v>
      </c>
      <c r="M900" s="39" t="s">
        <v>2563</v>
      </c>
      <c r="N900" s="39" t="s">
        <v>2557</v>
      </c>
      <c r="O900" s="36" t="s">
        <v>39</v>
      </c>
      <c r="P900" s="36">
        <v>123.254</v>
      </c>
      <c r="Q900" s="36">
        <v>9.2678499999999993</v>
      </c>
      <c r="R900" s="36" t="s">
        <v>47</v>
      </c>
      <c r="S900" s="26" t="s">
        <v>4771</v>
      </c>
      <c r="T900" s="26" t="s">
        <v>61</v>
      </c>
      <c r="U900" s="26" t="s">
        <v>34</v>
      </c>
      <c r="V900" s="26" t="s">
        <v>5054</v>
      </c>
      <c r="W900" s="28" t="s">
        <v>49</v>
      </c>
      <c r="X900" s="26" t="s">
        <v>36</v>
      </c>
      <c r="Y900" s="8" t="s">
        <v>4970</v>
      </c>
      <c r="Z900" s="8" t="s">
        <v>4887</v>
      </c>
      <c r="AA900" s="8" t="s">
        <v>3014</v>
      </c>
      <c r="AB900" s="42" t="s">
        <v>2564</v>
      </c>
      <c r="AC900" s="45"/>
      <c r="AD900" s="42" t="str">
        <f t="shared" si="14"/>
        <v/>
      </c>
    </row>
    <row r="901" spans="1:30" x14ac:dyDescent="0.2">
      <c r="A901" s="88" t="s">
        <v>2817</v>
      </c>
      <c r="B901" s="84" t="s">
        <v>39</v>
      </c>
      <c r="C901" s="74">
        <v>7</v>
      </c>
      <c r="D901" s="88" t="s">
        <v>2818</v>
      </c>
      <c r="E901" s="84" t="s">
        <v>2817</v>
      </c>
      <c r="F901" s="37" t="s">
        <v>2819</v>
      </c>
      <c r="G901" s="36" t="s">
        <v>104</v>
      </c>
      <c r="H901" s="36" t="s">
        <v>2819</v>
      </c>
      <c r="I901" s="36" t="s">
        <v>2554</v>
      </c>
      <c r="J901" s="36" t="s">
        <v>2820</v>
      </c>
      <c r="K901" s="36">
        <v>7</v>
      </c>
      <c r="L901" s="36" t="s">
        <v>2555</v>
      </c>
      <c r="M901" s="36" t="s">
        <v>2556</v>
      </c>
      <c r="N901" s="36" t="s">
        <v>2557</v>
      </c>
      <c r="O901" s="36" t="s">
        <v>24</v>
      </c>
      <c r="P901" s="36">
        <v>123.89906999999999</v>
      </c>
      <c r="Q901" s="36">
        <v>9.78416</v>
      </c>
      <c r="R901" s="36" t="s">
        <v>47</v>
      </c>
      <c r="S901" s="26" t="s">
        <v>4771</v>
      </c>
      <c r="T901" s="26" t="s">
        <v>77</v>
      </c>
      <c r="U901" s="26" t="s">
        <v>34</v>
      </c>
      <c r="V901" s="26" t="s">
        <v>5054</v>
      </c>
      <c r="W901" s="28" t="s">
        <v>49</v>
      </c>
      <c r="X901" s="26" t="s">
        <v>36</v>
      </c>
      <c r="Y901" s="8" t="s">
        <v>4970</v>
      </c>
      <c r="Z901" s="8" t="s">
        <v>4887</v>
      </c>
      <c r="AA901" s="8" t="s">
        <v>3014</v>
      </c>
      <c r="AB901" s="42" t="s">
        <v>2572</v>
      </c>
      <c r="AC901" s="45"/>
      <c r="AD901" s="42" t="str">
        <f t="shared" si="14"/>
        <v/>
      </c>
    </row>
    <row r="902" spans="1:30" x14ac:dyDescent="0.2">
      <c r="A902" s="82" t="s">
        <v>2825</v>
      </c>
      <c r="B902" s="84" t="s">
        <v>39</v>
      </c>
      <c r="C902" s="74">
        <v>7</v>
      </c>
      <c r="D902" s="82" t="s">
        <v>2826</v>
      </c>
      <c r="E902" s="84" t="s">
        <v>2825</v>
      </c>
      <c r="F902" s="37" t="s">
        <v>4568</v>
      </c>
      <c r="G902" s="36" t="s">
        <v>104</v>
      </c>
      <c r="H902" s="36" t="s">
        <v>2661</v>
      </c>
      <c r="I902" s="36" t="s">
        <v>2554</v>
      </c>
      <c r="J902" s="36" t="s">
        <v>2827</v>
      </c>
      <c r="K902" s="36">
        <v>7</v>
      </c>
      <c r="L902" s="36" t="s">
        <v>2555</v>
      </c>
      <c r="M902" s="39" t="s">
        <v>2556</v>
      </c>
      <c r="N902" s="39" t="s">
        <v>2557</v>
      </c>
      <c r="O902" s="36" t="s">
        <v>24</v>
      </c>
      <c r="P902" s="36">
        <v>123.91386</v>
      </c>
      <c r="Q902" s="36">
        <v>9.6229399999999998</v>
      </c>
      <c r="R902" s="36" t="s">
        <v>47</v>
      </c>
      <c r="S902" s="26" t="s">
        <v>4771</v>
      </c>
      <c r="T902" s="26" t="s">
        <v>77</v>
      </c>
      <c r="U902" s="27" t="s">
        <v>34</v>
      </c>
      <c r="V902" s="26" t="s">
        <v>5054</v>
      </c>
      <c r="W902" s="28" t="s">
        <v>49</v>
      </c>
      <c r="X902" s="26" t="s">
        <v>36</v>
      </c>
      <c r="Y902" s="8" t="s">
        <v>4970</v>
      </c>
      <c r="Z902" s="8" t="s">
        <v>4887</v>
      </c>
      <c r="AA902" s="8" t="s">
        <v>3014</v>
      </c>
      <c r="AB902" s="46" t="s">
        <v>2579</v>
      </c>
      <c r="AC902" s="45"/>
      <c r="AD902" s="42" t="str">
        <f t="shared" si="14"/>
        <v/>
      </c>
    </row>
    <row r="903" spans="1:30" x14ac:dyDescent="0.2">
      <c r="A903" s="88" t="s">
        <v>2828</v>
      </c>
      <c r="B903" s="84" t="s">
        <v>39</v>
      </c>
      <c r="C903" s="74">
        <v>7</v>
      </c>
      <c r="D903" s="88" t="s">
        <v>2829</v>
      </c>
      <c r="E903" s="84" t="s">
        <v>2828</v>
      </c>
      <c r="F903" s="37" t="s">
        <v>4569</v>
      </c>
      <c r="G903" s="36" t="s">
        <v>104</v>
      </c>
      <c r="H903" s="36" t="s">
        <v>2612</v>
      </c>
      <c r="I903" s="36" t="s">
        <v>2554</v>
      </c>
      <c r="J903" s="36" t="s">
        <v>2830</v>
      </c>
      <c r="K903" s="36">
        <v>7</v>
      </c>
      <c r="L903" s="36" t="s">
        <v>2555</v>
      </c>
      <c r="M903" s="39" t="s">
        <v>2556</v>
      </c>
      <c r="N903" s="39" t="s">
        <v>2557</v>
      </c>
      <c r="O903" s="36" t="s">
        <v>24</v>
      </c>
      <c r="P903" s="36">
        <v>124.27325</v>
      </c>
      <c r="Q903" s="36">
        <v>9.8945699999999999</v>
      </c>
      <c r="R903" s="38" t="s">
        <v>47</v>
      </c>
      <c r="S903" s="26" t="s">
        <v>4771</v>
      </c>
      <c r="T903" s="26" t="s">
        <v>33</v>
      </c>
      <c r="U903" s="27" t="s">
        <v>34</v>
      </c>
      <c r="V903" s="26" t="s">
        <v>5054</v>
      </c>
      <c r="W903" s="28" t="s">
        <v>49</v>
      </c>
      <c r="X903" s="26" t="s">
        <v>36</v>
      </c>
      <c r="Y903" s="8" t="s">
        <v>4970</v>
      </c>
      <c r="Z903" s="8" t="s">
        <v>4887</v>
      </c>
      <c r="AA903" s="8" t="s">
        <v>4805</v>
      </c>
      <c r="AB903" s="42" t="s">
        <v>2572</v>
      </c>
      <c r="AC903" s="45"/>
      <c r="AD903" s="42" t="str">
        <f t="shared" si="14"/>
        <v/>
      </c>
    </row>
    <row r="904" spans="1:30" x14ac:dyDescent="0.2">
      <c r="A904" s="88" t="s">
        <v>2831</v>
      </c>
      <c r="B904" s="83" t="s">
        <v>39</v>
      </c>
      <c r="C904" s="74">
        <v>7</v>
      </c>
      <c r="D904" s="88" t="s">
        <v>2832</v>
      </c>
      <c r="E904" s="84" t="s">
        <v>2831</v>
      </c>
      <c r="F904" s="37" t="s">
        <v>4570</v>
      </c>
      <c r="G904" s="36" t="s">
        <v>2833</v>
      </c>
      <c r="H904" s="36" t="s">
        <v>2683</v>
      </c>
      <c r="I904" s="36" t="s">
        <v>2554</v>
      </c>
      <c r="J904" s="38" t="s">
        <v>2834</v>
      </c>
      <c r="K904" s="39">
        <v>7</v>
      </c>
      <c r="L904" s="39" t="s">
        <v>2555</v>
      </c>
      <c r="M904" s="39" t="s">
        <v>2556</v>
      </c>
      <c r="N904" s="39" t="s">
        <v>2557</v>
      </c>
      <c r="O904" s="36" t="s">
        <v>24</v>
      </c>
      <c r="P904" s="38">
        <v>124.09841</v>
      </c>
      <c r="Q904" s="38">
        <v>9.5917499999999993</v>
      </c>
      <c r="R904" s="36" t="s">
        <v>47</v>
      </c>
      <c r="S904" s="26" t="s">
        <v>4771</v>
      </c>
      <c r="T904" s="26" t="s">
        <v>33</v>
      </c>
      <c r="U904" s="26" t="s">
        <v>34</v>
      </c>
      <c r="V904" s="26" t="s">
        <v>5054</v>
      </c>
      <c r="W904" s="28" t="s">
        <v>49</v>
      </c>
      <c r="X904" s="26" t="s">
        <v>36</v>
      </c>
      <c r="Y904" s="8" t="s">
        <v>4970</v>
      </c>
      <c r="Z904" s="8" t="s">
        <v>4887</v>
      </c>
      <c r="AA904" s="8" t="s">
        <v>3014</v>
      </c>
      <c r="AB904" s="42" t="s">
        <v>2579</v>
      </c>
      <c r="AC904" s="45"/>
      <c r="AD904" s="42" t="str">
        <f t="shared" si="14"/>
        <v/>
      </c>
    </row>
    <row r="905" spans="1:30" x14ac:dyDescent="0.2">
      <c r="A905" s="88" t="s">
        <v>2840</v>
      </c>
      <c r="B905" s="83" t="s">
        <v>39</v>
      </c>
      <c r="C905" s="74">
        <v>7</v>
      </c>
      <c r="D905" s="88" t="s">
        <v>2841</v>
      </c>
      <c r="E905" s="84" t="s">
        <v>2840</v>
      </c>
      <c r="F905" s="37" t="s">
        <v>4573</v>
      </c>
      <c r="G905" s="36" t="s">
        <v>2842</v>
      </c>
      <c r="H905" s="36" t="s">
        <v>2584</v>
      </c>
      <c r="I905" s="36" t="s">
        <v>2554</v>
      </c>
      <c r="J905" s="36" t="s">
        <v>2843</v>
      </c>
      <c r="K905" s="36">
        <v>7</v>
      </c>
      <c r="L905" s="36" t="s">
        <v>2555</v>
      </c>
      <c r="M905" s="39" t="s">
        <v>2556</v>
      </c>
      <c r="N905" s="39" t="s">
        <v>2557</v>
      </c>
      <c r="O905" s="36" t="s">
        <v>24</v>
      </c>
      <c r="P905" s="36">
        <v>123.98548</v>
      </c>
      <c r="Q905" s="36">
        <v>9.9484100000000009</v>
      </c>
      <c r="R905" s="38" t="s">
        <v>47</v>
      </c>
      <c r="S905" s="26" t="s">
        <v>4771</v>
      </c>
      <c r="T905" s="26" t="s">
        <v>61</v>
      </c>
      <c r="U905" s="27" t="s">
        <v>34</v>
      </c>
      <c r="V905" s="26" t="s">
        <v>5054</v>
      </c>
      <c r="W905" s="28" t="s">
        <v>49</v>
      </c>
      <c r="X905" s="26" t="s">
        <v>36</v>
      </c>
      <c r="Y905" s="8" t="s">
        <v>4970</v>
      </c>
      <c r="Z905" s="8" t="s">
        <v>4887</v>
      </c>
      <c r="AA905" s="8" t="s">
        <v>3014</v>
      </c>
      <c r="AB905" s="42" t="s">
        <v>2558</v>
      </c>
      <c r="AC905" s="45"/>
      <c r="AD905" s="42" t="str">
        <f t="shared" si="14"/>
        <v/>
      </c>
    </row>
    <row r="906" spans="1:30" x14ac:dyDescent="0.2">
      <c r="A906" s="88" t="s">
        <v>2847</v>
      </c>
      <c r="B906" s="83" t="s">
        <v>39</v>
      </c>
      <c r="C906" s="74">
        <v>7</v>
      </c>
      <c r="D906" s="88" t="s">
        <v>2848</v>
      </c>
      <c r="E906" s="84" t="s">
        <v>2847</v>
      </c>
      <c r="F906" s="37" t="s">
        <v>4575</v>
      </c>
      <c r="G906" s="36"/>
      <c r="H906" s="36" t="s">
        <v>2565</v>
      </c>
      <c r="I906" s="36" t="s">
        <v>1743</v>
      </c>
      <c r="J906" s="36" t="s">
        <v>2849</v>
      </c>
      <c r="K906" s="36">
        <v>7</v>
      </c>
      <c r="L906" s="36" t="s">
        <v>2555</v>
      </c>
      <c r="M906" s="39" t="s">
        <v>2563</v>
      </c>
      <c r="N906" s="39" t="s">
        <v>2557</v>
      </c>
      <c r="O906" s="36" t="s">
        <v>24</v>
      </c>
      <c r="P906" s="36">
        <v>123.11511</v>
      </c>
      <c r="Q906" s="36">
        <v>9.5977999999999994</v>
      </c>
      <c r="R906" s="36" t="s">
        <v>47</v>
      </c>
      <c r="S906" s="26" t="s">
        <v>4771</v>
      </c>
      <c r="T906" s="26" t="s">
        <v>61</v>
      </c>
      <c r="U906" s="26" t="s">
        <v>34</v>
      </c>
      <c r="V906" s="26" t="s">
        <v>5054</v>
      </c>
      <c r="W906" s="28" t="s">
        <v>49</v>
      </c>
      <c r="X906" s="26" t="s">
        <v>36</v>
      </c>
      <c r="Y906" s="8" t="s">
        <v>4970</v>
      </c>
      <c r="Z906" s="8" t="s">
        <v>4887</v>
      </c>
      <c r="AA906" s="8" t="s">
        <v>3014</v>
      </c>
      <c r="AB906" s="42" t="s">
        <v>2567</v>
      </c>
      <c r="AC906" s="45"/>
      <c r="AD906" s="42" t="str">
        <f t="shared" si="14"/>
        <v/>
      </c>
    </row>
    <row r="907" spans="1:30" x14ac:dyDescent="0.2">
      <c r="A907" s="97" t="s">
        <v>2850</v>
      </c>
      <c r="B907" s="83" t="s">
        <v>24</v>
      </c>
      <c r="C907" s="74">
        <v>7</v>
      </c>
      <c r="D907" s="97" t="s">
        <v>2851</v>
      </c>
      <c r="E907" s="84" t="s">
        <v>2851</v>
      </c>
      <c r="F907" s="37" t="s">
        <v>4576</v>
      </c>
      <c r="G907" s="36"/>
      <c r="H907" s="36" t="s">
        <v>2574</v>
      </c>
      <c r="I907" s="36" t="s">
        <v>1743</v>
      </c>
      <c r="J907" s="36" t="s">
        <v>2852</v>
      </c>
      <c r="K907" s="36">
        <v>7</v>
      </c>
      <c r="L907" s="36" t="s">
        <v>2555</v>
      </c>
      <c r="M907" s="39" t="s">
        <v>2563</v>
      </c>
      <c r="N907" s="39" t="s">
        <v>2557</v>
      </c>
      <c r="O907" s="36" t="s">
        <v>24</v>
      </c>
      <c r="P907" s="36">
        <v>122.80701999999999</v>
      </c>
      <c r="Q907" s="36">
        <v>9.36829</v>
      </c>
      <c r="R907" s="36" t="s">
        <v>47</v>
      </c>
      <c r="S907" s="26" t="s">
        <v>4771</v>
      </c>
      <c r="T907" s="26" t="s">
        <v>33</v>
      </c>
      <c r="U907" s="26" t="s">
        <v>34</v>
      </c>
      <c r="V907" s="26" t="s">
        <v>5054</v>
      </c>
      <c r="W907" s="28" t="s">
        <v>49</v>
      </c>
      <c r="X907" s="26" t="s">
        <v>36</v>
      </c>
      <c r="Y907" s="8" t="s">
        <v>4970</v>
      </c>
      <c r="Z907" s="8" t="s">
        <v>4887</v>
      </c>
      <c r="AA907" s="8" t="s">
        <v>3014</v>
      </c>
      <c r="AB907" s="46" t="s">
        <v>2564</v>
      </c>
      <c r="AC907" s="45"/>
      <c r="AD907" s="42" t="str">
        <f t="shared" si="14"/>
        <v/>
      </c>
    </row>
    <row r="908" spans="1:30" x14ac:dyDescent="0.2">
      <c r="A908" s="82" t="s">
        <v>2853</v>
      </c>
      <c r="B908" s="83" t="s">
        <v>39</v>
      </c>
      <c r="C908" s="74">
        <v>7</v>
      </c>
      <c r="D908" s="82" t="s">
        <v>2854</v>
      </c>
      <c r="E908" s="84" t="s">
        <v>2853</v>
      </c>
      <c r="F908" s="37" t="s">
        <v>4577</v>
      </c>
      <c r="G908" s="36"/>
      <c r="H908" s="36" t="s">
        <v>2653</v>
      </c>
      <c r="I908" s="36" t="s">
        <v>1743</v>
      </c>
      <c r="J908" s="38" t="s">
        <v>2855</v>
      </c>
      <c r="K908" s="39">
        <v>7</v>
      </c>
      <c r="L908" s="39" t="s">
        <v>2555</v>
      </c>
      <c r="M908" s="39" t="s">
        <v>2563</v>
      </c>
      <c r="N908" s="39" t="s">
        <v>2557</v>
      </c>
      <c r="O908" s="36" t="s">
        <v>24</v>
      </c>
      <c r="P908" s="38">
        <v>123.14284000000001</v>
      </c>
      <c r="Q908" s="38">
        <v>9.7677999999999994</v>
      </c>
      <c r="R908" s="38" t="s">
        <v>47</v>
      </c>
      <c r="S908" s="26" t="s">
        <v>4771</v>
      </c>
      <c r="T908" s="26" t="s">
        <v>33</v>
      </c>
      <c r="U908" s="26" t="s">
        <v>34</v>
      </c>
      <c r="V908" s="26" t="s">
        <v>5054</v>
      </c>
      <c r="W908" s="28" t="s">
        <v>49</v>
      </c>
      <c r="X908" s="26" t="s">
        <v>36</v>
      </c>
      <c r="Y908" s="8" t="s">
        <v>4970</v>
      </c>
      <c r="Z908" s="8" t="s">
        <v>4887</v>
      </c>
      <c r="AA908" s="8" t="s">
        <v>3014</v>
      </c>
      <c r="AB908" s="42" t="s">
        <v>2567</v>
      </c>
      <c r="AC908" s="45"/>
      <c r="AD908" s="42" t="str">
        <f t="shared" si="14"/>
        <v/>
      </c>
    </row>
    <row r="909" spans="1:30" x14ac:dyDescent="0.2">
      <c r="A909" s="88" t="s">
        <v>2856</v>
      </c>
      <c r="B909" s="83" t="s">
        <v>39</v>
      </c>
      <c r="C909" s="74">
        <v>7</v>
      </c>
      <c r="D909" s="88" t="s">
        <v>2857</v>
      </c>
      <c r="E909" s="84" t="s">
        <v>2856</v>
      </c>
      <c r="F909" s="37" t="s">
        <v>4578</v>
      </c>
      <c r="G909" s="36"/>
      <c r="H909" s="36" t="s">
        <v>2587</v>
      </c>
      <c r="I909" s="36" t="s">
        <v>1743</v>
      </c>
      <c r="J909" s="38" t="s">
        <v>2858</v>
      </c>
      <c r="K909" s="39">
        <v>7</v>
      </c>
      <c r="L909" s="39" t="s">
        <v>2555</v>
      </c>
      <c r="M909" s="39" t="s">
        <v>2563</v>
      </c>
      <c r="N909" s="39" t="s">
        <v>2557</v>
      </c>
      <c r="O909" s="36" t="s">
        <v>24</v>
      </c>
      <c r="P909" s="38">
        <v>123.30423999999999</v>
      </c>
      <c r="Q909" s="38">
        <v>9.3162299999999991</v>
      </c>
      <c r="R909" s="36" t="s">
        <v>32</v>
      </c>
      <c r="S909" s="26" t="s">
        <v>4771</v>
      </c>
      <c r="T909" s="26" t="s">
        <v>33</v>
      </c>
      <c r="U909" s="26" t="s">
        <v>34</v>
      </c>
      <c r="V909" s="26" t="s">
        <v>5054</v>
      </c>
      <c r="W909" s="28" t="s">
        <v>49</v>
      </c>
      <c r="X909" s="26" t="s">
        <v>36</v>
      </c>
      <c r="Y909" s="8" t="e">
        <v>#N/A</v>
      </c>
      <c r="Z909" s="8" t="e">
        <v>#N/A</v>
      </c>
      <c r="AA909" s="8" t="e">
        <v>#N/A</v>
      </c>
      <c r="AB909" s="42" t="s">
        <v>2589</v>
      </c>
      <c r="AC909" s="45"/>
      <c r="AD909" s="42" t="str">
        <f t="shared" si="14"/>
        <v/>
      </c>
    </row>
    <row r="910" spans="1:30" x14ac:dyDescent="0.2">
      <c r="A910" s="87" t="s">
        <v>2862</v>
      </c>
      <c r="B910" s="87" t="s">
        <v>24</v>
      </c>
      <c r="C910" s="74">
        <v>7</v>
      </c>
      <c r="D910" s="87" t="s">
        <v>2863</v>
      </c>
      <c r="E910" s="87" t="s">
        <v>2863</v>
      </c>
      <c r="F910" s="37" t="s">
        <v>4580</v>
      </c>
      <c r="G910" s="36" t="s">
        <v>2864</v>
      </c>
      <c r="H910" s="36" t="s">
        <v>2568</v>
      </c>
      <c r="I910" s="36" t="s">
        <v>1743</v>
      </c>
      <c r="J910" s="38" t="s">
        <v>2865</v>
      </c>
      <c r="K910" s="39">
        <v>7</v>
      </c>
      <c r="L910" s="39" t="s">
        <v>2555</v>
      </c>
      <c r="M910" s="39" t="s">
        <v>2563</v>
      </c>
      <c r="N910" s="39" t="s">
        <v>2557</v>
      </c>
      <c r="O910" s="36" t="s">
        <v>24</v>
      </c>
      <c r="P910" s="38">
        <v>123.31964000000001</v>
      </c>
      <c r="Q910" s="38">
        <v>10.24526</v>
      </c>
      <c r="R910" s="36" t="s">
        <v>47</v>
      </c>
      <c r="S910" s="26" t="s">
        <v>4771</v>
      </c>
      <c r="T910" s="26" t="s">
        <v>61</v>
      </c>
      <c r="U910" s="26" t="s">
        <v>34</v>
      </c>
      <c r="V910" s="26" t="s">
        <v>5054</v>
      </c>
      <c r="W910" s="28" t="s">
        <v>49</v>
      </c>
      <c r="X910" s="26" t="s">
        <v>36</v>
      </c>
      <c r="Y910" s="8" t="s">
        <v>4970</v>
      </c>
      <c r="Z910" s="8" t="s">
        <v>4887</v>
      </c>
      <c r="AA910" s="8" t="s">
        <v>3014</v>
      </c>
      <c r="AB910" s="42" t="s">
        <v>2567</v>
      </c>
      <c r="AC910" s="45"/>
      <c r="AD910" s="42" t="str">
        <f t="shared" si="14"/>
        <v/>
      </c>
    </row>
    <row r="911" spans="1:30" x14ac:dyDescent="0.2">
      <c r="A911" s="88" t="s">
        <v>2866</v>
      </c>
      <c r="B911" s="83" t="s">
        <v>39</v>
      </c>
      <c r="C911" s="74">
        <v>7</v>
      </c>
      <c r="D911" s="88" t="s">
        <v>2867</v>
      </c>
      <c r="E911" s="84" t="s">
        <v>2866</v>
      </c>
      <c r="F911" s="37" t="s">
        <v>4581</v>
      </c>
      <c r="G911" s="36" t="s">
        <v>2868</v>
      </c>
      <c r="H911" s="36" t="s">
        <v>1229</v>
      </c>
      <c r="I911" s="36" t="s">
        <v>1743</v>
      </c>
      <c r="J911" s="38" t="s">
        <v>2869</v>
      </c>
      <c r="K911" s="39">
        <v>7</v>
      </c>
      <c r="L911" s="39" t="s">
        <v>2555</v>
      </c>
      <c r="M911" s="39" t="s">
        <v>2563</v>
      </c>
      <c r="N911" s="39" t="s">
        <v>2557</v>
      </c>
      <c r="O911" s="36" t="s">
        <v>24</v>
      </c>
      <c r="P911" s="38">
        <v>123.23938</v>
      </c>
      <c r="Q911" s="38">
        <v>9.4101999999999997</v>
      </c>
      <c r="R911" s="38" t="s">
        <v>47</v>
      </c>
      <c r="S911" s="26" t="s">
        <v>4771</v>
      </c>
      <c r="T911" s="26" t="s">
        <v>33</v>
      </c>
      <c r="U911" s="26" t="s">
        <v>34</v>
      </c>
      <c r="V911" s="26" t="s">
        <v>5054</v>
      </c>
      <c r="W911" s="28" t="s">
        <v>49</v>
      </c>
      <c r="X911" s="26" t="s">
        <v>36</v>
      </c>
      <c r="Y911" s="8" t="s">
        <v>4970</v>
      </c>
      <c r="Z911" s="8" t="s">
        <v>4887</v>
      </c>
      <c r="AA911" s="8" t="s">
        <v>3014</v>
      </c>
      <c r="AB911" s="42" t="s">
        <v>2567</v>
      </c>
      <c r="AC911" s="45"/>
      <c r="AD911" s="42" t="str">
        <f t="shared" si="14"/>
        <v/>
      </c>
    </row>
    <row r="912" spans="1:30" x14ac:dyDescent="0.2">
      <c r="A912" s="88" t="s">
        <v>2870</v>
      </c>
      <c r="B912" s="83" t="s">
        <v>39</v>
      </c>
      <c r="C912" s="74">
        <v>7</v>
      </c>
      <c r="D912" s="88" t="s">
        <v>2871</v>
      </c>
      <c r="E912" s="84" t="s">
        <v>2870</v>
      </c>
      <c r="F912" s="37" t="s">
        <v>4582</v>
      </c>
      <c r="G912" s="36" t="s">
        <v>2872</v>
      </c>
      <c r="H912" s="36" t="s">
        <v>2565</v>
      </c>
      <c r="I912" s="36" t="s">
        <v>1743</v>
      </c>
      <c r="J912" s="36" t="s">
        <v>2873</v>
      </c>
      <c r="K912" s="36">
        <v>7</v>
      </c>
      <c r="L912" s="36" t="s">
        <v>2555</v>
      </c>
      <c r="M912" s="39" t="s">
        <v>2563</v>
      </c>
      <c r="N912" s="39" t="s">
        <v>2557</v>
      </c>
      <c r="O912" s="36" t="s">
        <v>24</v>
      </c>
      <c r="P912" s="36">
        <v>123.0985</v>
      </c>
      <c r="Q912" s="36">
        <v>9.6401669999999999</v>
      </c>
      <c r="R912" s="36" t="s">
        <v>47</v>
      </c>
      <c r="S912" s="26" t="s">
        <v>4771</v>
      </c>
      <c r="T912" s="26" t="s">
        <v>61</v>
      </c>
      <c r="U912" s="26" t="s">
        <v>34</v>
      </c>
      <c r="V912" s="26" t="s">
        <v>5054</v>
      </c>
      <c r="W912" s="28" t="s">
        <v>49</v>
      </c>
      <c r="X912" s="26" t="s">
        <v>36</v>
      </c>
      <c r="Y912" s="8" t="s">
        <v>4970</v>
      </c>
      <c r="Z912" s="8" t="s">
        <v>5009</v>
      </c>
      <c r="AA912" s="8" t="s">
        <v>3014</v>
      </c>
      <c r="AB912" s="42" t="s">
        <v>2567</v>
      </c>
      <c r="AC912" s="45"/>
      <c r="AD912" s="42" t="str">
        <f t="shared" si="14"/>
        <v/>
      </c>
    </row>
    <row r="913" spans="1:30" x14ac:dyDescent="0.2">
      <c r="A913" s="88" t="s">
        <v>2874</v>
      </c>
      <c r="B913" s="84" t="s">
        <v>39</v>
      </c>
      <c r="C913" s="74">
        <v>7</v>
      </c>
      <c r="D913" s="88" t="s">
        <v>2875</v>
      </c>
      <c r="E913" s="84" t="s">
        <v>2875</v>
      </c>
      <c r="F913" s="37" t="s">
        <v>4583</v>
      </c>
      <c r="G913" s="36"/>
      <c r="H913" s="36" t="s">
        <v>2696</v>
      </c>
      <c r="I913" s="36" t="s">
        <v>1743</v>
      </c>
      <c r="J913" s="36" t="s">
        <v>2876</v>
      </c>
      <c r="K913" s="36">
        <v>7</v>
      </c>
      <c r="L913" s="36" t="s">
        <v>2555</v>
      </c>
      <c r="M913" s="39" t="s">
        <v>2563</v>
      </c>
      <c r="N913" s="39" t="s">
        <v>2557</v>
      </c>
      <c r="O913" s="36" t="s">
        <v>24</v>
      </c>
      <c r="P913" s="36">
        <v>123.24427</v>
      </c>
      <c r="Q913" s="36">
        <v>9.2771799999999995</v>
      </c>
      <c r="R913" s="36" t="s">
        <v>47</v>
      </c>
      <c r="S913" s="26" t="s">
        <v>4771</v>
      </c>
      <c r="T913" s="26" t="s">
        <v>77</v>
      </c>
      <c r="U913" s="26" t="s">
        <v>34</v>
      </c>
      <c r="V913" s="26" t="s">
        <v>5054</v>
      </c>
      <c r="W913" s="28" t="s">
        <v>49</v>
      </c>
      <c r="X913" s="26" t="s">
        <v>36</v>
      </c>
      <c r="Y913" s="8" t="s">
        <v>4970</v>
      </c>
      <c r="Z913" s="8" t="s">
        <v>4887</v>
      </c>
      <c r="AA913" s="8" t="s">
        <v>3014</v>
      </c>
      <c r="AB913" s="42" t="s">
        <v>2589</v>
      </c>
      <c r="AC913" s="45"/>
      <c r="AD913" s="42" t="str">
        <f t="shared" si="14"/>
        <v/>
      </c>
    </row>
    <row r="914" spans="1:30" x14ac:dyDescent="0.2">
      <c r="A914" s="82" t="s">
        <v>2877</v>
      </c>
      <c r="B914" s="83" t="s">
        <v>39</v>
      </c>
      <c r="C914" s="74">
        <v>7</v>
      </c>
      <c r="D914" s="82" t="s">
        <v>2878</v>
      </c>
      <c r="E914" s="84" t="s">
        <v>2877</v>
      </c>
      <c r="F914" s="37" t="s">
        <v>4584</v>
      </c>
      <c r="G914" s="36" t="s">
        <v>104</v>
      </c>
      <c r="H914" s="36" t="s">
        <v>2560</v>
      </c>
      <c r="I914" s="36" t="s">
        <v>2561</v>
      </c>
      <c r="J914" s="38" t="s">
        <v>2879</v>
      </c>
      <c r="K914" s="39">
        <v>7</v>
      </c>
      <c r="L914" s="39" t="s">
        <v>2555</v>
      </c>
      <c r="M914" s="39" t="s">
        <v>2563</v>
      </c>
      <c r="N914" s="39" t="s">
        <v>2557</v>
      </c>
      <c r="O914" s="36" t="s">
        <v>24</v>
      </c>
      <c r="P914" s="38">
        <v>123.51291999999999</v>
      </c>
      <c r="Q914" s="38">
        <v>9.2144999999999992</v>
      </c>
      <c r="R914" s="36" t="s">
        <v>47</v>
      </c>
      <c r="S914" s="26" t="s">
        <v>4771</v>
      </c>
      <c r="T914" s="26" t="s">
        <v>61</v>
      </c>
      <c r="U914" s="26" t="s">
        <v>34</v>
      </c>
      <c r="V914" s="26" t="s">
        <v>5054</v>
      </c>
      <c r="W914" s="28" t="s">
        <v>49</v>
      </c>
      <c r="X914" s="26" t="s">
        <v>233</v>
      </c>
      <c r="Y914" s="8" t="s">
        <v>4970</v>
      </c>
      <c r="Z914" s="8" t="s">
        <v>4887</v>
      </c>
      <c r="AA914" s="8" t="s">
        <v>3014</v>
      </c>
      <c r="AB914" s="42" t="s">
        <v>2564</v>
      </c>
      <c r="AC914" s="45"/>
      <c r="AD914" s="42" t="str">
        <f t="shared" si="14"/>
        <v/>
      </c>
    </row>
    <row r="915" spans="1:30" x14ac:dyDescent="0.2">
      <c r="A915" s="88" t="s">
        <v>2892</v>
      </c>
      <c r="B915" s="84" t="s">
        <v>39</v>
      </c>
      <c r="C915" s="74">
        <v>7</v>
      </c>
      <c r="D915" s="88" t="s">
        <v>2893</v>
      </c>
      <c r="E915" s="84" t="s">
        <v>2892</v>
      </c>
      <c r="F915" s="37" t="s">
        <v>4589</v>
      </c>
      <c r="G915" s="36" t="s">
        <v>2894</v>
      </c>
      <c r="H915" s="36" t="s">
        <v>2672</v>
      </c>
      <c r="I915" s="36" t="s">
        <v>2554</v>
      </c>
      <c r="J915" s="36" t="s">
        <v>2895</v>
      </c>
      <c r="K915" s="36">
        <v>7</v>
      </c>
      <c r="L915" s="36" t="s">
        <v>2555</v>
      </c>
      <c r="M915" s="39" t="s">
        <v>2556</v>
      </c>
      <c r="N915" s="39" t="s">
        <v>2557</v>
      </c>
      <c r="O915" s="36" t="s">
        <v>24</v>
      </c>
      <c r="P915" s="36">
        <v>123.85704</v>
      </c>
      <c r="Q915" s="36">
        <v>9.61524</v>
      </c>
      <c r="R915" s="36" t="s">
        <v>47</v>
      </c>
      <c r="S915" s="26" t="s">
        <v>4771</v>
      </c>
      <c r="T915" s="26" t="s">
        <v>33</v>
      </c>
      <c r="U915" s="27" t="s">
        <v>34</v>
      </c>
      <c r="V915" s="26" t="s">
        <v>5054</v>
      </c>
      <c r="W915" s="28" t="s">
        <v>49</v>
      </c>
      <c r="X915" s="26" t="s">
        <v>36</v>
      </c>
      <c r="Y915" s="8" t="s">
        <v>4970</v>
      </c>
      <c r="Z915" s="8" t="s">
        <v>4887</v>
      </c>
      <c r="AA915" s="8" t="s">
        <v>3014</v>
      </c>
      <c r="AB915" s="42" t="s">
        <v>2572</v>
      </c>
      <c r="AC915" s="45"/>
      <c r="AD915" s="42" t="str">
        <f t="shared" si="14"/>
        <v/>
      </c>
    </row>
    <row r="916" spans="1:30" x14ac:dyDescent="0.2">
      <c r="A916" s="82" t="s">
        <v>2896</v>
      </c>
      <c r="B916" s="84" t="s">
        <v>39</v>
      </c>
      <c r="C916" s="74">
        <v>7</v>
      </c>
      <c r="D916" s="82" t="s">
        <v>2897</v>
      </c>
      <c r="E916" s="84" t="s">
        <v>2896</v>
      </c>
      <c r="F916" s="37" t="s">
        <v>4590</v>
      </c>
      <c r="G916" s="36" t="s">
        <v>375</v>
      </c>
      <c r="H916" s="36" t="s">
        <v>2553</v>
      </c>
      <c r="I916" s="36" t="s">
        <v>2554</v>
      </c>
      <c r="J916" s="36" t="s">
        <v>2674</v>
      </c>
      <c r="K916" s="36">
        <v>7</v>
      </c>
      <c r="L916" s="36" t="s">
        <v>2555</v>
      </c>
      <c r="M916" s="39" t="s">
        <v>2556</v>
      </c>
      <c r="N916" s="39" t="s">
        <v>2557</v>
      </c>
      <c r="O916" s="36" t="s">
        <v>24</v>
      </c>
      <c r="P916" s="36">
        <v>123.85993999999999</v>
      </c>
      <c r="Q916" s="36">
        <v>9.6539800000000007</v>
      </c>
      <c r="R916" s="36" t="s">
        <v>32</v>
      </c>
      <c r="S916" s="26" t="s">
        <v>4771</v>
      </c>
      <c r="T916" s="26" t="s">
        <v>33</v>
      </c>
      <c r="U916" s="26" t="s">
        <v>34</v>
      </c>
      <c r="V916" s="26" t="s">
        <v>5054</v>
      </c>
      <c r="W916" s="28" t="s">
        <v>49</v>
      </c>
      <c r="X916" s="26" t="s">
        <v>36</v>
      </c>
      <c r="Y916" s="8" t="s">
        <v>4970</v>
      </c>
      <c r="Z916" s="8" t="s">
        <v>4870</v>
      </c>
      <c r="AA916" s="8" t="s">
        <v>4865</v>
      </c>
      <c r="AB916" s="42" t="s">
        <v>2572</v>
      </c>
      <c r="AC916" s="45"/>
      <c r="AD916" s="42" t="str">
        <f t="shared" si="14"/>
        <v/>
      </c>
    </row>
    <row r="917" spans="1:30" x14ac:dyDescent="0.2">
      <c r="A917" s="97" t="s">
        <v>2898</v>
      </c>
      <c r="B917" s="83" t="s">
        <v>39</v>
      </c>
      <c r="C917" s="74">
        <v>7</v>
      </c>
      <c r="D917" s="97" t="s">
        <v>2899</v>
      </c>
      <c r="E917" s="84" t="s">
        <v>2898</v>
      </c>
      <c r="F917" s="37" t="s">
        <v>4591</v>
      </c>
      <c r="G917" s="36" t="s">
        <v>2900</v>
      </c>
      <c r="H917" s="36" t="s">
        <v>2553</v>
      </c>
      <c r="I917" s="36" t="s">
        <v>2554</v>
      </c>
      <c r="J917" s="38" t="s">
        <v>2901</v>
      </c>
      <c r="K917" s="39">
        <v>7</v>
      </c>
      <c r="L917" s="39" t="s">
        <v>2555</v>
      </c>
      <c r="M917" s="39" t="s">
        <v>2556</v>
      </c>
      <c r="N917" s="39" t="s">
        <v>2557</v>
      </c>
      <c r="O917" s="36" t="s">
        <v>24</v>
      </c>
      <c r="P917" s="38">
        <v>123.86087000000001</v>
      </c>
      <c r="Q917" s="38">
        <v>9.6644699999999997</v>
      </c>
      <c r="R917" s="36" t="s">
        <v>47</v>
      </c>
      <c r="S917" s="26" t="s">
        <v>4771</v>
      </c>
      <c r="T917" s="26" t="s">
        <v>77</v>
      </c>
      <c r="U917" s="26" t="s">
        <v>34</v>
      </c>
      <c r="V917" s="26" t="s">
        <v>5054</v>
      </c>
      <c r="W917" s="28" t="s">
        <v>49</v>
      </c>
      <c r="X917" s="26" t="s">
        <v>36</v>
      </c>
      <c r="Y917" s="8" t="s">
        <v>4970</v>
      </c>
      <c r="Z917" s="8" t="s">
        <v>4887</v>
      </c>
      <c r="AA917" s="8" t="s">
        <v>3014</v>
      </c>
      <c r="AB917" s="42" t="s">
        <v>2579</v>
      </c>
      <c r="AC917" s="45"/>
      <c r="AD917" s="42" t="str">
        <f t="shared" si="14"/>
        <v/>
      </c>
    </row>
    <row r="918" spans="1:30" x14ac:dyDescent="0.2">
      <c r="A918" s="82" t="s">
        <v>2902</v>
      </c>
      <c r="B918" s="84" t="s">
        <v>39</v>
      </c>
      <c r="C918" s="74">
        <v>7</v>
      </c>
      <c r="D918" s="82" t="s">
        <v>2903</v>
      </c>
      <c r="E918" s="84" t="s">
        <v>2902</v>
      </c>
      <c r="F918" s="37" t="s">
        <v>4592</v>
      </c>
      <c r="G918" s="36"/>
      <c r="H918" s="36" t="s">
        <v>2587</v>
      </c>
      <c r="I918" s="36" t="s">
        <v>1743</v>
      </c>
      <c r="J918" s="36" t="s">
        <v>2855</v>
      </c>
      <c r="K918" s="36">
        <v>7</v>
      </c>
      <c r="L918" s="36" t="s">
        <v>2555</v>
      </c>
      <c r="M918" s="39" t="s">
        <v>2563</v>
      </c>
      <c r="N918" s="39" t="s">
        <v>2557</v>
      </c>
      <c r="O918" s="36" t="s">
        <v>24</v>
      </c>
      <c r="P918" s="36">
        <v>123.30698</v>
      </c>
      <c r="Q918" s="36">
        <v>9.3042599999999993</v>
      </c>
      <c r="R918" s="36" t="s">
        <v>32</v>
      </c>
      <c r="S918" s="26" t="s">
        <v>4771</v>
      </c>
      <c r="T918" s="26" t="s">
        <v>33</v>
      </c>
      <c r="U918" s="27" t="s">
        <v>34</v>
      </c>
      <c r="V918" s="26" t="s">
        <v>5054</v>
      </c>
      <c r="W918" s="28" t="s">
        <v>49</v>
      </c>
      <c r="X918" s="26" t="s">
        <v>36</v>
      </c>
      <c r="Y918" s="8" t="s">
        <v>4970</v>
      </c>
      <c r="Z918" s="8" t="s">
        <v>5009</v>
      </c>
      <c r="AA918" s="8" t="s">
        <v>4865</v>
      </c>
      <c r="AB918" s="42" t="s">
        <v>2589</v>
      </c>
      <c r="AC918" s="45"/>
      <c r="AD918" s="42" t="str">
        <f t="shared" si="14"/>
        <v/>
      </c>
    </row>
    <row r="919" spans="1:30" x14ac:dyDescent="0.2">
      <c r="A919" s="82" t="s">
        <v>2907</v>
      </c>
      <c r="B919" s="84" t="s">
        <v>24</v>
      </c>
      <c r="C919" s="74">
        <v>7</v>
      </c>
      <c r="D919" s="82" t="s">
        <v>2908</v>
      </c>
      <c r="E919" s="84" t="s">
        <v>2908</v>
      </c>
      <c r="F919" s="37" t="s">
        <v>4594</v>
      </c>
      <c r="G919" s="36" t="s">
        <v>156</v>
      </c>
      <c r="H919" s="36" t="s">
        <v>2587</v>
      </c>
      <c r="I919" s="36" t="s">
        <v>1743</v>
      </c>
      <c r="J919" s="36" t="s">
        <v>2909</v>
      </c>
      <c r="K919" s="36">
        <v>7</v>
      </c>
      <c r="L919" s="36" t="s">
        <v>2555</v>
      </c>
      <c r="M919" s="39" t="s">
        <v>2563</v>
      </c>
      <c r="N919" s="39" t="s">
        <v>2557</v>
      </c>
      <c r="O919" s="36" t="s">
        <v>24</v>
      </c>
      <c r="P919" s="36">
        <v>123.305781</v>
      </c>
      <c r="Q919" s="36">
        <v>9.3297609999999995</v>
      </c>
      <c r="R919" s="36" t="s">
        <v>47</v>
      </c>
      <c r="S919" s="26" t="s">
        <v>4771</v>
      </c>
      <c r="T919" s="26" t="s">
        <v>33</v>
      </c>
      <c r="U919" s="26" t="s">
        <v>34</v>
      </c>
      <c r="V919" s="26" t="s">
        <v>5054</v>
      </c>
      <c r="W919" s="28" t="s">
        <v>49</v>
      </c>
      <c r="X919" s="26" t="s">
        <v>36</v>
      </c>
      <c r="Y919" s="8" t="s">
        <v>4970</v>
      </c>
      <c r="Z919" s="8" t="s">
        <v>4887</v>
      </c>
      <c r="AA919" s="8" t="s">
        <v>3014</v>
      </c>
      <c r="AB919" s="42" t="s">
        <v>2589</v>
      </c>
      <c r="AC919" s="45"/>
      <c r="AD919" s="42" t="str">
        <f t="shared" si="14"/>
        <v/>
      </c>
    </row>
    <row r="920" spans="1:30" x14ac:dyDescent="0.2">
      <c r="A920" s="88" t="s">
        <v>2914</v>
      </c>
      <c r="B920" s="84" t="s">
        <v>39</v>
      </c>
      <c r="C920" s="74">
        <v>7</v>
      </c>
      <c r="D920" s="88" t="s">
        <v>2915</v>
      </c>
      <c r="E920" s="84" t="s">
        <v>2914</v>
      </c>
      <c r="F920" s="37" t="s">
        <v>4596</v>
      </c>
      <c r="G920" s="36" t="s">
        <v>110</v>
      </c>
      <c r="H920" s="36" t="s">
        <v>2587</v>
      </c>
      <c r="I920" s="36" t="s">
        <v>1743</v>
      </c>
      <c r="J920" s="38" t="s">
        <v>2916</v>
      </c>
      <c r="K920" s="39">
        <v>7</v>
      </c>
      <c r="L920" s="39" t="s">
        <v>2555</v>
      </c>
      <c r="M920" s="39" t="s">
        <v>2563</v>
      </c>
      <c r="N920" s="39" t="s">
        <v>2557</v>
      </c>
      <c r="O920" s="36" t="s">
        <v>24</v>
      </c>
      <c r="P920" s="38">
        <v>123.29386100000001</v>
      </c>
      <c r="Q920" s="38">
        <v>9.290972</v>
      </c>
      <c r="R920" s="36" t="s">
        <v>47</v>
      </c>
      <c r="S920" s="26" t="s">
        <v>4771</v>
      </c>
      <c r="T920" s="26" t="s">
        <v>33</v>
      </c>
      <c r="U920" s="26" t="s">
        <v>34</v>
      </c>
      <c r="V920" s="26" t="s">
        <v>5054</v>
      </c>
      <c r="W920" s="28" t="s">
        <v>49</v>
      </c>
      <c r="X920" s="26" t="s">
        <v>36</v>
      </c>
      <c r="Y920" s="8" t="s">
        <v>4970</v>
      </c>
      <c r="Z920" s="8" t="s">
        <v>4887</v>
      </c>
      <c r="AA920" s="8" t="s">
        <v>3014</v>
      </c>
      <c r="AB920" s="42" t="s">
        <v>2589</v>
      </c>
      <c r="AC920" s="45"/>
      <c r="AD920" s="42" t="str">
        <f t="shared" si="14"/>
        <v/>
      </c>
    </row>
    <row r="921" spans="1:30" x14ac:dyDescent="0.2">
      <c r="A921" s="82" t="s">
        <v>2917</v>
      </c>
      <c r="B921" s="84" t="s">
        <v>39</v>
      </c>
      <c r="C921" s="74">
        <v>7</v>
      </c>
      <c r="D921" s="82" t="s">
        <v>2918</v>
      </c>
      <c r="E921" s="84" t="s">
        <v>2917</v>
      </c>
      <c r="F921" s="37" t="s">
        <v>4597</v>
      </c>
      <c r="G921" s="36" t="s">
        <v>375</v>
      </c>
      <c r="H921" s="36" t="s">
        <v>2587</v>
      </c>
      <c r="I921" s="36" t="s">
        <v>1743</v>
      </c>
      <c r="J921" s="36" t="s">
        <v>2919</v>
      </c>
      <c r="K921" s="36">
        <v>7</v>
      </c>
      <c r="L921" s="36" t="s">
        <v>2555</v>
      </c>
      <c r="M921" s="39" t="s">
        <v>2563</v>
      </c>
      <c r="N921" s="39" t="s">
        <v>2557</v>
      </c>
      <c r="O921" s="36" t="s">
        <v>24</v>
      </c>
      <c r="P921" s="36">
        <v>123.285476</v>
      </c>
      <c r="Q921" s="36">
        <v>9.3126999999999995</v>
      </c>
      <c r="R921" s="36" t="s">
        <v>47</v>
      </c>
      <c r="S921" s="26" t="s">
        <v>4771</v>
      </c>
      <c r="T921" s="26" t="s">
        <v>33</v>
      </c>
      <c r="U921" s="27" t="s">
        <v>34</v>
      </c>
      <c r="V921" s="26" t="s">
        <v>5054</v>
      </c>
      <c r="W921" s="28" t="s">
        <v>49</v>
      </c>
      <c r="X921" s="26" t="s">
        <v>36</v>
      </c>
      <c r="Y921" s="8" t="s">
        <v>4970</v>
      </c>
      <c r="Z921" s="8" t="s">
        <v>4887</v>
      </c>
      <c r="AA921" s="8" t="s">
        <v>3014</v>
      </c>
      <c r="AB921" s="42" t="s">
        <v>2589</v>
      </c>
      <c r="AC921" s="45"/>
      <c r="AD921" s="42" t="str">
        <f t="shared" si="14"/>
        <v/>
      </c>
    </row>
    <row r="922" spans="1:30" x14ac:dyDescent="0.2">
      <c r="A922" s="82" t="s">
        <v>2920</v>
      </c>
      <c r="B922" s="84" t="s">
        <v>39</v>
      </c>
      <c r="C922" s="74">
        <v>7</v>
      </c>
      <c r="D922" s="82" t="s">
        <v>2921</v>
      </c>
      <c r="E922" s="84" t="s">
        <v>2920</v>
      </c>
      <c r="F922" s="49" t="s">
        <v>4598</v>
      </c>
      <c r="G922" s="36"/>
      <c r="H922" s="36" t="s">
        <v>2587</v>
      </c>
      <c r="I922" s="39" t="s">
        <v>1743</v>
      </c>
      <c r="J922" s="38" t="s">
        <v>2922</v>
      </c>
      <c r="K922" s="38">
        <v>7</v>
      </c>
      <c r="L922" s="38" t="s">
        <v>2555</v>
      </c>
      <c r="M922" s="39" t="s">
        <v>2563</v>
      </c>
      <c r="N922" s="39" t="s">
        <v>2557</v>
      </c>
      <c r="O922" s="36" t="s">
        <v>24</v>
      </c>
      <c r="P922" s="38">
        <v>123.30495000000001</v>
      </c>
      <c r="Q922" s="38">
        <v>9.3102479999999996</v>
      </c>
      <c r="R922" s="36" t="s">
        <v>32</v>
      </c>
      <c r="S922" s="26" t="s">
        <v>4771</v>
      </c>
      <c r="T922" s="30" t="s">
        <v>33</v>
      </c>
      <c r="U922" s="28" t="s">
        <v>34</v>
      </c>
      <c r="V922" s="26" t="s">
        <v>5054</v>
      </c>
      <c r="W922" s="28" t="s">
        <v>49</v>
      </c>
      <c r="X922" s="32" t="s">
        <v>36</v>
      </c>
      <c r="Y922" s="8" t="s">
        <v>4970</v>
      </c>
      <c r="Z922" s="8" t="s">
        <v>5009</v>
      </c>
      <c r="AA922" s="8" t="s">
        <v>4865</v>
      </c>
      <c r="AB922" s="42" t="s">
        <v>2589</v>
      </c>
      <c r="AC922" s="45"/>
      <c r="AD922" s="42" t="str">
        <f t="shared" si="14"/>
        <v/>
      </c>
    </row>
    <row r="923" spans="1:30" x14ac:dyDescent="0.2">
      <c r="A923" s="88" t="s">
        <v>2940</v>
      </c>
      <c r="B923" s="84" t="s">
        <v>39</v>
      </c>
      <c r="C923" s="74">
        <v>7</v>
      </c>
      <c r="D923" s="88" t="s">
        <v>2941</v>
      </c>
      <c r="E923" s="88" t="s">
        <v>2940</v>
      </c>
      <c r="F923" s="37" t="s">
        <v>4603</v>
      </c>
      <c r="G923" s="36" t="s">
        <v>104</v>
      </c>
      <c r="H923" s="36" t="s">
        <v>2942</v>
      </c>
      <c r="I923" s="36" t="s">
        <v>2554</v>
      </c>
      <c r="J923" s="36" t="s">
        <v>2943</v>
      </c>
      <c r="K923" s="36">
        <v>7</v>
      </c>
      <c r="L923" s="36" t="s">
        <v>2555</v>
      </c>
      <c r="M923" s="39" t="s">
        <v>2556</v>
      </c>
      <c r="N923" s="39" t="s">
        <v>2557</v>
      </c>
      <c r="O923" s="36" t="s">
        <v>24</v>
      </c>
      <c r="P923" s="36">
        <v>124.09307098388599</v>
      </c>
      <c r="Q923" s="36">
        <v>9.9124698638915998</v>
      </c>
      <c r="R923" s="36" t="s">
        <v>47</v>
      </c>
      <c r="S923" s="26" t="s">
        <v>4771</v>
      </c>
      <c r="T923" s="26" t="s">
        <v>77</v>
      </c>
      <c r="U923" s="26" t="s">
        <v>34</v>
      </c>
      <c r="V923" s="26" t="s">
        <v>5054</v>
      </c>
      <c r="W923" s="28" t="s">
        <v>49</v>
      </c>
      <c r="X923" s="26" t="s">
        <v>36</v>
      </c>
      <c r="Y923" s="8" t="s">
        <v>4970</v>
      </c>
      <c r="Z923" s="8" t="s">
        <v>4887</v>
      </c>
      <c r="AA923" s="8" t="s">
        <v>4805</v>
      </c>
      <c r="AB923" s="42" t="s">
        <v>2558</v>
      </c>
      <c r="AC923" s="45"/>
      <c r="AD923" s="42" t="str">
        <f t="shared" si="14"/>
        <v/>
      </c>
    </row>
    <row r="924" spans="1:30" x14ac:dyDescent="0.2">
      <c r="A924" s="88" t="s">
        <v>2944</v>
      </c>
      <c r="B924" s="84" t="s">
        <v>39</v>
      </c>
      <c r="C924" s="74">
        <v>7</v>
      </c>
      <c r="D924" s="88" t="s">
        <v>2945</v>
      </c>
      <c r="E924" s="88" t="s">
        <v>2944</v>
      </c>
      <c r="F924" s="37" t="s">
        <v>4604</v>
      </c>
      <c r="G924" s="36" t="s">
        <v>104</v>
      </c>
      <c r="H924" s="36" t="s">
        <v>2946</v>
      </c>
      <c r="I924" s="36" t="s">
        <v>1743</v>
      </c>
      <c r="J924" s="38" t="s">
        <v>2947</v>
      </c>
      <c r="K924" s="39">
        <v>7</v>
      </c>
      <c r="L924" s="39" t="s">
        <v>2555</v>
      </c>
      <c r="M924" s="39" t="s">
        <v>2563</v>
      </c>
      <c r="N924" s="39" t="s">
        <v>2557</v>
      </c>
      <c r="O924" s="36" t="s">
        <v>24</v>
      </c>
      <c r="P924" s="38">
        <v>123.14019</v>
      </c>
      <c r="Q924" s="38">
        <v>9.859</v>
      </c>
      <c r="R924" s="36" t="s">
        <v>47</v>
      </c>
      <c r="S924" s="26" t="s">
        <v>4771</v>
      </c>
      <c r="T924" s="26" t="s">
        <v>33</v>
      </c>
      <c r="U924" s="26" t="s">
        <v>34</v>
      </c>
      <c r="V924" s="26" t="s">
        <v>5054</v>
      </c>
      <c r="W924" s="28" t="s">
        <v>49</v>
      </c>
      <c r="X924" s="26" t="s">
        <v>36</v>
      </c>
      <c r="Y924" s="8" t="s">
        <v>4970</v>
      </c>
      <c r="Z924" s="8" t="s">
        <v>4887</v>
      </c>
      <c r="AA924" s="8" t="s">
        <v>3014</v>
      </c>
      <c r="AB924" s="42" t="s">
        <v>2567</v>
      </c>
      <c r="AC924" s="45"/>
      <c r="AD924" s="42" t="str">
        <f t="shared" si="14"/>
        <v/>
      </c>
    </row>
    <row r="925" spans="1:30" x14ac:dyDescent="0.2">
      <c r="A925" s="88" t="s">
        <v>2948</v>
      </c>
      <c r="B925" s="84" t="s">
        <v>39</v>
      </c>
      <c r="C925" s="74">
        <v>7</v>
      </c>
      <c r="D925" s="88" t="s">
        <v>2949</v>
      </c>
      <c r="E925" s="88" t="s">
        <v>2948</v>
      </c>
      <c r="F925" s="37" t="s">
        <v>4605</v>
      </c>
      <c r="G925" s="36"/>
      <c r="H925" s="36" t="s">
        <v>2950</v>
      </c>
      <c r="I925" s="36" t="s">
        <v>1743</v>
      </c>
      <c r="J925" s="36" t="s">
        <v>2951</v>
      </c>
      <c r="K925" s="36">
        <v>7</v>
      </c>
      <c r="L925" s="36" t="s">
        <v>2555</v>
      </c>
      <c r="M925" s="39" t="s">
        <v>2563</v>
      </c>
      <c r="N925" s="39" t="s">
        <v>2557</v>
      </c>
      <c r="O925" s="36" t="s">
        <v>24</v>
      </c>
      <c r="P925" s="36">
        <v>122.64149</v>
      </c>
      <c r="Q925" s="36">
        <v>9.4099500000000003</v>
      </c>
      <c r="R925" s="36" t="s">
        <v>47</v>
      </c>
      <c r="S925" s="26" t="s">
        <v>4771</v>
      </c>
      <c r="T925" s="26" t="s">
        <v>77</v>
      </c>
      <c r="U925" s="27" t="s">
        <v>34</v>
      </c>
      <c r="V925" s="26" t="s">
        <v>5054</v>
      </c>
      <c r="W925" s="28" t="s">
        <v>49</v>
      </c>
      <c r="X925" s="26" t="s">
        <v>36</v>
      </c>
      <c r="Y925" s="8" t="s">
        <v>4970</v>
      </c>
      <c r="Z925" s="8" t="s">
        <v>4887</v>
      </c>
      <c r="AA925" s="8" t="s">
        <v>3014</v>
      </c>
      <c r="AB925" s="42" t="s">
        <v>2564</v>
      </c>
      <c r="AC925" s="45"/>
      <c r="AD925" s="42" t="str">
        <f t="shared" si="14"/>
        <v/>
      </c>
    </row>
    <row r="926" spans="1:30" x14ac:dyDescent="0.2">
      <c r="A926" s="98" t="s">
        <v>2955</v>
      </c>
      <c r="B926" s="84" t="s">
        <v>39</v>
      </c>
      <c r="C926" s="74">
        <v>7</v>
      </c>
      <c r="D926" s="82"/>
      <c r="E926" s="84" t="s">
        <v>2955</v>
      </c>
      <c r="F926" s="37" t="s">
        <v>4606</v>
      </c>
      <c r="G926" s="36" t="s">
        <v>2956</v>
      </c>
      <c r="H926" s="36" t="s">
        <v>2929</v>
      </c>
      <c r="I926" s="36" t="s">
        <v>1743</v>
      </c>
      <c r="J926" s="36" t="s">
        <v>2957</v>
      </c>
      <c r="K926" s="36">
        <v>7</v>
      </c>
      <c r="L926" s="36" t="s">
        <v>2555</v>
      </c>
      <c r="M926" s="39" t="s">
        <v>2563</v>
      </c>
      <c r="N926" s="39" t="s">
        <v>2557</v>
      </c>
      <c r="O926" s="36" t="s">
        <v>39</v>
      </c>
      <c r="P926" s="36">
        <v>123.27865</v>
      </c>
      <c r="Q926" s="36">
        <v>9.2099416670000007</v>
      </c>
      <c r="R926" s="38" t="s">
        <v>47</v>
      </c>
      <c r="S926" s="26" t="s">
        <v>4771</v>
      </c>
      <c r="T926" s="26" t="s">
        <v>61</v>
      </c>
      <c r="U926" s="26" t="s">
        <v>34</v>
      </c>
      <c r="V926" s="26" t="s">
        <v>5054</v>
      </c>
      <c r="W926" s="28" t="s">
        <v>49</v>
      </c>
      <c r="X926" s="26" t="s">
        <v>36</v>
      </c>
      <c r="Y926" s="8" t="s">
        <v>4970</v>
      </c>
      <c r="Z926" s="8" t="s">
        <v>4887</v>
      </c>
      <c r="AA926" s="8" t="s">
        <v>3014</v>
      </c>
      <c r="AB926" s="42" t="s">
        <v>2564</v>
      </c>
      <c r="AC926" s="42"/>
      <c r="AD926" s="42" t="str">
        <f t="shared" si="14"/>
        <v/>
      </c>
    </row>
    <row r="927" spans="1:30" x14ac:dyDescent="0.2">
      <c r="A927" s="98" t="s">
        <v>2958</v>
      </c>
      <c r="B927" s="84" t="s">
        <v>39</v>
      </c>
      <c r="C927" s="74">
        <v>7</v>
      </c>
      <c r="D927" s="82"/>
      <c r="E927" s="84" t="s">
        <v>2958</v>
      </c>
      <c r="F927" s="37" t="s">
        <v>4607</v>
      </c>
      <c r="G927" s="36" t="s">
        <v>2959</v>
      </c>
      <c r="H927" s="36" t="s">
        <v>2685</v>
      </c>
      <c r="I927" s="36" t="s">
        <v>2554</v>
      </c>
      <c r="J927" s="36" t="s">
        <v>2960</v>
      </c>
      <c r="K927" s="36">
        <v>7</v>
      </c>
      <c r="L927" s="36" t="s">
        <v>2555</v>
      </c>
      <c r="M927" s="39" t="s">
        <v>2556</v>
      </c>
      <c r="N927" s="39" t="s">
        <v>2557</v>
      </c>
      <c r="O927" s="36" t="s">
        <v>39</v>
      </c>
      <c r="P927" s="36">
        <v>124.07</v>
      </c>
      <c r="Q927" s="36">
        <v>9.6646388900000009</v>
      </c>
      <c r="R927" s="38" t="s">
        <v>47</v>
      </c>
      <c r="S927" s="26" t="s">
        <v>4771</v>
      </c>
      <c r="T927" s="26" t="s">
        <v>61</v>
      </c>
      <c r="U927" s="27" t="s">
        <v>34</v>
      </c>
      <c r="V927" s="26" t="s">
        <v>5054</v>
      </c>
      <c r="W927" s="28" t="s">
        <v>49</v>
      </c>
      <c r="X927" s="26" t="s">
        <v>36</v>
      </c>
      <c r="Y927" s="8" t="s">
        <v>4970</v>
      </c>
      <c r="Z927" s="8" t="s">
        <v>4887</v>
      </c>
      <c r="AA927" s="8" t="s">
        <v>3014</v>
      </c>
      <c r="AB927" s="42" t="s">
        <v>2558</v>
      </c>
      <c r="AC927" s="42"/>
      <c r="AD927" s="42" t="str">
        <f t="shared" si="14"/>
        <v/>
      </c>
    </row>
    <row r="928" spans="1:30" x14ac:dyDescent="0.2">
      <c r="A928" s="98" t="s">
        <v>2961</v>
      </c>
      <c r="B928" s="84" t="s">
        <v>39</v>
      </c>
      <c r="C928" s="74">
        <v>7</v>
      </c>
      <c r="D928" s="82"/>
      <c r="E928" s="84" t="s">
        <v>2961</v>
      </c>
      <c r="F928" s="37" t="s">
        <v>4608</v>
      </c>
      <c r="G928" s="36"/>
      <c r="H928" s="36" t="s">
        <v>2553</v>
      </c>
      <c r="I928" s="36" t="s">
        <v>2554</v>
      </c>
      <c r="J928" s="36" t="s">
        <v>2962</v>
      </c>
      <c r="K928" s="36">
        <v>7</v>
      </c>
      <c r="L928" s="36" t="s">
        <v>2555</v>
      </c>
      <c r="M928" s="39" t="s">
        <v>2556</v>
      </c>
      <c r="N928" s="39" t="s">
        <v>2557</v>
      </c>
      <c r="O928" s="36" t="s">
        <v>39</v>
      </c>
      <c r="P928" s="36">
        <v>123.85313889</v>
      </c>
      <c r="Q928" s="36">
        <v>9.6529733699999998</v>
      </c>
      <c r="R928" s="36" t="s">
        <v>32</v>
      </c>
      <c r="S928" s="26" t="s">
        <v>4771</v>
      </c>
      <c r="T928" s="26" t="s">
        <v>61</v>
      </c>
      <c r="U928" s="26" t="s">
        <v>34</v>
      </c>
      <c r="V928" s="26" t="s">
        <v>5054</v>
      </c>
      <c r="W928" s="28" t="s">
        <v>49</v>
      </c>
      <c r="X928" s="26" t="s">
        <v>36</v>
      </c>
      <c r="Y928" s="8" t="s">
        <v>4970</v>
      </c>
      <c r="Z928" s="8" t="s">
        <v>4870</v>
      </c>
      <c r="AA928" s="8" t="s">
        <v>4865</v>
      </c>
      <c r="AB928" s="42" t="s">
        <v>2582</v>
      </c>
      <c r="AC928" s="42"/>
      <c r="AD928" s="42" t="str">
        <f t="shared" si="14"/>
        <v/>
      </c>
    </row>
    <row r="929" spans="1:30" x14ac:dyDescent="0.2">
      <c r="A929" s="98" t="s">
        <v>2963</v>
      </c>
      <c r="B929" s="84" t="s">
        <v>39</v>
      </c>
      <c r="C929" s="74">
        <v>7</v>
      </c>
      <c r="D929" s="82"/>
      <c r="E929" s="84" t="s">
        <v>2963</v>
      </c>
      <c r="F929" s="37" t="s">
        <v>4609</v>
      </c>
      <c r="G929" s="36" t="s">
        <v>1056</v>
      </c>
      <c r="H929" s="36" t="s">
        <v>2687</v>
      </c>
      <c r="I929" s="36" t="s">
        <v>2554</v>
      </c>
      <c r="J929" s="38" t="s">
        <v>2964</v>
      </c>
      <c r="K929" s="39">
        <v>7</v>
      </c>
      <c r="L929" s="39" t="s">
        <v>2555</v>
      </c>
      <c r="M929" s="39" t="s">
        <v>2556</v>
      </c>
      <c r="N929" s="39" t="s">
        <v>2557</v>
      </c>
      <c r="O929" s="36" t="s">
        <v>39</v>
      </c>
      <c r="P929" s="38">
        <v>124.523536682128</v>
      </c>
      <c r="Q929" s="38">
        <v>9.9064102172851491</v>
      </c>
      <c r="R929" s="36" t="s">
        <v>47</v>
      </c>
      <c r="S929" s="26" t="s">
        <v>4771</v>
      </c>
      <c r="T929" s="26" t="s">
        <v>61</v>
      </c>
      <c r="U929" s="26" t="s">
        <v>34</v>
      </c>
      <c r="V929" s="26" t="s">
        <v>5054</v>
      </c>
      <c r="W929" s="28" t="s">
        <v>49</v>
      </c>
      <c r="X929" s="26" t="s">
        <v>36</v>
      </c>
      <c r="Y929" s="8" t="s">
        <v>4970</v>
      </c>
      <c r="Z929" s="8" t="s">
        <v>4887</v>
      </c>
      <c r="AA929" s="8" t="s">
        <v>3014</v>
      </c>
      <c r="AB929" s="42" t="s">
        <v>2579</v>
      </c>
      <c r="AC929" s="42"/>
      <c r="AD929" s="42" t="str">
        <f t="shared" si="14"/>
        <v/>
      </c>
    </row>
    <row r="930" spans="1:30" x14ac:dyDescent="0.2">
      <c r="A930" s="98" t="s">
        <v>2965</v>
      </c>
      <c r="B930" s="84" t="s">
        <v>39</v>
      </c>
      <c r="C930" s="74">
        <v>7</v>
      </c>
      <c r="D930" s="82"/>
      <c r="E930" s="84" t="s">
        <v>2965</v>
      </c>
      <c r="F930" s="37" t="s">
        <v>4610</v>
      </c>
      <c r="G930" s="36" t="s">
        <v>1639</v>
      </c>
      <c r="H930" s="36" t="s">
        <v>2752</v>
      </c>
      <c r="I930" s="36" t="s">
        <v>2554</v>
      </c>
      <c r="J930" s="36" t="s">
        <v>2966</v>
      </c>
      <c r="K930" s="36">
        <v>7</v>
      </c>
      <c r="L930" s="36" t="s">
        <v>2555</v>
      </c>
      <c r="M930" s="39" t="s">
        <v>2556</v>
      </c>
      <c r="N930" s="39" t="s">
        <v>2557</v>
      </c>
      <c r="O930" s="36" t="s">
        <v>39</v>
      </c>
      <c r="P930" s="36">
        <v>124.24617767333901</v>
      </c>
      <c r="Q930" s="36">
        <v>10.153920173645</v>
      </c>
      <c r="R930" s="36" t="s">
        <v>47</v>
      </c>
      <c r="S930" s="26" t="s">
        <v>4771</v>
      </c>
      <c r="T930" s="26" t="s">
        <v>61</v>
      </c>
      <c r="U930" s="26" t="s">
        <v>34</v>
      </c>
      <c r="V930" s="26" t="s">
        <v>5054</v>
      </c>
      <c r="W930" s="28" t="s">
        <v>49</v>
      </c>
      <c r="X930" s="26" t="s">
        <v>36</v>
      </c>
      <c r="Y930" s="8" t="s">
        <v>4970</v>
      </c>
      <c r="Z930" s="8" t="s">
        <v>4887</v>
      </c>
      <c r="AA930" s="8" t="s">
        <v>4805</v>
      </c>
      <c r="AB930" s="42" t="s">
        <v>2558</v>
      </c>
      <c r="AC930" s="42"/>
      <c r="AD930" s="42" t="str">
        <f t="shared" si="14"/>
        <v/>
      </c>
    </row>
    <row r="931" spans="1:30" x14ac:dyDescent="0.2">
      <c r="A931" s="98" t="s">
        <v>2969</v>
      </c>
      <c r="B931" s="84" t="s">
        <v>39</v>
      </c>
      <c r="C931" s="74">
        <v>7</v>
      </c>
      <c r="D931" s="82"/>
      <c r="E931" s="84" t="s">
        <v>2969</v>
      </c>
      <c r="F931" s="49" t="s">
        <v>4612</v>
      </c>
      <c r="G931" s="36" t="s">
        <v>2864</v>
      </c>
      <c r="H931" s="36" t="s">
        <v>2568</v>
      </c>
      <c r="I931" s="36" t="s">
        <v>1743</v>
      </c>
      <c r="J931" s="36" t="s">
        <v>2970</v>
      </c>
      <c r="K931" s="36">
        <v>7</v>
      </c>
      <c r="L931" s="36" t="s">
        <v>2555</v>
      </c>
      <c r="M931" s="39" t="s">
        <v>2563</v>
      </c>
      <c r="N931" s="39" t="s">
        <v>2557</v>
      </c>
      <c r="O931" s="36" t="s">
        <v>39</v>
      </c>
      <c r="P931" s="36">
        <v>123.322303771972</v>
      </c>
      <c r="Q931" s="36">
        <v>10.251079559326101</v>
      </c>
      <c r="R931" s="36" t="s">
        <v>47</v>
      </c>
      <c r="S931" s="26" t="s">
        <v>4771</v>
      </c>
      <c r="T931" s="26" t="s">
        <v>61</v>
      </c>
      <c r="U931" s="26" t="s">
        <v>34</v>
      </c>
      <c r="V931" s="26" t="s">
        <v>5054</v>
      </c>
      <c r="W931" s="32" t="s">
        <v>49</v>
      </c>
      <c r="X931" s="26" t="s">
        <v>90</v>
      </c>
      <c r="Y931" s="8" t="s">
        <v>4970</v>
      </c>
      <c r="Z931" s="8" t="s">
        <v>5009</v>
      </c>
      <c r="AA931" s="8" t="s">
        <v>4805</v>
      </c>
      <c r="AB931" s="42" t="s">
        <v>2567</v>
      </c>
      <c r="AC931" s="42"/>
      <c r="AD931" s="42" t="str">
        <f t="shared" si="14"/>
        <v/>
      </c>
    </row>
    <row r="932" spans="1:30" x14ac:dyDescent="0.2">
      <c r="A932" s="98" t="s">
        <v>2971</v>
      </c>
      <c r="B932" s="84" t="s">
        <v>39</v>
      </c>
      <c r="C932" s="74">
        <v>7</v>
      </c>
      <c r="D932" s="82"/>
      <c r="E932" s="84" t="s">
        <v>2971</v>
      </c>
      <c r="F932" s="37" t="s">
        <v>4613</v>
      </c>
      <c r="G932" s="36" t="s">
        <v>104</v>
      </c>
      <c r="H932" s="36" t="s">
        <v>2972</v>
      </c>
      <c r="I932" s="36" t="s">
        <v>2561</v>
      </c>
      <c r="J932" s="36" t="s">
        <v>2973</v>
      </c>
      <c r="K932" s="36">
        <v>7</v>
      </c>
      <c r="L932" s="36" t="s">
        <v>2555</v>
      </c>
      <c r="M932" s="39" t="s">
        <v>2563</v>
      </c>
      <c r="N932" s="39" t="s">
        <v>2557</v>
      </c>
      <c r="O932" s="36" t="s">
        <v>39</v>
      </c>
      <c r="P932" s="36">
        <v>123.64209747314401</v>
      </c>
      <c r="Q932" s="36">
        <v>9.2754497528076101</v>
      </c>
      <c r="R932" s="36" t="s">
        <v>47</v>
      </c>
      <c r="S932" s="26" t="s">
        <v>4771</v>
      </c>
      <c r="T932" s="26" t="s">
        <v>61</v>
      </c>
      <c r="U932" s="27" t="s">
        <v>34</v>
      </c>
      <c r="V932" s="26" t="s">
        <v>5054</v>
      </c>
      <c r="W932" s="28" t="s">
        <v>49</v>
      </c>
      <c r="X932" s="26" t="s">
        <v>233</v>
      </c>
      <c r="Y932" s="8" t="s">
        <v>4970</v>
      </c>
      <c r="Z932" s="8" t="s">
        <v>4887</v>
      </c>
      <c r="AA932" s="8" t="s">
        <v>3014</v>
      </c>
      <c r="AB932" s="42" t="s">
        <v>2564</v>
      </c>
      <c r="AC932" s="45"/>
      <c r="AD932" s="42" t="str">
        <f t="shared" si="14"/>
        <v/>
      </c>
    </row>
    <row r="933" spans="1:30" x14ac:dyDescent="0.2">
      <c r="A933" s="98" t="s">
        <v>2977</v>
      </c>
      <c r="B933" s="84" t="s">
        <v>39</v>
      </c>
      <c r="C933" s="74">
        <v>7</v>
      </c>
      <c r="D933" s="82"/>
      <c r="E933" s="84" t="s">
        <v>2977</v>
      </c>
      <c r="F933" s="37" t="s">
        <v>4615</v>
      </c>
      <c r="G933" s="36" t="s">
        <v>2978</v>
      </c>
      <c r="H933" s="36" t="s">
        <v>2553</v>
      </c>
      <c r="I933" s="36" t="s">
        <v>2554</v>
      </c>
      <c r="J933" s="36" t="s">
        <v>2979</v>
      </c>
      <c r="K933" s="36">
        <v>7</v>
      </c>
      <c r="L933" s="36" t="s">
        <v>2555</v>
      </c>
      <c r="M933" s="39" t="s">
        <v>2556</v>
      </c>
      <c r="N933" s="39" t="s">
        <v>2557</v>
      </c>
      <c r="O933" s="36" t="s">
        <v>39</v>
      </c>
      <c r="P933" s="36">
        <v>123.873092651367</v>
      </c>
      <c r="Q933" s="36">
        <v>9.6337099075317294</v>
      </c>
      <c r="R933" s="36" t="s">
        <v>47</v>
      </c>
      <c r="S933" s="26" t="s">
        <v>4771</v>
      </c>
      <c r="T933" s="26" t="s">
        <v>61</v>
      </c>
      <c r="U933" s="27" t="s">
        <v>34</v>
      </c>
      <c r="V933" s="26" t="s">
        <v>5054</v>
      </c>
      <c r="W933" s="28" t="s">
        <v>49</v>
      </c>
      <c r="X933" s="26" t="s">
        <v>36</v>
      </c>
      <c r="Y933" s="8" t="s">
        <v>4970</v>
      </c>
      <c r="Z933" s="8" t="s">
        <v>4887</v>
      </c>
      <c r="AA933" s="8" t="s">
        <v>3014</v>
      </c>
      <c r="AB933" s="42" t="s">
        <v>2582</v>
      </c>
      <c r="AC933" s="45"/>
      <c r="AD933" s="42" t="str">
        <f t="shared" si="14"/>
        <v/>
      </c>
    </row>
    <row r="934" spans="1:30" x14ac:dyDescent="0.2">
      <c r="A934" s="98" t="s">
        <v>2980</v>
      </c>
      <c r="B934" s="84" t="s">
        <v>39</v>
      </c>
      <c r="C934" s="74">
        <v>7</v>
      </c>
      <c r="D934" s="82"/>
      <c r="E934" s="84" t="s">
        <v>2980</v>
      </c>
      <c r="F934" s="37" t="s">
        <v>4616</v>
      </c>
      <c r="G934" s="36"/>
      <c r="H934" s="36" t="s">
        <v>2659</v>
      </c>
      <c r="I934" s="39" t="s">
        <v>2554</v>
      </c>
      <c r="J934" s="38" t="s">
        <v>2981</v>
      </c>
      <c r="K934" s="38">
        <v>7</v>
      </c>
      <c r="L934" s="38" t="s">
        <v>2555</v>
      </c>
      <c r="M934" s="39" t="s">
        <v>2556</v>
      </c>
      <c r="N934" s="39" t="s">
        <v>2557</v>
      </c>
      <c r="O934" s="36" t="s">
        <v>39</v>
      </c>
      <c r="P934" s="38">
        <v>124.51457214355401</v>
      </c>
      <c r="Q934" s="38">
        <v>9.9898996353149396</v>
      </c>
      <c r="R934" s="36" t="s">
        <v>47</v>
      </c>
      <c r="S934" s="26" t="s">
        <v>4771</v>
      </c>
      <c r="T934" s="26" t="s">
        <v>77</v>
      </c>
      <c r="U934" s="26" t="s">
        <v>34</v>
      </c>
      <c r="V934" s="26" t="s">
        <v>5054</v>
      </c>
      <c r="W934" s="28" t="s">
        <v>49</v>
      </c>
      <c r="X934" s="26" t="s">
        <v>90</v>
      </c>
      <c r="Y934" s="8" t="s">
        <v>4970</v>
      </c>
      <c r="Z934" s="8" t="s">
        <v>4886</v>
      </c>
      <c r="AA934" s="8" t="s">
        <v>3014</v>
      </c>
      <c r="AB934" s="42" t="s">
        <v>2579</v>
      </c>
      <c r="AC934" s="45"/>
      <c r="AD934" s="42" t="str">
        <f t="shared" si="14"/>
        <v/>
      </c>
    </row>
    <row r="935" spans="1:30" x14ac:dyDescent="0.2">
      <c r="A935" s="98" t="s">
        <v>2982</v>
      </c>
      <c r="B935" s="84" t="s">
        <v>39</v>
      </c>
      <c r="C935" s="74">
        <v>7</v>
      </c>
      <c r="D935" s="82" t="s">
        <v>2983</v>
      </c>
      <c r="E935" s="84" t="s">
        <v>2982</v>
      </c>
      <c r="F935" s="37" t="s">
        <v>4617</v>
      </c>
      <c r="G935" s="36"/>
      <c r="H935" s="36" t="s">
        <v>2584</v>
      </c>
      <c r="I935" s="39" t="s">
        <v>2554</v>
      </c>
      <c r="J935" s="38" t="s">
        <v>2984</v>
      </c>
      <c r="K935" s="38">
        <v>7</v>
      </c>
      <c r="L935" s="38" t="s">
        <v>2555</v>
      </c>
      <c r="M935" s="39" t="s">
        <v>2556</v>
      </c>
      <c r="N935" s="39" t="s">
        <v>2557</v>
      </c>
      <c r="O935" s="36" t="s">
        <v>24</v>
      </c>
      <c r="P935" s="38">
        <v>123.9278</v>
      </c>
      <c r="Q935" s="38">
        <v>9.9209099999999992</v>
      </c>
      <c r="R935" s="36" t="s">
        <v>47</v>
      </c>
      <c r="S935" s="26" t="s">
        <v>4771</v>
      </c>
      <c r="T935" s="26" t="s">
        <v>33</v>
      </c>
      <c r="U935" s="26" t="s">
        <v>34</v>
      </c>
      <c r="V935" s="26" t="s">
        <v>5054</v>
      </c>
      <c r="W935" s="28" t="s">
        <v>49</v>
      </c>
      <c r="X935" s="26" t="s">
        <v>36</v>
      </c>
      <c r="Y935" s="8" t="s">
        <v>4970</v>
      </c>
      <c r="Z935" s="8" t="s">
        <v>4887</v>
      </c>
      <c r="AA935" s="8" t="s">
        <v>3014</v>
      </c>
      <c r="AB935" s="42" t="s">
        <v>2572</v>
      </c>
      <c r="AC935" s="42"/>
      <c r="AD935" s="42" t="str">
        <f t="shared" si="14"/>
        <v/>
      </c>
    </row>
    <row r="936" spans="1:30" x14ac:dyDescent="0.2">
      <c r="A936" s="98" t="s">
        <v>2985</v>
      </c>
      <c r="B936" s="84" t="s">
        <v>39</v>
      </c>
      <c r="C936" s="74">
        <v>7</v>
      </c>
      <c r="D936" s="82"/>
      <c r="E936" s="84" t="s">
        <v>2985</v>
      </c>
      <c r="F936" s="37" t="s">
        <v>4618</v>
      </c>
      <c r="G936" s="36" t="s">
        <v>2986</v>
      </c>
      <c r="H936" s="36" t="s">
        <v>2726</v>
      </c>
      <c r="I936" s="39" t="s">
        <v>2554</v>
      </c>
      <c r="J936" s="38" t="s">
        <v>2987</v>
      </c>
      <c r="K936" s="38">
        <v>7</v>
      </c>
      <c r="L936" s="38" t="s">
        <v>2555</v>
      </c>
      <c r="M936" s="39" t="s">
        <v>2556</v>
      </c>
      <c r="N936" s="39" t="s">
        <v>2557</v>
      </c>
      <c r="O936" s="36" t="s">
        <v>39</v>
      </c>
      <c r="P936" s="38">
        <v>124.52746999999999</v>
      </c>
      <c r="Q936" s="38">
        <v>9.7284199999999998</v>
      </c>
      <c r="R936" s="36" t="s">
        <v>47</v>
      </c>
      <c r="S936" s="26" t="s">
        <v>4771</v>
      </c>
      <c r="T936" s="26" t="s">
        <v>61</v>
      </c>
      <c r="U936" s="26" t="s">
        <v>34</v>
      </c>
      <c r="V936" s="26" t="s">
        <v>5054</v>
      </c>
      <c r="W936" s="28" t="s">
        <v>49</v>
      </c>
      <c r="X936" s="26" t="s">
        <v>36</v>
      </c>
      <c r="Y936" s="8" t="s">
        <v>4970</v>
      </c>
      <c r="Z936" s="8" t="s">
        <v>4887</v>
      </c>
      <c r="AA936" s="8" t="s">
        <v>3014</v>
      </c>
      <c r="AB936" s="42" t="s">
        <v>2582</v>
      </c>
      <c r="AC936" s="42"/>
      <c r="AD936" s="42" t="str">
        <f t="shared" si="14"/>
        <v/>
      </c>
    </row>
    <row r="937" spans="1:30" x14ac:dyDescent="0.2">
      <c r="A937" s="98" t="s">
        <v>2988</v>
      </c>
      <c r="B937" s="84" t="s">
        <v>39</v>
      </c>
      <c r="C937" s="74">
        <v>7</v>
      </c>
      <c r="D937" s="82" t="s">
        <v>2989</v>
      </c>
      <c r="E937" s="84" t="s">
        <v>2988</v>
      </c>
      <c r="F937" s="37" t="s">
        <v>4619</v>
      </c>
      <c r="G937" s="36" t="s">
        <v>110</v>
      </c>
      <c r="H937" s="36" t="s">
        <v>2587</v>
      </c>
      <c r="I937" s="39" t="s">
        <v>1743</v>
      </c>
      <c r="J937" s="38" t="s">
        <v>2990</v>
      </c>
      <c r="K937" s="38">
        <v>7</v>
      </c>
      <c r="L937" s="38" t="s">
        <v>2555</v>
      </c>
      <c r="M937" s="39" t="s">
        <v>2563</v>
      </c>
      <c r="N937" s="39" t="s">
        <v>2557</v>
      </c>
      <c r="O937" s="36" t="s">
        <v>24</v>
      </c>
      <c r="P937" s="38">
        <v>123.30200000000001</v>
      </c>
      <c r="Q937" s="38">
        <v>9.2982499999999995</v>
      </c>
      <c r="R937" s="38" t="s">
        <v>32</v>
      </c>
      <c r="S937" s="26" t="s">
        <v>4771</v>
      </c>
      <c r="T937" s="26" t="s">
        <v>33</v>
      </c>
      <c r="U937" s="26" t="s">
        <v>34</v>
      </c>
      <c r="V937" s="26" t="s">
        <v>5054</v>
      </c>
      <c r="W937" s="28" t="s">
        <v>35</v>
      </c>
      <c r="X937" s="26" t="s">
        <v>36</v>
      </c>
      <c r="Y937" s="8" t="s">
        <v>4970</v>
      </c>
      <c r="Z937" s="8" t="s">
        <v>5009</v>
      </c>
      <c r="AA937" s="8" t="s">
        <v>4865</v>
      </c>
      <c r="AB937" s="42" t="s">
        <v>2589</v>
      </c>
      <c r="AC937" s="42"/>
      <c r="AD937" s="42" t="str">
        <f t="shared" si="14"/>
        <v/>
      </c>
    </row>
    <row r="938" spans="1:30" x14ac:dyDescent="0.2">
      <c r="A938" s="98" t="s">
        <v>2992</v>
      </c>
      <c r="B938" s="84" t="s">
        <v>39</v>
      </c>
      <c r="C938" s="74">
        <v>7</v>
      </c>
      <c r="D938" s="82"/>
      <c r="E938" s="84"/>
      <c r="F938" s="37" t="s">
        <v>4621</v>
      </c>
      <c r="G938" s="36" t="s">
        <v>375</v>
      </c>
      <c r="H938" s="36" t="s">
        <v>2553</v>
      </c>
      <c r="I938" s="36" t="s">
        <v>2554</v>
      </c>
      <c r="J938" s="36" t="s">
        <v>2993</v>
      </c>
      <c r="K938" s="36">
        <v>7</v>
      </c>
      <c r="L938" s="36" t="s">
        <v>28</v>
      </c>
      <c r="M938" s="39" t="s">
        <v>2556</v>
      </c>
      <c r="N938" s="39" t="s">
        <v>2557</v>
      </c>
      <c r="O938" s="36" t="s">
        <v>39</v>
      </c>
      <c r="P938" s="36" t="s">
        <v>2994</v>
      </c>
      <c r="Q938" s="36" t="s">
        <v>2995</v>
      </c>
      <c r="R938" s="36" t="s">
        <v>32</v>
      </c>
      <c r="S938" s="26" t="s">
        <v>4771</v>
      </c>
      <c r="T938" s="26" t="s">
        <v>33</v>
      </c>
      <c r="U938" s="27" t="s">
        <v>34</v>
      </c>
      <c r="V938" s="26" t="s">
        <v>5054</v>
      </c>
      <c r="W938" s="28" t="s">
        <v>35</v>
      </c>
      <c r="X938" s="26" t="s">
        <v>36</v>
      </c>
      <c r="Y938" s="8" t="s">
        <v>4970</v>
      </c>
      <c r="Z938" s="8" t="s">
        <v>4970</v>
      </c>
      <c r="AA938" s="8" t="s">
        <v>4866</v>
      </c>
      <c r="AB938" s="42" t="s">
        <v>2582</v>
      </c>
      <c r="AC938" s="45"/>
      <c r="AD938" s="42" t="str">
        <f t="shared" si="14"/>
        <v/>
      </c>
    </row>
    <row r="939" spans="1:30" x14ac:dyDescent="0.2">
      <c r="A939" s="98" t="s">
        <v>3000</v>
      </c>
      <c r="B939" s="84" t="s">
        <v>39</v>
      </c>
      <c r="C939" s="74">
        <v>7</v>
      </c>
      <c r="D939" s="82"/>
      <c r="E939" s="84" t="s">
        <v>3000</v>
      </c>
      <c r="F939" s="37" t="s">
        <v>4624</v>
      </c>
      <c r="G939" s="36"/>
      <c r="H939" s="36" t="s">
        <v>2553</v>
      </c>
      <c r="I939" s="36" t="s">
        <v>2554</v>
      </c>
      <c r="J939" s="36" t="s">
        <v>3001</v>
      </c>
      <c r="K939" s="36">
        <v>7</v>
      </c>
      <c r="L939" s="36" t="s">
        <v>2555</v>
      </c>
      <c r="M939" s="39" t="s">
        <v>2556</v>
      </c>
      <c r="N939" s="39" t="s">
        <v>2557</v>
      </c>
      <c r="O939" s="36" t="s">
        <v>39</v>
      </c>
      <c r="P939" s="36">
        <v>123.85447692871</v>
      </c>
      <c r="Q939" s="36">
        <v>9.6419296264648402</v>
      </c>
      <c r="R939" s="36" t="s">
        <v>32</v>
      </c>
      <c r="S939" s="26" t="s">
        <v>4771</v>
      </c>
      <c r="T939" s="26" t="s">
        <v>33</v>
      </c>
      <c r="U939" s="26" t="s">
        <v>34</v>
      </c>
      <c r="V939" s="26" t="s">
        <v>5054</v>
      </c>
      <c r="W939" s="28" t="s">
        <v>35</v>
      </c>
      <c r="X939" s="26" t="s">
        <v>36</v>
      </c>
      <c r="Y939" s="8" t="s">
        <v>4970</v>
      </c>
      <c r="Z939" s="8" t="s">
        <v>4870</v>
      </c>
      <c r="AA939" s="8" t="s">
        <v>4865</v>
      </c>
      <c r="AB939" s="42" t="s">
        <v>2558</v>
      </c>
      <c r="AC939" s="42"/>
      <c r="AD939" s="42" t="str">
        <f t="shared" si="14"/>
        <v/>
      </c>
    </row>
    <row r="940" spans="1:30" x14ac:dyDescent="0.2">
      <c r="A940" s="98">
        <v>-2021</v>
      </c>
      <c r="B940" s="84" t="s">
        <v>24</v>
      </c>
      <c r="C940" s="74">
        <v>8</v>
      </c>
      <c r="D940" s="82" t="s">
        <v>3007</v>
      </c>
      <c r="E940" s="84" t="s">
        <v>87</v>
      </c>
      <c r="F940" s="37" t="s">
        <v>4626</v>
      </c>
      <c r="G940" s="36" t="s">
        <v>3008</v>
      </c>
      <c r="H940" s="36" t="s">
        <v>3009</v>
      </c>
      <c r="I940" s="36" t="s">
        <v>3010</v>
      </c>
      <c r="J940" s="36" t="s">
        <v>3011</v>
      </c>
      <c r="K940" s="36">
        <v>8</v>
      </c>
      <c r="L940" s="36" t="s">
        <v>28</v>
      </c>
      <c r="M940" s="39" t="s">
        <v>3004</v>
      </c>
      <c r="N940" s="39" t="s">
        <v>3005</v>
      </c>
      <c r="O940" s="36" t="s">
        <v>24</v>
      </c>
      <c r="P940" s="36" t="s">
        <v>3012</v>
      </c>
      <c r="Q940" s="36" t="s">
        <v>3013</v>
      </c>
      <c r="R940" s="36" t="s">
        <v>47</v>
      </c>
      <c r="S940" s="26" t="s">
        <v>4773</v>
      </c>
      <c r="T940" s="26" t="s">
        <v>93</v>
      </c>
      <c r="U940" s="27" t="s">
        <v>34</v>
      </c>
      <c r="V940" s="26" t="s">
        <v>5054</v>
      </c>
      <c r="W940" s="28" t="s">
        <v>1120</v>
      </c>
      <c r="X940" s="26" t="s">
        <v>233</v>
      </c>
      <c r="Y940" s="8" t="s">
        <v>4970</v>
      </c>
      <c r="Z940" s="8" t="s">
        <v>4970</v>
      </c>
      <c r="AA940" s="8" t="s">
        <v>3014</v>
      </c>
      <c r="AB940" s="46" t="s">
        <v>3006</v>
      </c>
      <c r="AC940" s="42"/>
      <c r="AD940" s="42" t="str">
        <f t="shared" si="14"/>
        <v/>
      </c>
    </row>
    <row r="941" spans="1:30" x14ac:dyDescent="0.2">
      <c r="A941" s="82">
        <v>800</v>
      </c>
      <c r="B941" s="84" t="s">
        <v>39</v>
      </c>
      <c r="C941" s="74">
        <v>8</v>
      </c>
      <c r="D941" s="82"/>
      <c r="E941" s="84">
        <v>800</v>
      </c>
      <c r="F941" s="49" t="s">
        <v>4631</v>
      </c>
      <c r="G941" s="36" t="s">
        <v>3034</v>
      </c>
      <c r="H941" s="36" t="s">
        <v>2387</v>
      </c>
      <c r="I941" s="39" t="s">
        <v>3010</v>
      </c>
      <c r="J941" s="38" t="s">
        <v>3035</v>
      </c>
      <c r="K941" s="38">
        <v>8</v>
      </c>
      <c r="L941" s="38" t="s">
        <v>28</v>
      </c>
      <c r="M941" s="39" t="s">
        <v>3017</v>
      </c>
      <c r="N941" s="39" t="s">
        <v>3005</v>
      </c>
      <c r="O941" s="36" t="s">
        <v>39</v>
      </c>
      <c r="P941" s="38">
        <v>124.807044</v>
      </c>
      <c r="Q941" s="38">
        <v>10.663599</v>
      </c>
      <c r="R941" s="38" t="s">
        <v>47</v>
      </c>
      <c r="S941" s="26" t="s">
        <v>4771</v>
      </c>
      <c r="T941" s="30" t="s">
        <v>77</v>
      </c>
      <c r="U941" s="28" t="s">
        <v>34</v>
      </c>
      <c r="V941" s="26" t="s">
        <v>5054</v>
      </c>
      <c r="W941" s="28" t="s">
        <v>49</v>
      </c>
      <c r="X941" s="32" t="s">
        <v>36</v>
      </c>
      <c r="Y941" s="8" t="s">
        <v>4970</v>
      </c>
      <c r="Z941" s="8" t="s">
        <v>4875</v>
      </c>
      <c r="AA941" s="8" t="s">
        <v>4970</v>
      </c>
      <c r="AB941" s="42" t="s">
        <v>3027</v>
      </c>
      <c r="AC941" s="42"/>
      <c r="AD941" s="42" t="str">
        <f t="shared" si="14"/>
        <v/>
      </c>
    </row>
    <row r="942" spans="1:30" x14ac:dyDescent="0.2">
      <c r="A942" s="82">
        <v>860</v>
      </c>
      <c r="B942" s="84" t="s">
        <v>39</v>
      </c>
      <c r="C942" s="74">
        <v>8</v>
      </c>
      <c r="D942" s="82"/>
      <c r="E942" s="84">
        <v>860</v>
      </c>
      <c r="F942" s="49" t="s">
        <v>4634</v>
      </c>
      <c r="G942" s="36" t="s">
        <v>104</v>
      </c>
      <c r="H942" s="36" t="s">
        <v>3009</v>
      </c>
      <c r="I942" s="36" t="s">
        <v>3010</v>
      </c>
      <c r="J942" s="36" t="s">
        <v>3048</v>
      </c>
      <c r="K942" s="36">
        <v>8</v>
      </c>
      <c r="L942" s="36" t="s">
        <v>28</v>
      </c>
      <c r="M942" s="39" t="s">
        <v>3004</v>
      </c>
      <c r="N942" s="39" t="s">
        <v>3005</v>
      </c>
      <c r="O942" s="36" t="s">
        <v>39</v>
      </c>
      <c r="P942" s="36">
        <v>125.002708435058</v>
      </c>
      <c r="Q942" s="36">
        <v>11.2399501800537</v>
      </c>
      <c r="R942" s="36" t="s">
        <v>47</v>
      </c>
      <c r="S942" s="26" t="s">
        <v>4771</v>
      </c>
      <c r="T942" s="26" t="s">
        <v>77</v>
      </c>
      <c r="U942" s="26" t="s">
        <v>34</v>
      </c>
      <c r="V942" s="26" t="s">
        <v>5054</v>
      </c>
      <c r="W942" s="32" t="s">
        <v>49</v>
      </c>
      <c r="X942" s="26" t="s">
        <v>36</v>
      </c>
      <c r="Y942" s="8" t="s">
        <v>4970</v>
      </c>
      <c r="Z942" s="8" t="s">
        <v>4970</v>
      </c>
      <c r="AA942" s="8" t="s">
        <v>3014</v>
      </c>
      <c r="AB942" s="42" t="s">
        <v>3025</v>
      </c>
      <c r="AC942" s="45"/>
      <c r="AD942" s="42" t="str">
        <f t="shared" si="14"/>
        <v/>
      </c>
    </row>
    <row r="943" spans="1:30" x14ac:dyDescent="0.2">
      <c r="A943" s="82">
        <v>882</v>
      </c>
      <c r="B943" s="84" t="s">
        <v>39</v>
      </c>
      <c r="C943" s="74">
        <v>8</v>
      </c>
      <c r="D943" s="82"/>
      <c r="E943" s="84">
        <v>882</v>
      </c>
      <c r="F943" s="37" t="s">
        <v>4636</v>
      </c>
      <c r="G943" s="36" t="s">
        <v>3052</v>
      </c>
      <c r="H943" s="36" t="s">
        <v>3017</v>
      </c>
      <c r="I943" s="36" t="s">
        <v>3010</v>
      </c>
      <c r="J943" s="38" t="s">
        <v>3053</v>
      </c>
      <c r="K943" s="39">
        <v>8</v>
      </c>
      <c r="L943" s="39" t="s">
        <v>28</v>
      </c>
      <c r="M943" s="39" t="s">
        <v>3017</v>
      </c>
      <c r="N943" s="39" t="s">
        <v>3005</v>
      </c>
      <c r="O943" s="36" t="s">
        <v>39</v>
      </c>
      <c r="P943" s="38">
        <v>124.6144333</v>
      </c>
      <c r="Q943" s="38">
        <v>11.00821972</v>
      </c>
      <c r="R943" s="36" t="s">
        <v>47</v>
      </c>
      <c r="S943" s="26" t="s">
        <v>4771</v>
      </c>
      <c r="T943" s="26" t="s">
        <v>77</v>
      </c>
      <c r="U943" s="26" t="s">
        <v>34</v>
      </c>
      <c r="V943" s="26" t="s">
        <v>5054</v>
      </c>
      <c r="W943" s="28" t="s">
        <v>49</v>
      </c>
      <c r="X943" s="26" t="s">
        <v>36</v>
      </c>
      <c r="Y943" s="8" t="s">
        <v>3014</v>
      </c>
      <c r="Z943" s="8" t="s">
        <v>4884</v>
      </c>
      <c r="AA943" s="8" t="s">
        <v>3014</v>
      </c>
      <c r="AB943" s="42" t="s">
        <v>3018</v>
      </c>
      <c r="AC943" s="42"/>
      <c r="AD943" s="42" t="str">
        <f t="shared" si="14"/>
        <v/>
      </c>
    </row>
    <row r="944" spans="1:30" x14ac:dyDescent="0.2">
      <c r="A944" s="82">
        <v>3325</v>
      </c>
      <c r="B944" s="83" t="s">
        <v>39</v>
      </c>
      <c r="C944" s="74">
        <v>8</v>
      </c>
      <c r="D944" s="82"/>
      <c r="E944" s="84">
        <v>3325</v>
      </c>
      <c r="F944" s="37" t="s">
        <v>4638</v>
      </c>
      <c r="G944" s="36"/>
      <c r="H944" s="36" t="s">
        <v>2322</v>
      </c>
      <c r="I944" s="36" t="s">
        <v>27</v>
      </c>
      <c r="J944" s="36" t="s">
        <v>3054</v>
      </c>
      <c r="K944" s="36">
        <v>8</v>
      </c>
      <c r="L944" s="36" t="s">
        <v>28</v>
      </c>
      <c r="M944" s="39" t="s">
        <v>3017</v>
      </c>
      <c r="N944" s="39" t="s">
        <v>3005</v>
      </c>
      <c r="O944" s="36" t="s">
        <v>39</v>
      </c>
      <c r="P944" s="36">
        <v>124.564147949218</v>
      </c>
      <c r="Q944" s="36">
        <v>10.8079299926757</v>
      </c>
      <c r="R944" s="36" t="s">
        <v>47</v>
      </c>
      <c r="S944" s="26" t="s">
        <v>4771</v>
      </c>
      <c r="T944" s="26" t="s">
        <v>77</v>
      </c>
      <c r="U944" s="27" t="s">
        <v>34</v>
      </c>
      <c r="V944" s="26" t="s">
        <v>5054</v>
      </c>
      <c r="W944" s="28" t="s">
        <v>49</v>
      </c>
      <c r="X944" s="26" t="s">
        <v>233</v>
      </c>
      <c r="Y944" s="8" t="s">
        <v>5010</v>
      </c>
      <c r="Z944" s="8" t="s">
        <v>4884</v>
      </c>
      <c r="AA944" s="8" t="s">
        <v>4889</v>
      </c>
      <c r="AB944" s="42" t="s">
        <v>3027</v>
      </c>
      <c r="AC944" s="45"/>
      <c r="AD944" s="42" t="str">
        <f t="shared" si="14"/>
        <v/>
      </c>
    </row>
    <row r="945" spans="1:30" x14ac:dyDescent="0.2">
      <c r="A945" s="82">
        <v>3333</v>
      </c>
      <c r="B945" s="83" t="s">
        <v>39</v>
      </c>
      <c r="C945" s="74">
        <v>8</v>
      </c>
      <c r="D945" s="82"/>
      <c r="E945" s="84">
        <v>3333</v>
      </c>
      <c r="F945" s="37" t="s">
        <v>3055</v>
      </c>
      <c r="G945" s="36" t="s">
        <v>1034</v>
      </c>
      <c r="H945" s="36" t="s">
        <v>3055</v>
      </c>
      <c r="I945" s="36" t="s">
        <v>3056</v>
      </c>
      <c r="J945" s="36" t="s">
        <v>3057</v>
      </c>
      <c r="K945" s="36">
        <v>8</v>
      </c>
      <c r="L945" s="36" t="s">
        <v>28</v>
      </c>
      <c r="M945" s="39" t="s">
        <v>3004</v>
      </c>
      <c r="N945" s="39" t="s">
        <v>3005</v>
      </c>
      <c r="O945" s="36" t="s">
        <v>39</v>
      </c>
      <c r="P945" s="36">
        <v>125.4480362</v>
      </c>
      <c r="Q945" s="36">
        <v>11.12077045</v>
      </c>
      <c r="R945" s="36" t="s">
        <v>47</v>
      </c>
      <c r="S945" s="26" t="s">
        <v>4771</v>
      </c>
      <c r="T945" s="26" t="s">
        <v>77</v>
      </c>
      <c r="U945" s="27" t="s">
        <v>34</v>
      </c>
      <c r="V945" s="26" t="s">
        <v>5054</v>
      </c>
      <c r="W945" s="28" t="s">
        <v>49</v>
      </c>
      <c r="X945" s="26" t="s">
        <v>36</v>
      </c>
      <c r="Y945" s="8" t="s">
        <v>4970</v>
      </c>
      <c r="Z945" s="8" t="s">
        <v>4970</v>
      </c>
      <c r="AA945" s="8" t="s">
        <v>3014</v>
      </c>
      <c r="AB945" s="42" t="s">
        <v>3025</v>
      </c>
      <c r="AC945" s="42"/>
      <c r="AD945" s="42" t="str">
        <f t="shared" si="14"/>
        <v/>
      </c>
    </row>
    <row r="946" spans="1:30" x14ac:dyDescent="0.2">
      <c r="A946" s="82">
        <v>3334</v>
      </c>
      <c r="B946" s="83" t="s">
        <v>39</v>
      </c>
      <c r="C946" s="74">
        <v>8</v>
      </c>
      <c r="D946" s="82"/>
      <c r="E946" s="84">
        <v>3334</v>
      </c>
      <c r="F946" s="37" t="s">
        <v>3059</v>
      </c>
      <c r="G946" s="36" t="s">
        <v>3058</v>
      </c>
      <c r="H946" s="36" t="s">
        <v>3059</v>
      </c>
      <c r="I946" s="36" t="s">
        <v>3056</v>
      </c>
      <c r="J946" s="36" t="s">
        <v>3060</v>
      </c>
      <c r="K946" s="36">
        <v>8</v>
      </c>
      <c r="L946" s="36" t="s">
        <v>28</v>
      </c>
      <c r="M946" s="39" t="s">
        <v>3004</v>
      </c>
      <c r="N946" s="39" t="s">
        <v>3005</v>
      </c>
      <c r="O946" s="36" t="s">
        <v>39</v>
      </c>
      <c r="P946" s="36">
        <v>125.30193328857401</v>
      </c>
      <c r="Q946" s="36">
        <v>11.1413803100585</v>
      </c>
      <c r="R946" s="36" t="s">
        <v>47</v>
      </c>
      <c r="S946" s="26" t="s">
        <v>4771</v>
      </c>
      <c r="T946" s="26" t="s">
        <v>77</v>
      </c>
      <c r="U946" s="27" t="s">
        <v>34</v>
      </c>
      <c r="V946" s="26" t="s">
        <v>5054</v>
      </c>
      <c r="W946" s="28" t="s">
        <v>49</v>
      </c>
      <c r="X946" s="26" t="s">
        <v>36</v>
      </c>
      <c r="Y946" s="8" t="s">
        <v>4970</v>
      </c>
      <c r="Z946" s="8" t="s">
        <v>4970</v>
      </c>
      <c r="AA946" s="8" t="s">
        <v>3014</v>
      </c>
      <c r="AB946" s="42" t="s">
        <v>3006</v>
      </c>
      <c r="AC946" s="45"/>
      <c r="AD946" s="42" t="str">
        <f t="shared" si="14"/>
        <v/>
      </c>
    </row>
    <row r="947" spans="1:30" x14ac:dyDescent="0.2">
      <c r="A947" s="82">
        <v>3343</v>
      </c>
      <c r="B947" s="84" t="s">
        <v>39</v>
      </c>
      <c r="C947" s="74">
        <v>8</v>
      </c>
      <c r="D947" s="82"/>
      <c r="E947" s="84">
        <v>3343</v>
      </c>
      <c r="F947" s="49" t="s">
        <v>3063</v>
      </c>
      <c r="G947" s="36" t="s">
        <v>3062</v>
      </c>
      <c r="H947" s="36" t="s">
        <v>3063</v>
      </c>
      <c r="I947" s="39" t="s">
        <v>3010</v>
      </c>
      <c r="J947" s="38" t="s">
        <v>3064</v>
      </c>
      <c r="K947" s="38">
        <v>8</v>
      </c>
      <c r="L947" s="38" t="s">
        <v>28</v>
      </c>
      <c r="M947" s="39" t="s">
        <v>3004</v>
      </c>
      <c r="N947" s="39" t="s">
        <v>3005</v>
      </c>
      <c r="O947" s="36" t="s">
        <v>39</v>
      </c>
      <c r="P947" s="38">
        <v>124.88678741455</v>
      </c>
      <c r="Q947" s="38">
        <v>11.132630348205501</v>
      </c>
      <c r="R947" s="38" t="s">
        <v>47</v>
      </c>
      <c r="S947" s="26" t="s">
        <v>4771</v>
      </c>
      <c r="T947" s="30" t="s">
        <v>77</v>
      </c>
      <c r="U947" s="28" t="s">
        <v>34</v>
      </c>
      <c r="V947" s="26" t="s">
        <v>5054</v>
      </c>
      <c r="W947" s="28" t="s">
        <v>49</v>
      </c>
      <c r="X947" s="32" t="s">
        <v>36</v>
      </c>
      <c r="Y947" s="8" t="s">
        <v>4970</v>
      </c>
      <c r="Z947" s="8" t="s">
        <v>4970</v>
      </c>
      <c r="AA947" s="8" t="s">
        <v>3014</v>
      </c>
      <c r="AB947" s="42" t="s">
        <v>3029</v>
      </c>
      <c r="AC947" s="42"/>
      <c r="AD947" s="42" t="str">
        <f t="shared" si="14"/>
        <v/>
      </c>
    </row>
    <row r="948" spans="1:30" x14ac:dyDescent="0.2">
      <c r="A948" s="98">
        <v>3344</v>
      </c>
      <c r="B948" s="84" t="s">
        <v>39</v>
      </c>
      <c r="C948" s="74">
        <v>8</v>
      </c>
      <c r="D948" s="82"/>
      <c r="E948" s="84">
        <v>3344</v>
      </c>
      <c r="F948" s="49" t="s">
        <v>4640</v>
      </c>
      <c r="G948" s="36" t="s">
        <v>3065</v>
      </c>
      <c r="H948" s="36" t="s">
        <v>3009</v>
      </c>
      <c r="I948" s="39" t="s">
        <v>3010</v>
      </c>
      <c r="J948" s="38" t="s">
        <v>3066</v>
      </c>
      <c r="K948" s="38">
        <v>8</v>
      </c>
      <c r="L948" s="38" t="s">
        <v>28</v>
      </c>
      <c r="M948" s="39" t="s">
        <v>3004</v>
      </c>
      <c r="N948" s="39" t="s">
        <v>3005</v>
      </c>
      <c r="O948" s="36" t="s">
        <v>39</v>
      </c>
      <c r="P948" s="38">
        <v>124.99049377441401</v>
      </c>
      <c r="Q948" s="38">
        <v>11.203310012817299</v>
      </c>
      <c r="R948" s="36" t="s">
        <v>47</v>
      </c>
      <c r="S948" s="26" t="s">
        <v>4771</v>
      </c>
      <c r="T948" s="30" t="s">
        <v>77</v>
      </c>
      <c r="U948" s="28" t="s">
        <v>34</v>
      </c>
      <c r="V948" s="26" t="s">
        <v>5054</v>
      </c>
      <c r="W948" s="28" t="s">
        <v>49</v>
      </c>
      <c r="X948" s="32" t="s">
        <v>36</v>
      </c>
      <c r="Y948" s="8" t="s">
        <v>4970</v>
      </c>
      <c r="Z948" s="8" t="s">
        <v>4970</v>
      </c>
      <c r="AA948" s="8" t="s">
        <v>3014</v>
      </c>
      <c r="AB948" s="42" t="s">
        <v>3025</v>
      </c>
      <c r="AC948" s="42"/>
      <c r="AD948" s="42" t="str">
        <f t="shared" si="14"/>
        <v/>
      </c>
    </row>
    <row r="949" spans="1:30" x14ac:dyDescent="0.2">
      <c r="A949" s="82">
        <v>3345</v>
      </c>
      <c r="B949" s="83" t="s">
        <v>39</v>
      </c>
      <c r="C949" s="74">
        <v>8</v>
      </c>
      <c r="D949" s="82"/>
      <c r="E949" s="84">
        <v>3345</v>
      </c>
      <c r="F949" s="49" t="s">
        <v>4641</v>
      </c>
      <c r="G949" s="36">
        <v>88</v>
      </c>
      <c r="H949" s="36" t="s">
        <v>3009</v>
      </c>
      <c r="I949" s="39" t="s">
        <v>3010</v>
      </c>
      <c r="J949" s="38" t="s">
        <v>3067</v>
      </c>
      <c r="K949" s="38">
        <v>8</v>
      </c>
      <c r="L949" s="38" t="s">
        <v>28</v>
      </c>
      <c r="M949" s="39" t="s">
        <v>3004</v>
      </c>
      <c r="N949" s="39" t="s">
        <v>3005</v>
      </c>
      <c r="O949" s="36" t="s">
        <v>39</v>
      </c>
      <c r="P949" s="38">
        <v>125.023712158203</v>
      </c>
      <c r="Q949" s="38">
        <v>11.2161798477172</v>
      </c>
      <c r="R949" s="36" t="s">
        <v>47</v>
      </c>
      <c r="S949" s="26" t="s">
        <v>4771</v>
      </c>
      <c r="T949" s="30" t="s">
        <v>77</v>
      </c>
      <c r="U949" s="28" t="s">
        <v>34</v>
      </c>
      <c r="V949" s="26" t="s">
        <v>5054</v>
      </c>
      <c r="W949" s="28" t="s">
        <v>49</v>
      </c>
      <c r="X949" s="32" t="s">
        <v>36</v>
      </c>
      <c r="Y949" s="8" t="s">
        <v>4970</v>
      </c>
      <c r="Z949" s="8" t="s">
        <v>4970</v>
      </c>
      <c r="AA949" s="8" t="s">
        <v>3014</v>
      </c>
      <c r="AB949" s="42" t="s">
        <v>3025</v>
      </c>
      <c r="AC949" s="42"/>
      <c r="AD949" s="42" t="str">
        <f t="shared" si="14"/>
        <v/>
      </c>
    </row>
    <row r="950" spans="1:30" x14ac:dyDescent="0.2">
      <c r="A950" s="82">
        <v>3368</v>
      </c>
      <c r="B950" s="83" t="s">
        <v>39</v>
      </c>
      <c r="C950" s="74">
        <v>8</v>
      </c>
      <c r="D950" s="82"/>
      <c r="E950" s="84">
        <v>3368</v>
      </c>
      <c r="F950" s="49" t="s">
        <v>3068</v>
      </c>
      <c r="G950" s="36" t="s">
        <v>104</v>
      </c>
      <c r="H950" s="36" t="s">
        <v>3068</v>
      </c>
      <c r="I950" s="36" t="s">
        <v>3037</v>
      </c>
      <c r="J950" s="36" t="s">
        <v>3069</v>
      </c>
      <c r="K950" s="36">
        <v>8</v>
      </c>
      <c r="L950" s="36" t="s">
        <v>28</v>
      </c>
      <c r="M950" s="39" t="s">
        <v>1322</v>
      </c>
      <c r="N950" s="39" t="s">
        <v>3005</v>
      </c>
      <c r="O950" s="36" t="s">
        <v>39</v>
      </c>
      <c r="P950" s="36">
        <v>124.971961975097</v>
      </c>
      <c r="Q950" s="36">
        <v>10.3502101898193</v>
      </c>
      <c r="R950" s="38" t="s">
        <v>47</v>
      </c>
      <c r="S950" s="26" t="s">
        <v>4771</v>
      </c>
      <c r="T950" s="26" t="s">
        <v>77</v>
      </c>
      <c r="U950" s="26" t="s">
        <v>34</v>
      </c>
      <c r="V950" s="26" t="s">
        <v>5054</v>
      </c>
      <c r="W950" s="32" t="s">
        <v>49</v>
      </c>
      <c r="X950" s="26" t="s">
        <v>36</v>
      </c>
      <c r="Y950" s="8" t="s">
        <v>4970</v>
      </c>
      <c r="Z950" s="8" t="s">
        <v>4970</v>
      </c>
      <c r="AA950" s="8" t="s">
        <v>3014</v>
      </c>
      <c r="AB950" s="42" t="s">
        <v>3039</v>
      </c>
      <c r="AC950" s="42"/>
      <c r="AD950" s="42" t="str">
        <f t="shared" si="14"/>
        <v/>
      </c>
    </row>
    <row r="951" spans="1:30" x14ac:dyDescent="0.2">
      <c r="A951" s="82">
        <v>3369</v>
      </c>
      <c r="B951" s="83" t="s">
        <v>39</v>
      </c>
      <c r="C951" s="74">
        <v>8</v>
      </c>
      <c r="D951" s="82"/>
      <c r="E951" s="84">
        <v>3369</v>
      </c>
      <c r="F951" s="37" t="s">
        <v>3070</v>
      </c>
      <c r="G951" s="36" t="s">
        <v>104</v>
      </c>
      <c r="H951" s="36" t="s">
        <v>3070</v>
      </c>
      <c r="I951" s="36" t="s">
        <v>3037</v>
      </c>
      <c r="J951" s="36" t="s">
        <v>3071</v>
      </c>
      <c r="K951" s="36">
        <v>8</v>
      </c>
      <c r="L951" s="36" t="s">
        <v>28</v>
      </c>
      <c r="M951" s="39" t="s">
        <v>1322</v>
      </c>
      <c r="N951" s="39" t="s">
        <v>3005</v>
      </c>
      <c r="O951" s="36" t="s">
        <v>39</v>
      </c>
      <c r="P951" s="36">
        <v>124.94084167480401</v>
      </c>
      <c r="Q951" s="36">
        <v>10.078339576721101</v>
      </c>
      <c r="R951" s="36" t="s">
        <v>47</v>
      </c>
      <c r="S951" s="26" t="s">
        <v>4771</v>
      </c>
      <c r="T951" s="26" t="s">
        <v>77</v>
      </c>
      <c r="U951" s="26" t="s">
        <v>34</v>
      </c>
      <c r="V951" s="26" t="s">
        <v>5054</v>
      </c>
      <c r="W951" s="28" t="s">
        <v>49</v>
      </c>
      <c r="X951" s="26" t="s">
        <v>36</v>
      </c>
      <c r="Y951" s="8" t="s">
        <v>4970</v>
      </c>
      <c r="Z951" s="8" t="s">
        <v>4970</v>
      </c>
      <c r="AA951" s="8" t="s">
        <v>3014</v>
      </c>
      <c r="AB951" s="42" t="s">
        <v>3033</v>
      </c>
      <c r="AC951" s="45"/>
      <c r="AD951" s="42" t="str">
        <f t="shared" si="14"/>
        <v/>
      </c>
    </row>
    <row r="952" spans="1:30" x14ac:dyDescent="0.2">
      <c r="A952" s="82">
        <v>3371</v>
      </c>
      <c r="B952" s="83" t="s">
        <v>39</v>
      </c>
      <c r="C952" s="74">
        <v>8</v>
      </c>
      <c r="D952" s="82"/>
      <c r="E952" s="84">
        <v>3371</v>
      </c>
      <c r="F952" s="37" t="s">
        <v>3073</v>
      </c>
      <c r="G952" s="36" t="s">
        <v>3072</v>
      </c>
      <c r="H952" s="36" t="s">
        <v>3073</v>
      </c>
      <c r="I952" s="36" t="s">
        <v>3037</v>
      </c>
      <c r="J952" s="38" t="s">
        <v>3074</v>
      </c>
      <c r="K952" s="39">
        <v>8</v>
      </c>
      <c r="L952" s="39" t="s">
        <v>28</v>
      </c>
      <c r="M952" s="39" t="s">
        <v>1322</v>
      </c>
      <c r="N952" s="39" t="s">
        <v>3005</v>
      </c>
      <c r="O952" s="36" t="s">
        <v>39</v>
      </c>
      <c r="P952" s="38">
        <v>125.054321289062</v>
      </c>
      <c r="Q952" s="38">
        <v>10.294460296630801</v>
      </c>
      <c r="R952" s="36" t="s">
        <v>47</v>
      </c>
      <c r="S952" s="26" t="s">
        <v>4771</v>
      </c>
      <c r="T952" s="26" t="s">
        <v>77</v>
      </c>
      <c r="U952" s="26" t="s">
        <v>34</v>
      </c>
      <c r="V952" s="26" t="s">
        <v>5054</v>
      </c>
      <c r="W952" s="28" t="s">
        <v>49</v>
      </c>
      <c r="X952" s="26" t="s">
        <v>36</v>
      </c>
      <c r="Y952" s="8" t="s">
        <v>4970</v>
      </c>
      <c r="Z952" s="8" t="s">
        <v>4970</v>
      </c>
      <c r="AA952" s="8" t="s">
        <v>3014</v>
      </c>
      <c r="AB952" s="42" t="s">
        <v>3033</v>
      </c>
      <c r="AC952" s="42"/>
      <c r="AD952" s="42" t="str">
        <f t="shared" si="14"/>
        <v/>
      </c>
    </row>
    <row r="953" spans="1:30" x14ac:dyDescent="0.2">
      <c r="A953" s="82">
        <v>3375</v>
      </c>
      <c r="B953" s="83" t="s">
        <v>39</v>
      </c>
      <c r="C953" s="74">
        <v>8</v>
      </c>
      <c r="D953" s="82"/>
      <c r="E953" s="84">
        <v>3375</v>
      </c>
      <c r="F953" s="37" t="s">
        <v>4642</v>
      </c>
      <c r="G953" s="36" t="s">
        <v>2345</v>
      </c>
      <c r="H953" s="36" t="s">
        <v>3041</v>
      </c>
      <c r="I953" s="36" t="s">
        <v>3010</v>
      </c>
      <c r="J953" s="36" t="s">
        <v>3082</v>
      </c>
      <c r="K953" s="36">
        <v>8</v>
      </c>
      <c r="L953" s="36" t="s">
        <v>28</v>
      </c>
      <c r="M953" s="39" t="s">
        <v>3004</v>
      </c>
      <c r="N953" s="39" t="s">
        <v>3005</v>
      </c>
      <c r="O953" s="36" t="s">
        <v>39</v>
      </c>
      <c r="P953" s="36">
        <v>124.972351074218</v>
      </c>
      <c r="Q953" s="36">
        <v>11.1635398864746</v>
      </c>
      <c r="R953" s="38" t="s">
        <v>47</v>
      </c>
      <c r="S953" s="26" t="s">
        <v>4771</v>
      </c>
      <c r="T953" s="26" t="s">
        <v>93</v>
      </c>
      <c r="U953" s="27" t="s">
        <v>34</v>
      </c>
      <c r="V953" s="26" t="s">
        <v>5054</v>
      </c>
      <c r="W953" s="28" t="s">
        <v>49</v>
      </c>
      <c r="X953" s="26" t="s">
        <v>90</v>
      </c>
      <c r="Y953" s="8" t="s">
        <v>4970</v>
      </c>
      <c r="Z953" s="8" t="s">
        <v>4970</v>
      </c>
      <c r="AA953" s="8" t="s">
        <v>3014</v>
      </c>
      <c r="AB953" s="42" t="s">
        <v>3006</v>
      </c>
      <c r="AC953" s="42"/>
      <c r="AD953" s="42" t="str">
        <f t="shared" si="14"/>
        <v/>
      </c>
    </row>
    <row r="954" spans="1:30" x14ac:dyDescent="0.2">
      <c r="A954" s="82">
        <v>3376</v>
      </c>
      <c r="B954" s="83" t="s">
        <v>39</v>
      </c>
      <c r="C954" s="74">
        <v>8</v>
      </c>
      <c r="D954" s="82"/>
      <c r="E954" s="84">
        <v>3376</v>
      </c>
      <c r="F954" s="37" t="s">
        <v>274</v>
      </c>
      <c r="G954" s="36" t="s">
        <v>3083</v>
      </c>
      <c r="H954" s="36" t="s">
        <v>274</v>
      </c>
      <c r="I954" s="36" t="s">
        <v>3037</v>
      </c>
      <c r="J954" s="36" t="s">
        <v>3084</v>
      </c>
      <c r="K954" s="36">
        <v>8</v>
      </c>
      <c r="L954" s="36" t="s">
        <v>28</v>
      </c>
      <c r="M954" s="39" t="s">
        <v>1322</v>
      </c>
      <c r="N954" s="39" t="s">
        <v>3005</v>
      </c>
      <c r="O954" s="36" t="s">
        <v>39</v>
      </c>
      <c r="P954" s="36">
        <v>125.15582275390599</v>
      </c>
      <c r="Q954" s="36">
        <v>10.058839797973601</v>
      </c>
      <c r="R954" s="36" t="s">
        <v>47</v>
      </c>
      <c r="S954" s="26" t="s">
        <v>4771</v>
      </c>
      <c r="T954" s="26" t="s">
        <v>77</v>
      </c>
      <c r="U954" s="26" t="s">
        <v>34</v>
      </c>
      <c r="V954" s="26" t="s">
        <v>5054</v>
      </c>
      <c r="W954" s="28" t="s">
        <v>49</v>
      </c>
      <c r="X954" s="26" t="s">
        <v>90</v>
      </c>
      <c r="Y954" s="8" t="s">
        <v>4970</v>
      </c>
      <c r="Z954" s="8" t="s">
        <v>4970</v>
      </c>
      <c r="AA954" s="8" t="s">
        <v>3014</v>
      </c>
      <c r="AB954" s="42" t="s">
        <v>3039</v>
      </c>
      <c r="AC954" s="45"/>
      <c r="AD954" s="42" t="str">
        <f t="shared" si="14"/>
        <v/>
      </c>
    </row>
    <row r="955" spans="1:30" x14ac:dyDescent="0.2">
      <c r="A955" s="82">
        <v>3377</v>
      </c>
      <c r="B955" s="83" t="s">
        <v>39</v>
      </c>
      <c r="C955" s="74">
        <v>8</v>
      </c>
      <c r="D955" s="82"/>
      <c r="E955" s="84">
        <v>3377</v>
      </c>
      <c r="F955" s="37" t="s">
        <v>1636</v>
      </c>
      <c r="G955" s="36" t="s">
        <v>104</v>
      </c>
      <c r="H955" s="36" t="s">
        <v>1636</v>
      </c>
      <c r="I955" s="39" t="s">
        <v>3085</v>
      </c>
      <c r="J955" s="38" t="s">
        <v>3086</v>
      </c>
      <c r="K955" s="38">
        <v>8</v>
      </c>
      <c r="L955" s="38" t="s">
        <v>28</v>
      </c>
      <c r="M955" s="39" t="s">
        <v>3004</v>
      </c>
      <c r="N955" s="39" t="s">
        <v>3005</v>
      </c>
      <c r="O955" s="36" t="s">
        <v>39</v>
      </c>
      <c r="P955" s="38">
        <v>124.94654079999999</v>
      </c>
      <c r="Q955" s="38">
        <v>11.4512701</v>
      </c>
      <c r="R955" s="36" t="s">
        <v>47</v>
      </c>
      <c r="S955" s="26" t="s">
        <v>4771</v>
      </c>
      <c r="T955" s="26" t="s">
        <v>77</v>
      </c>
      <c r="U955" s="26" t="s">
        <v>34</v>
      </c>
      <c r="V955" s="26" t="s">
        <v>5054</v>
      </c>
      <c r="W955" s="28" t="s">
        <v>49</v>
      </c>
      <c r="X955" s="26" t="s">
        <v>36</v>
      </c>
      <c r="Y955" s="8" t="s">
        <v>4970</v>
      </c>
      <c r="Z955" s="8" t="s">
        <v>4970</v>
      </c>
      <c r="AA955" s="8" t="s">
        <v>3014</v>
      </c>
      <c r="AB955" s="42" t="s">
        <v>3006</v>
      </c>
      <c r="AC955" s="42"/>
      <c r="AD955" s="42" t="str">
        <f t="shared" si="14"/>
        <v/>
      </c>
    </row>
    <row r="956" spans="1:30" x14ac:dyDescent="0.2">
      <c r="A956" s="82">
        <v>3395</v>
      </c>
      <c r="B956" s="83" t="s">
        <v>39</v>
      </c>
      <c r="C956" s="74">
        <v>8</v>
      </c>
      <c r="D956" s="82"/>
      <c r="E956" s="84">
        <v>3395</v>
      </c>
      <c r="F956" s="49" t="s">
        <v>3087</v>
      </c>
      <c r="G956" s="36" t="s">
        <v>104</v>
      </c>
      <c r="H956" s="36" t="s">
        <v>3087</v>
      </c>
      <c r="I956" s="39" t="s">
        <v>3037</v>
      </c>
      <c r="J956" s="38" t="s">
        <v>3088</v>
      </c>
      <c r="K956" s="38">
        <v>8</v>
      </c>
      <c r="L956" s="38" t="s">
        <v>28</v>
      </c>
      <c r="M956" s="39" t="s">
        <v>3004</v>
      </c>
      <c r="N956" s="39" t="s">
        <v>3005</v>
      </c>
      <c r="O956" s="36" t="s">
        <v>39</v>
      </c>
      <c r="P956" s="38">
        <v>125.163681030273</v>
      </c>
      <c r="Q956" s="38">
        <v>10.5259799957275</v>
      </c>
      <c r="R956" s="36" t="s">
        <v>47</v>
      </c>
      <c r="S956" s="26" t="s">
        <v>4771</v>
      </c>
      <c r="T956" s="30" t="s">
        <v>77</v>
      </c>
      <c r="U956" s="28" t="s">
        <v>34</v>
      </c>
      <c r="V956" s="26" t="s">
        <v>5054</v>
      </c>
      <c r="W956" s="28" t="s">
        <v>49</v>
      </c>
      <c r="X956" s="32" t="s">
        <v>36</v>
      </c>
      <c r="Y956" s="8" t="s">
        <v>4970</v>
      </c>
      <c r="Z956" s="8" t="s">
        <v>4970</v>
      </c>
      <c r="AA956" s="8" t="s">
        <v>3014</v>
      </c>
      <c r="AB956" s="42" t="s">
        <v>3029</v>
      </c>
      <c r="AC956" s="42"/>
      <c r="AD956" s="42" t="str">
        <f t="shared" si="14"/>
        <v/>
      </c>
    </row>
    <row r="957" spans="1:30" x14ac:dyDescent="0.2">
      <c r="A957" s="82">
        <v>4203</v>
      </c>
      <c r="B957" s="83" t="s">
        <v>39</v>
      </c>
      <c r="C957" s="74">
        <v>8</v>
      </c>
      <c r="D957" s="82"/>
      <c r="E957" s="84">
        <v>4203</v>
      </c>
      <c r="F957" s="37" t="s">
        <v>3097</v>
      </c>
      <c r="G957" s="36" t="s">
        <v>104</v>
      </c>
      <c r="H957" s="36" t="s">
        <v>3097</v>
      </c>
      <c r="I957" s="36" t="s">
        <v>3010</v>
      </c>
      <c r="J957" s="36" t="s">
        <v>3098</v>
      </c>
      <c r="K957" s="36">
        <v>8</v>
      </c>
      <c r="L957" s="36" t="s">
        <v>28</v>
      </c>
      <c r="M957" s="39" t="s">
        <v>3004</v>
      </c>
      <c r="N957" s="39" t="s">
        <v>3005</v>
      </c>
      <c r="O957" s="36" t="s">
        <v>39</v>
      </c>
      <c r="P957" s="36">
        <v>125.0186234</v>
      </c>
      <c r="Q957" s="36">
        <v>11.10501957</v>
      </c>
      <c r="R957" s="36" t="s">
        <v>47</v>
      </c>
      <c r="S957" s="26" t="s">
        <v>4771</v>
      </c>
      <c r="T957" s="26" t="s">
        <v>77</v>
      </c>
      <c r="U957" s="27" t="s">
        <v>34</v>
      </c>
      <c r="V957" s="26" t="s">
        <v>5054</v>
      </c>
      <c r="W957" s="28" t="s">
        <v>49</v>
      </c>
      <c r="X957" s="26" t="s">
        <v>36</v>
      </c>
      <c r="Y957" s="8" t="s">
        <v>4970</v>
      </c>
      <c r="Z957" s="8" t="s">
        <v>4970</v>
      </c>
      <c r="AA957" s="8" t="s">
        <v>3014</v>
      </c>
      <c r="AB957" s="42" t="s">
        <v>3025</v>
      </c>
      <c r="AC957" s="45"/>
      <c r="AD957" s="42" t="str">
        <f t="shared" si="14"/>
        <v/>
      </c>
    </row>
    <row r="958" spans="1:30" x14ac:dyDescent="0.2">
      <c r="A958" s="82">
        <v>4204</v>
      </c>
      <c r="B958" s="83" t="s">
        <v>39</v>
      </c>
      <c r="C958" s="74">
        <v>8</v>
      </c>
      <c r="D958" s="82"/>
      <c r="E958" s="84">
        <v>4204</v>
      </c>
      <c r="F958" s="37" t="s">
        <v>3099</v>
      </c>
      <c r="G958" s="36" t="s">
        <v>104</v>
      </c>
      <c r="H958" s="36" t="s">
        <v>3099</v>
      </c>
      <c r="I958" s="36" t="s">
        <v>3010</v>
      </c>
      <c r="J958" s="38" t="s">
        <v>3100</v>
      </c>
      <c r="K958" s="39">
        <v>8</v>
      </c>
      <c r="L958" s="39" t="s">
        <v>28</v>
      </c>
      <c r="M958" s="39" t="s">
        <v>3004</v>
      </c>
      <c r="N958" s="39" t="s">
        <v>3005</v>
      </c>
      <c r="O958" s="36" t="s">
        <v>39</v>
      </c>
      <c r="P958" s="38">
        <v>124.845291137695</v>
      </c>
      <c r="Q958" s="38">
        <v>11.4245300292968</v>
      </c>
      <c r="R958" s="38" t="s">
        <v>47</v>
      </c>
      <c r="S958" s="26" t="s">
        <v>4771</v>
      </c>
      <c r="T958" s="26" t="s">
        <v>77</v>
      </c>
      <c r="U958" s="26" t="s">
        <v>34</v>
      </c>
      <c r="V958" s="26" t="s">
        <v>5054</v>
      </c>
      <c r="W958" s="28" t="s">
        <v>49</v>
      </c>
      <c r="X958" s="26" t="s">
        <v>36</v>
      </c>
      <c r="Y958" s="8" t="s">
        <v>4970</v>
      </c>
      <c r="Z958" s="8" t="s">
        <v>4970</v>
      </c>
      <c r="AA958" s="8" t="s">
        <v>3014</v>
      </c>
      <c r="AB958" s="42" t="s">
        <v>3006</v>
      </c>
      <c r="AC958" s="42"/>
      <c r="AD958" s="42" t="str">
        <f t="shared" si="14"/>
        <v/>
      </c>
    </row>
    <row r="959" spans="1:30" x14ac:dyDescent="0.2">
      <c r="A959" s="78">
        <v>4205</v>
      </c>
      <c r="B959" s="83" t="s">
        <v>39</v>
      </c>
      <c r="C959" s="74">
        <v>8</v>
      </c>
      <c r="D959" s="78"/>
      <c r="E959" s="84">
        <v>4205</v>
      </c>
      <c r="F959" s="37" t="s">
        <v>3101</v>
      </c>
      <c r="G959" s="39" t="s">
        <v>104</v>
      </c>
      <c r="H959" s="36" t="s">
        <v>3101</v>
      </c>
      <c r="I959" s="39" t="s">
        <v>3085</v>
      </c>
      <c r="J959" s="39" t="s">
        <v>3102</v>
      </c>
      <c r="K959" s="39">
        <v>8</v>
      </c>
      <c r="L959" s="39" t="s">
        <v>28</v>
      </c>
      <c r="M959" s="39" t="s">
        <v>3004</v>
      </c>
      <c r="N959" s="39" t="s">
        <v>3005</v>
      </c>
      <c r="O959" s="39" t="s">
        <v>39</v>
      </c>
      <c r="P959" s="39">
        <v>125.06597900390599</v>
      </c>
      <c r="Q959" s="39">
        <v>11.2801399230957</v>
      </c>
      <c r="R959" s="39" t="s">
        <v>47</v>
      </c>
      <c r="S959" s="26" t="s">
        <v>4771</v>
      </c>
      <c r="T959" s="32" t="s">
        <v>77</v>
      </c>
      <c r="U959" s="32" t="s">
        <v>34</v>
      </c>
      <c r="V959" s="26" t="s">
        <v>5054</v>
      </c>
      <c r="W959" s="32" t="s">
        <v>49</v>
      </c>
      <c r="X959" s="32" t="s">
        <v>90</v>
      </c>
      <c r="Y959" s="8" t="s">
        <v>4970</v>
      </c>
      <c r="Z959" s="8" t="s">
        <v>4970</v>
      </c>
      <c r="AA959" s="8" t="s">
        <v>3014</v>
      </c>
      <c r="AB959" s="42" t="s">
        <v>3006</v>
      </c>
      <c r="AC959" s="45"/>
      <c r="AD959" s="42" t="str">
        <f t="shared" si="14"/>
        <v/>
      </c>
    </row>
    <row r="960" spans="1:30" x14ac:dyDescent="0.2">
      <c r="A960" s="82">
        <v>4257</v>
      </c>
      <c r="B960" s="83" t="s">
        <v>39</v>
      </c>
      <c r="C960" s="74">
        <v>8</v>
      </c>
      <c r="D960" s="82"/>
      <c r="E960" s="84">
        <v>4257</v>
      </c>
      <c r="F960" s="49" t="s">
        <v>3104</v>
      </c>
      <c r="G960" s="36" t="s">
        <v>3103</v>
      </c>
      <c r="H960" s="36" t="s">
        <v>3104</v>
      </c>
      <c r="I960" s="39" t="s">
        <v>3010</v>
      </c>
      <c r="J960" s="39" t="s">
        <v>3105</v>
      </c>
      <c r="K960" s="38">
        <v>8</v>
      </c>
      <c r="L960" s="38" t="s">
        <v>28</v>
      </c>
      <c r="M960" s="39" t="s">
        <v>3004</v>
      </c>
      <c r="N960" s="39" t="s">
        <v>3005</v>
      </c>
      <c r="O960" s="36" t="s">
        <v>39</v>
      </c>
      <c r="P960" s="39">
        <v>124.9977875</v>
      </c>
      <c r="Q960" s="39">
        <v>10.83689976</v>
      </c>
      <c r="R960" s="38" t="s">
        <v>47</v>
      </c>
      <c r="S960" s="26" t="s">
        <v>4771</v>
      </c>
      <c r="T960" s="32" t="s">
        <v>77</v>
      </c>
      <c r="U960" s="32" t="s">
        <v>34</v>
      </c>
      <c r="V960" s="26" t="s">
        <v>5054</v>
      </c>
      <c r="W960" s="32" t="s">
        <v>49</v>
      </c>
      <c r="X960" s="32" t="s">
        <v>36</v>
      </c>
      <c r="Y960" s="8" t="s">
        <v>4970</v>
      </c>
      <c r="Z960" s="8" t="s">
        <v>4970</v>
      </c>
      <c r="AA960" s="8" t="s">
        <v>3014</v>
      </c>
      <c r="AB960" s="42" t="s">
        <v>3094</v>
      </c>
      <c r="AC960" s="42"/>
      <c r="AD960" s="42" t="str">
        <f t="shared" si="14"/>
        <v/>
      </c>
    </row>
    <row r="961" spans="1:30" x14ac:dyDescent="0.2">
      <c r="A961" s="82">
        <v>4264</v>
      </c>
      <c r="B961" s="83" t="s">
        <v>39</v>
      </c>
      <c r="C961" s="74">
        <v>8</v>
      </c>
      <c r="D961" s="82"/>
      <c r="E961" s="84">
        <v>4264</v>
      </c>
      <c r="F961" s="49" t="s">
        <v>3109</v>
      </c>
      <c r="G961" s="39" t="s">
        <v>104</v>
      </c>
      <c r="H961" s="36" t="s">
        <v>3109</v>
      </c>
      <c r="I961" s="39" t="s">
        <v>3010</v>
      </c>
      <c r="J961" s="39" t="s">
        <v>3110</v>
      </c>
      <c r="K961" s="38">
        <v>8</v>
      </c>
      <c r="L961" s="38" t="s">
        <v>28</v>
      </c>
      <c r="M961" s="39" t="s">
        <v>3004</v>
      </c>
      <c r="N961" s="39" t="s">
        <v>3005</v>
      </c>
      <c r="O961" s="39" t="s">
        <v>39</v>
      </c>
      <c r="P961" s="39">
        <v>124.841758728027</v>
      </c>
      <c r="Q961" s="39">
        <v>11.2087297439575</v>
      </c>
      <c r="R961" s="38" t="s">
        <v>47</v>
      </c>
      <c r="S961" s="26" t="s">
        <v>4771</v>
      </c>
      <c r="T961" s="32" t="s">
        <v>77</v>
      </c>
      <c r="U961" s="32" t="s">
        <v>34</v>
      </c>
      <c r="V961" s="26" t="s">
        <v>5054</v>
      </c>
      <c r="W961" s="32" t="s">
        <v>49</v>
      </c>
      <c r="X961" s="32" t="s">
        <v>36</v>
      </c>
      <c r="Y961" s="8" t="s">
        <v>4970</v>
      </c>
      <c r="Z961" s="8" t="s">
        <v>4970</v>
      </c>
      <c r="AA961" s="8" t="s">
        <v>3014</v>
      </c>
      <c r="AB961" s="42" t="s">
        <v>3006</v>
      </c>
      <c r="AC961" s="45"/>
      <c r="AD961" s="42" t="str">
        <f t="shared" si="14"/>
        <v/>
      </c>
    </row>
    <row r="962" spans="1:30" x14ac:dyDescent="0.2">
      <c r="A962" s="82">
        <v>4268</v>
      </c>
      <c r="B962" s="83" t="s">
        <v>39</v>
      </c>
      <c r="C962" s="74">
        <v>8</v>
      </c>
      <c r="D962" s="82"/>
      <c r="E962" s="84">
        <v>4268</v>
      </c>
      <c r="F962" s="49" t="s">
        <v>4646</v>
      </c>
      <c r="G962" s="36" t="s">
        <v>104</v>
      </c>
      <c r="H962" s="36" t="s">
        <v>3114</v>
      </c>
      <c r="I962" s="36" t="s">
        <v>3010</v>
      </c>
      <c r="J962" s="36" t="s">
        <v>3115</v>
      </c>
      <c r="K962" s="36">
        <v>8</v>
      </c>
      <c r="L962" s="36" t="s">
        <v>28</v>
      </c>
      <c r="M962" s="39" t="s">
        <v>3017</v>
      </c>
      <c r="N962" s="39" t="s">
        <v>3005</v>
      </c>
      <c r="O962" s="36" t="s">
        <v>39</v>
      </c>
      <c r="P962" s="36">
        <v>124.3736267</v>
      </c>
      <c r="Q962" s="36">
        <v>11.309809680000001</v>
      </c>
      <c r="R962" s="38" t="s">
        <v>47</v>
      </c>
      <c r="S962" s="26" t="s">
        <v>4771</v>
      </c>
      <c r="T962" s="26" t="s">
        <v>77</v>
      </c>
      <c r="U962" s="27" t="s">
        <v>34</v>
      </c>
      <c r="V962" s="26" t="s">
        <v>5054</v>
      </c>
      <c r="W962" s="32" t="s">
        <v>49</v>
      </c>
      <c r="X962" s="33" t="s">
        <v>90</v>
      </c>
      <c r="Y962" s="8" t="s">
        <v>3014</v>
      </c>
      <c r="Z962" s="8" t="s">
        <v>4884</v>
      </c>
      <c r="AA962" s="8" t="s">
        <v>3014</v>
      </c>
      <c r="AB962" s="42" t="s">
        <v>3018</v>
      </c>
      <c r="AC962" s="42"/>
      <c r="AD962" s="42" t="str">
        <f t="shared" si="14"/>
        <v/>
      </c>
    </row>
    <row r="963" spans="1:30" x14ac:dyDescent="0.2">
      <c r="A963" s="82">
        <v>4269</v>
      </c>
      <c r="B963" s="83" t="s">
        <v>39</v>
      </c>
      <c r="C963" s="74">
        <v>8</v>
      </c>
      <c r="D963" s="82"/>
      <c r="E963" s="84">
        <v>4269</v>
      </c>
      <c r="F963" s="49" t="s">
        <v>4647</v>
      </c>
      <c r="G963" s="36" t="s">
        <v>1885</v>
      </c>
      <c r="H963" s="36" t="s">
        <v>3116</v>
      </c>
      <c r="I963" s="36" t="s">
        <v>3010</v>
      </c>
      <c r="J963" s="36" t="s">
        <v>3117</v>
      </c>
      <c r="K963" s="36">
        <v>8</v>
      </c>
      <c r="L963" s="36" t="s">
        <v>28</v>
      </c>
      <c r="M963" s="39" t="s">
        <v>3004</v>
      </c>
      <c r="N963" s="39" t="s">
        <v>3005</v>
      </c>
      <c r="O963" s="36" t="s">
        <v>39</v>
      </c>
      <c r="P963" s="36">
        <v>124.913566589355</v>
      </c>
      <c r="Q963" s="36">
        <v>11.182649612426699</v>
      </c>
      <c r="R963" s="38" t="s">
        <v>47</v>
      </c>
      <c r="S963" s="26" t="s">
        <v>4771</v>
      </c>
      <c r="T963" s="26" t="s">
        <v>77</v>
      </c>
      <c r="U963" s="27" t="s">
        <v>34</v>
      </c>
      <c r="V963" s="26" t="s">
        <v>5054</v>
      </c>
      <c r="W963" s="32" t="s">
        <v>49</v>
      </c>
      <c r="X963" s="33" t="s">
        <v>36</v>
      </c>
      <c r="Y963" s="8" t="s">
        <v>4970</v>
      </c>
      <c r="Z963" s="8" t="s">
        <v>4970</v>
      </c>
      <c r="AA963" s="8" t="s">
        <v>3014</v>
      </c>
      <c r="AB963" s="42" t="s">
        <v>3006</v>
      </c>
      <c r="AC963" s="42"/>
      <c r="AD963" s="42" t="str">
        <f t="shared" ref="AD963:AD1026" si="15">IF(OR(ISBLANK(R963),ISBLANK(S963),ISBLANK(T963),ISBLANK(U963),ISBLANK(W963),ISBLANK(X963),ISBLANK(Y963),ISBLANK(Z963),ISBLANK(AA963),ISBLANK(AB963)), "Yes", "")</f>
        <v/>
      </c>
    </row>
    <row r="964" spans="1:30" x14ac:dyDescent="0.2">
      <c r="A964" s="82">
        <v>4271</v>
      </c>
      <c r="B964" s="83" t="s">
        <v>39</v>
      </c>
      <c r="C964" s="74">
        <v>8</v>
      </c>
      <c r="D964" s="82"/>
      <c r="E964" s="84">
        <v>4271</v>
      </c>
      <c r="F964" s="37" t="s">
        <v>1241</v>
      </c>
      <c r="G964" s="39" t="s">
        <v>3120</v>
      </c>
      <c r="H964" s="39" t="s">
        <v>1241</v>
      </c>
      <c r="I964" s="39" t="s">
        <v>3010</v>
      </c>
      <c r="J964" s="36" t="s">
        <v>3121</v>
      </c>
      <c r="K964" s="36">
        <v>8</v>
      </c>
      <c r="L964" s="36" t="s">
        <v>28</v>
      </c>
      <c r="M964" s="39" t="s">
        <v>3017</v>
      </c>
      <c r="N964" s="39" t="s">
        <v>3005</v>
      </c>
      <c r="O964" s="39" t="s">
        <v>39</v>
      </c>
      <c r="P964" s="36">
        <v>124.35133399999999</v>
      </c>
      <c r="Q964" s="36">
        <v>11.394242</v>
      </c>
      <c r="R964" s="36" t="s">
        <v>47</v>
      </c>
      <c r="S964" s="26" t="s">
        <v>4771</v>
      </c>
      <c r="T964" s="26" t="s">
        <v>77</v>
      </c>
      <c r="U964" s="27" t="s">
        <v>34</v>
      </c>
      <c r="V964" s="26" t="s">
        <v>5054</v>
      </c>
      <c r="W964" s="28" t="s">
        <v>49</v>
      </c>
      <c r="X964" s="26" t="s">
        <v>90</v>
      </c>
      <c r="Y964" s="8" t="s">
        <v>4844</v>
      </c>
      <c r="Z964" s="8" t="s">
        <v>4884</v>
      </c>
      <c r="AA964" s="8" t="s">
        <v>3014</v>
      </c>
      <c r="AB964" s="42" t="s">
        <v>3018</v>
      </c>
      <c r="AC964" s="45"/>
      <c r="AD964" s="42" t="str">
        <f t="shared" si="15"/>
        <v/>
      </c>
    </row>
    <row r="965" spans="1:30" x14ac:dyDescent="0.2">
      <c r="A965" s="82">
        <v>4272</v>
      </c>
      <c r="B965" s="83" t="s">
        <v>39</v>
      </c>
      <c r="C965" s="74">
        <v>8</v>
      </c>
      <c r="D965" s="82"/>
      <c r="E965" s="84">
        <v>4272</v>
      </c>
      <c r="F965" s="49" t="s">
        <v>3122</v>
      </c>
      <c r="G965" s="36" t="s">
        <v>104</v>
      </c>
      <c r="H965" s="36" t="s">
        <v>3122</v>
      </c>
      <c r="I965" s="39" t="s">
        <v>3010</v>
      </c>
      <c r="J965" s="38" t="s">
        <v>3123</v>
      </c>
      <c r="K965" s="38">
        <v>8</v>
      </c>
      <c r="L965" s="38" t="s">
        <v>28</v>
      </c>
      <c r="M965" s="39" t="s">
        <v>3017</v>
      </c>
      <c r="N965" s="39" t="s">
        <v>3005</v>
      </c>
      <c r="O965" s="36" t="s">
        <v>39</v>
      </c>
      <c r="P965" s="38">
        <v>124.534851074218</v>
      </c>
      <c r="Q965" s="38">
        <v>10.907010078430099</v>
      </c>
      <c r="R965" s="36" t="s">
        <v>47</v>
      </c>
      <c r="S965" s="26" t="s">
        <v>4771</v>
      </c>
      <c r="T965" s="30" t="s">
        <v>77</v>
      </c>
      <c r="U965" s="28" t="s">
        <v>34</v>
      </c>
      <c r="V965" s="26" t="s">
        <v>5054</v>
      </c>
      <c r="W965" s="28" t="s">
        <v>49</v>
      </c>
      <c r="X965" s="32" t="s">
        <v>90</v>
      </c>
      <c r="Y965" s="8" t="s">
        <v>3014</v>
      </c>
      <c r="Z965" s="8" t="s">
        <v>4884</v>
      </c>
      <c r="AA965" s="8" t="s">
        <v>3014</v>
      </c>
      <c r="AB965" s="42" t="s">
        <v>3018</v>
      </c>
      <c r="AC965" s="42"/>
      <c r="AD965" s="42" t="str">
        <f t="shared" si="15"/>
        <v/>
      </c>
    </row>
    <row r="966" spans="1:30" x14ac:dyDescent="0.2">
      <c r="A966" s="82">
        <v>4273</v>
      </c>
      <c r="B966" s="84" t="s">
        <v>39</v>
      </c>
      <c r="C966" s="74">
        <v>8</v>
      </c>
      <c r="D966" s="82"/>
      <c r="E966" s="84">
        <v>4273</v>
      </c>
      <c r="F966" s="49" t="s">
        <v>3124</v>
      </c>
      <c r="G966" s="36" t="s">
        <v>104</v>
      </c>
      <c r="H966" s="36" t="s">
        <v>3124</v>
      </c>
      <c r="I966" s="39" t="s">
        <v>3037</v>
      </c>
      <c r="J966" s="38" t="s">
        <v>3125</v>
      </c>
      <c r="K966" s="38">
        <v>8</v>
      </c>
      <c r="L966" s="38" t="s">
        <v>28</v>
      </c>
      <c r="M966" s="39" t="s">
        <v>1322</v>
      </c>
      <c r="N966" s="39" t="s">
        <v>3005</v>
      </c>
      <c r="O966" s="36" t="s">
        <v>39</v>
      </c>
      <c r="P966" s="38">
        <v>125.139343261718</v>
      </c>
      <c r="Q966" s="38">
        <v>10.279939651489199</v>
      </c>
      <c r="R966" s="36" t="s">
        <v>47</v>
      </c>
      <c r="S966" s="26" t="s">
        <v>4771</v>
      </c>
      <c r="T966" s="30" t="s">
        <v>77</v>
      </c>
      <c r="U966" s="28" t="s">
        <v>34</v>
      </c>
      <c r="V966" s="26" t="s">
        <v>5054</v>
      </c>
      <c r="W966" s="28" t="s">
        <v>49</v>
      </c>
      <c r="X966" s="32" t="s">
        <v>36</v>
      </c>
      <c r="Y966" s="8" t="s">
        <v>4970</v>
      </c>
      <c r="Z966" s="8" t="s">
        <v>4970</v>
      </c>
      <c r="AA966" s="8" t="s">
        <v>3014</v>
      </c>
      <c r="AB966" s="42" t="s">
        <v>3033</v>
      </c>
      <c r="AC966" s="42"/>
      <c r="AD966" s="42" t="str">
        <f t="shared" si="15"/>
        <v/>
      </c>
    </row>
    <row r="967" spans="1:30" x14ac:dyDescent="0.2">
      <c r="A967" s="82">
        <v>4274</v>
      </c>
      <c r="B967" s="84" t="s">
        <v>39</v>
      </c>
      <c r="C967" s="74">
        <v>8</v>
      </c>
      <c r="D967" s="82"/>
      <c r="E967" s="84">
        <v>4274</v>
      </c>
      <c r="F967" s="49" t="s">
        <v>135</v>
      </c>
      <c r="G967" s="36" t="s">
        <v>104</v>
      </c>
      <c r="H967" s="36" t="s">
        <v>135</v>
      </c>
      <c r="I967" s="36" t="s">
        <v>3037</v>
      </c>
      <c r="J967" s="36" t="s">
        <v>3126</v>
      </c>
      <c r="K967" s="36">
        <v>8</v>
      </c>
      <c r="L967" s="36" t="s">
        <v>28</v>
      </c>
      <c r="M967" s="39" t="s">
        <v>1322</v>
      </c>
      <c r="N967" s="39" t="s">
        <v>3005</v>
      </c>
      <c r="O967" s="36" t="s">
        <v>39</v>
      </c>
      <c r="P967" s="36">
        <v>125.11695098876901</v>
      </c>
      <c r="Q967" s="36">
        <v>10.1573896408081</v>
      </c>
      <c r="R967" s="36" t="s">
        <v>47</v>
      </c>
      <c r="S967" s="26" t="s">
        <v>4771</v>
      </c>
      <c r="T967" s="26" t="s">
        <v>77</v>
      </c>
      <c r="U967" s="26" t="s">
        <v>34</v>
      </c>
      <c r="V967" s="26" t="s">
        <v>5054</v>
      </c>
      <c r="W967" s="32" t="s">
        <v>49</v>
      </c>
      <c r="X967" s="26" t="s">
        <v>90</v>
      </c>
      <c r="Y967" s="8" t="s">
        <v>4970</v>
      </c>
      <c r="Z967" s="8" t="s">
        <v>4970</v>
      </c>
      <c r="AA967" s="8" t="s">
        <v>3014</v>
      </c>
      <c r="AB967" s="42" t="s">
        <v>3039</v>
      </c>
      <c r="AC967" s="42"/>
      <c r="AD967" s="42" t="str">
        <f t="shared" si="15"/>
        <v/>
      </c>
    </row>
    <row r="968" spans="1:30" x14ac:dyDescent="0.2">
      <c r="A968" s="82">
        <v>4320</v>
      </c>
      <c r="B968" s="84" t="s">
        <v>39</v>
      </c>
      <c r="C968" s="74">
        <v>8</v>
      </c>
      <c r="D968" s="82"/>
      <c r="E968" s="84">
        <v>4320</v>
      </c>
      <c r="F968" s="49" t="s">
        <v>3127</v>
      </c>
      <c r="G968" s="36" t="s">
        <v>825</v>
      </c>
      <c r="H968" s="36" t="s">
        <v>3127</v>
      </c>
      <c r="I968" s="39" t="s">
        <v>3046</v>
      </c>
      <c r="J968" s="38" t="s">
        <v>3128</v>
      </c>
      <c r="K968" s="38">
        <v>8</v>
      </c>
      <c r="L968" s="38" t="s">
        <v>28</v>
      </c>
      <c r="M968" s="39" t="s">
        <v>3017</v>
      </c>
      <c r="N968" s="39" t="s">
        <v>3005</v>
      </c>
      <c r="O968" s="36" t="s">
        <v>39</v>
      </c>
      <c r="P968" s="38">
        <v>124.539680480957</v>
      </c>
      <c r="Q968" s="38">
        <v>11.6542301177978</v>
      </c>
      <c r="R968" s="36" t="s">
        <v>47</v>
      </c>
      <c r="S968" s="26" t="s">
        <v>4771</v>
      </c>
      <c r="T968" s="30" t="s">
        <v>77</v>
      </c>
      <c r="U968" s="28" t="s">
        <v>34</v>
      </c>
      <c r="V968" s="26" t="s">
        <v>5054</v>
      </c>
      <c r="W968" s="28" t="s">
        <v>49</v>
      </c>
      <c r="X968" s="32" t="s">
        <v>90</v>
      </c>
      <c r="Y968" s="8" t="s">
        <v>4838</v>
      </c>
      <c r="Z968" s="8" t="s">
        <v>4884</v>
      </c>
      <c r="AA968" s="8" t="s">
        <v>3014</v>
      </c>
      <c r="AB968" s="42" t="s">
        <v>3027</v>
      </c>
      <c r="AC968" s="42"/>
      <c r="AD968" s="42" t="str">
        <f t="shared" si="15"/>
        <v/>
      </c>
    </row>
    <row r="969" spans="1:30" x14ac:dyDescent="0.2">
      <c r="A969" s="82">
        <v>4322</v>
      </c>
      <c r="B969" s="84" t="s">
        <v>39</v>
      </c>
      <c r="C969" s="74">
        <v>8</v>
      </c>
      <c r="D969" s="82"/>
      <c r="E969" s="84">
        <v>4322</v>
      </c>
      <c r="F969" s="49" t="s">
        <v>3131</v>
      </c>
      <c r="G969" s="36" t="s">
        <v>2345</v>
      </c>
      <c r="H969" s="36" t="s">
        <v>3131</v>
      </c>
      <c r="I969" s="36" t="s">
        <v>3046</v>
      </c>
      <c r="J969" s="36" t="s">
        <v>3132</v>
      </c>
      <c r="K969" s="36">
        <v>8</v>
      </c>
      <c r="L969" s="36" t="s">
        <v>28</v>
      </c>
      <c r="M969" s="39" t="s">
        <v>3017</v>
      </c>
      <c r="N969" s="39" t="s">
        <v>3005</v>
      </c>
      <c r="O969" s="36" t="s">
        <v>39</v>
      </c>
      <c r="P969" s="36">
        <v>124.57820890000001</v>
      </c>
      <c r="Q969" s="36">
        <v>11.47675037</v>
      </c>
      <c r="R969" s="36" t="s">
        <v>47</v>
      </c>
      <c r="S969" s="26" t="s">
        <v>4771</v>
      </c>
      <c r="T969" s="26" t="s">
        <v>77</v>
      </c>
      <c r="U969" s="26" t="s">
        <v>34</v>
      </c>
      <c r="V969" s="26" t="s">
        <v>5054</v>
      </c>
      <c r="W969" s="32" t="s">
        <v>49</v>
      </c>
      <c r="X969" s="26" t="s">
        <v>36</v>
      </c>
      <c r="Y969" s="8" t="s">
        <v>4838</v>
      </c>
      <c r="Z969" s="8" t="s">
        <v>4875</v>
      </c>
      <c r="AA969" s="8" t="s">
        <v>3014</v>
      </c>
      <c r="AB969" s="42" t="s">
        <v>3027</v>
      </c>
      <c r="AC969" s="42"/>
      <c r="AD969" s="42" t="str">
        <f t="shared" si="15"/>
        <v/>
      </c>
    </row>
    <row r="970" spans="1:30" x14ac:dyDescent="0.2">
      <c r="A970" s="82">
        <v>4323</v>
      </c>
      <c r="B970" s="84" t="s">
        <v>39</v>
      </c>
      <c r="C970" s="74">
        <v>8</v>
      </c>
      <c r="D970" s="82"/>
      <c r="E970" s="84">
        <v>4323</v>
      </c>
      <c r="F970" s="49" t="s">
        <v>3134</v>
      </c>
      <c r="G970" s="36" t="s">
        <v>3133</v>
      </c>
      <c r="H970" s="36" t="s">
        <v>3134</v>
      </c>
      <c r="I970" s="39" t="s">
        <v>3046</v>
      </c>
      <c r="J970" s="38" t="s">
        <v>3135</v>
      </c>
      <c r="K970" s="38">
        <v>8</v>
      </c>
      <c r="L970" s="38" t="s">
        <v>28</v>
      </c>
      <c r="M970" s="39" t="s">
        <v>3017</v>
      </c>
      <c r="N970" s="39" t="s">
        <v>3005</v>
      </c>
      <c r="O970" s="36" t="s">
        <v>39</v>
      </c>
      <c r="P970" s="38">
        <v>124.57731628417901</v>
      </c>
      <c r="Q970" s="38">
        <v>11.5595703125</v>
      </c>
      <c r="R970" s="36" t="s">
        <v>47</v>
      </c>
      <c r="S970" s="26" t="s">
        <v>4771</v>
      </c>
      <c r="T970" s="30" t="s">
        <v>77</v>
      </c>
      <c r="U970" s="28" t="s">
        <v>34</v>
      </c>
      <c r="V970" s="26" t="s">
        <v>5054</v>
      </c>
      <c r="W970" s="28" t="s">
        <v>49</v>
      </c>
      <c r="X970" s="32" t="s">
        <v>90</v>
      </c>
      <c r="Y970" s="8" t="s">
        <v>4838</v>
      </c>
      <c r="Z970" s="8" t="s">
        <v>4875</v>
      </c>
      <c r="AA970" s="8" t="s">
        <v>3014</v>
      </c>
      <c r="AB970" s="42" t="s">
        <v>3027</v>
      </c>
      <c r="AC970" s="42"/>
      <c r="AD970" s="42" t="str">
        <f t="shared" si="15"/>
        <v/>
      </c>
    </row>
    <row r="971" spans="1:30" x14ac:dyDescent="0.2">
      <c r="A971" s="82">
        <v>4345</v>
      </c>
      <c r="B971" s="84" t="s">
        <v>39</v>
      </c>
      <c r="C971" s="74">
        <v>8</v>
      </c>
      <c r="D971" s="82"/>
      <c r="E971" s="84">
        <v>4345</v>
      </c>
      <c r="F971" s="37" t="s">
        <v>3136</v>
      </c>
      <c r="G971" s="36" t="s">
        <v>1034</v>
      </c>
      <c r="H971" s="36" t="s">
        <v>3136</v>
      </c>
      <c r="I971" s="36" t="s">
        <v>3056</v>
      </c>
      <c r="J971" s="36" t="s">
        <v>3137</v>
      </c>
      <c r="K971" s="36">
        <v>8</v>
      </c>
      <c r="L971" s="36" t="s">
        <v>28</v>
      </c>
      <c r="M971" s="39" t="s">
        <v>3004</v>
      </c>
      <c r="N971" s="39" t="s">
        <v>3005</v>
      </c>
      <c r="O971" s="36" t="s">
        <v>39</v>
      </c>
      <c r="P971" s="36">
        <v>125.389762878417</v>
      </c>
      <c r="Q971" s="36">
        <v>11.1085395812988</v>
      </c>
      <c r="R971" s="36" t="s">
        <v>47</v>
      </c>
      <c r="S971" s="26" t="s">
        <v>4771</v>
      </c>
      <c r="T971" s="26" t="s">
        <v>77</v>
      </c>
      <c r="U971" s="27" t="s">
        <v>34</v>
      </c>
      <c r="V971" s="26" t="s">
        <v>5054</v>
      </c>
      <c r="W971" s="28" t="s">
        <v>49</v>
      </c>
      <c r="X971" s="26" t="s">
        <v>36</v>
      </c>
      <c r="Y971" s="8" t="s">
        <v>4970</v>
      </c>
      <c r="Z971" s="8" t="s">
        <v>4970</v>
      </c>
      <c r="AA971" s="8" t="s">
        <v>3014</v>
      </c>
      <c r="AB971" s="42" t="s">
        <v>3029</v>
      </c>
      <c r="AC971" s="42"/>
      <c r="AD971" s="42" t="str">
        <f t="shared" si="15"/>
        <v/>
      </c>
    </row>
    <row r="972" spans="1:30" x14ac:dyDescent="0.2">
      <c r="A972" s="82">
        <v>4359</v>
      </c>
      <c r="B972" s="84" t="s">
        <v>39</v>
      </c>
      <c r="C972" s="74">
        <v>8</v>
      </c>
      <c r="D972" s="82"/>
      <c r="E972" s="84">
        <v>4359</v>
      </c>
      <c r="F972" s="37" t="s">
        <v>3138</v>
      </c>
      <c r="G972" s="36" t="s">
        <v>104</v>
      </c>
      <c r="H972" s="36" t="s">
        <v>3138</v>
      </c>
      <c r="I972" s="36" t="s">
        <v>3010</v>
      </c>
      <c r="J972" s="36" t="s">
        <v>3139</v>
      </c>
      <c r="K972" s="36">
        <v>8</v>
      </c>
      <c r="L972" s="36" t="s">
        <v>28</v>
      </c>
      <c r="M972" s="39" t="s">
        <v>3004</v>
      </c>
      <c r="N972" s="39" t="s">
        <v>3005</v>
      </c>
      <c r="O972" s="36" t="s">
        <v>39</v>
      </c>
      <c r="P972" s="36">
        <v>124.7392578125</v>
      </c>
      <c r="Q972" s="36">
        <v>11.3213701248168</v>
      </c>
      <c r="R972" s="36" t="s">
        <v>47</v>
      </c>
      <c r="S972" s="26" t="s">
        <v>4771</v>
      </c>
      <c r="T972" s="26" t="s">
        <v>33</v>
      </c>
      <c r="U972" s="27" t="s">
        <v>34</v>
      </c>
      <c r="V972" s="26" t="s">
        <v>5054</v>
      </c>
      <c r="W972" s="28" t="s">
        <v>49</v>
      </c>
      <c r="X972" s="26" t="s">
        <v>36</v>
      </c>
      <c r="Y972" s="8" t="s">
        <v>4970</v>
      </c>
      <c r="Z972" s="8" t="s">
        <v>4970</v>
      </c>
      <c r="AA972" s="8" t="s">
        <v>3014</v>
      </c>
      <c r="AB972" s="42" t="s">
        <v>3025</v>
      </c>
      <c r="AC972" s="42"/>
      <c r="AD972" s="42" t="str">
        <f t="shared" si="15"/>
        <v/>
      </c>
    </row>
    <row r="973" spans="1:30" x14ac:dyDescent="0.2">
      <c r="A973" s="82">
        <v>4360</v>
      </c>
      <c r="B973" s="84" t="s">
        <v>39</v>
      </c>
      <c r="C973" s="74">
        <v>8</v>
      </c>
      <c r="D973" s="82"/>
      <c r="E973" s="84">
        <v>4360</v>
      </c>
      <c r="F973" s="37" t="s">
        <v>3141</v>
      </c>
      <c r="G973" s="36" t="s">
        <v>3140</v>
      </c>
      <c r="H973" s="36" t="s">
        <v>3141</v>
      </c>
      <c r="I973" s="36" t="s">
        <v>3010</v>
      </c>
      <c r="J973" s="36" t="s">
        <v>3142</v>
      </c>
      <c r="K973" s="36">
        <v>8</v>
      </c>
      <c r="L973" s="36" t="s">
        <v>28</v>
      </c>
      <c r="M973" s="39" t="s">
        <v>3004</v>
      </c>
      <c r="N973" s="39" t="s">
        <v>3005</v>
      </c>
      <c r="O973" s="36" t="s">
        <v>39</v>
      </c>
      <c r="P973" s="36">
        <v>124.90464780000001</v>
      </c>
      <c r="Q973" s="36">
        <v>11.064080239999999</v>
      </c>
      <c r="R973" s="38" t="s">
        <v>47</v>
      </c>
      <c r="S973" s="26" t="s">
        <v>4771</v>
      </c>
      <c r="T973" s="26" t="s">
        <v>77</v>
      </c>
      <c r="U973" s="27" t="s">
        <v>34</v>
      </c>
      <c r="V973" s="26" t="s">
        <v>5054</v>
      </c>
      <c r="W973" s="28" t="s">
        <v>49</v>
      </c>
      <c r="X973" s="26" t="s">
        <v>36</v>
      </c>
      <c r="Y973" s="8" t="s">
        <v>4970</v>
      </c>
      <c r="Z973" s="8" t="s">
        <v>4970</v>
      </c>
      <c r="AA973" s="8" t="s">
        <v>3014</v>
      </c>
      <c r="AB973" s="42" t="s">
        <v>3006</v>
      </c>
      <c r="AC973" s="42"/>
      <c r="AD973" s="42" t="str">
        <f t="shared" si="15"/>
        <v/>
      </c>
    </row>
    <row r="974" spans="1:30" x14ac:dyDescent="0.2">
      <c r="A974" s="82">
        <v>4363</v>
      </c>
      <c r="B974" s="84" t="s">
        <v>39</v>
      </c>
      <c r="C974" s="74">
        <v>8</v>
      </c>
      <c r="D974" s="82"/>
      <c r="E974" s="84">
        <v>4363</v>
      </c>
      <c r="F974" s="37" t="s">
        <v>3147</v>
      </c>
      <c r="G974" s="36"/>
      <c r="H974" s="36" t="s">
        <v>3147</v>
      </c>
      <c r="I974" s="36" t="s">
        <v>3010</v>
      </c>
      <c r="J974" s="36" t="s">
        <v>3148</v>
      </c>
      <c r="K974" s="36">
        <v>8</v>
      </c>
      <c r="L974" s="36" t="s">
        <v>28</v>
      </c>
      <c r="M974" s="39" t="s">
        <v>3004</v>
      </c>
      <c r="N974" s="39" t="s">
        <v>3005</v>
      </c>
      <c r="O974" s="36" t="s">
        <v>39</v>
      </c>
      <c r="P974" s="36">
        <v>124.9672394</v>
      </c>
      <c r="Q974" s="36">
        <v>10.97245026</v>
      </c>
      <c r="R974" s="38" t="s">
        <v>47</v>
      </c>
      <c r="S974" s="26" t="s">
        <v>4771</v>
      </c>
      <c r="T974" s="26" t="s">
        <v>77</v>
      </c>
      <c r="U974" s="27" t="s">
        <v>34</v>
      </c>
      <c r="V974" s="26" t="s">
        <v>5054</v>
      </c>
      <c r="W974" s="28" t="s">
        <v>49</v>
      </c>
      <c r="X974" s="26" t="s">
        <v>36</v>
      </c>
      <c r="Y974" s="8" t="s">
        <v>4970</v>
      </c>
      <c r="Z974" s="8" t="s">
        <v>4970</v>
      </c>
      <c r="AA974" s="8" t="s">
        <v>3014</v>
      </c>
      <c r="AB974" s="42" t="s">
        <v>3006</v>
      </c>
      <c r="AC974" s="42"/>
      <c r="AD974" s="42" t="str">
        <f t="shared" si="15"/>
        <v/>
      </c>
    </row>
    <row r="975" spans="1:30" x14ac:dyDescent="0.2">
      <c r="A975" s="82">
        <v>4364</v>
      </c>
      <c r="B975" s="83" t="s">
        <v>39</v>
      </c>
      <c r="C975" s="74">
        <v>8</v>
      </c>
      <c r="D975" s="82"/>
      <c r="E975" s="84">
        <v>4364</v>
      </c>
      <c r="F975" s="37" t="s">
        <v>3149</v>
      </c>
      <c r="G975" s="36" t="s">
        <v>104</v>
      </c>
      <c r="H975" s="36" t="s">
        <v>3149</v>
      </c>
      <c r="I975" s="36" t="s">
        <v>3010</v>
      </c>
      <c r="J975" s="38" t="s">
        <v>3150</v>
      </c>
      <c r="K975" s="39">
        <v>8</v>
      </c>
      <c r="L975" s="39" t="s">
        <v>28</v>
      </c>
      <c r="M975" s="39" t="s">
        <v>3004</v>
      </c>
      <c r="N975" s="39" t="s">
        <v>3005</v>
      </c>
      <c r="O975" s="36" t="s">
        <v>39</v>
      </c>
      <c r="P975" s="38">
        <v>124.9637604</v>
      </c>
      <c r="Q975" s="38">
        <v>10.60472012</v>
      </c>
      <c r="R975" s="38" t="s">
        <v>47</v>
      </c>
      <c r="S975" s="26" t="s">
        <v>4771</v>
      </c>
      <c r="T975" s="26" t="s">
        <v>77</v>
      </c>
      <c r="U975" s="26" t="s">
        <v>34</v>
      </c>
      <c r="V975" s="26" t="s">
        <v>5054</v>
      </c>
      <c r="W975" s="28" t="s">
        <v>49</v>
      </c>
      <c r="X975" s="26" t="s">
        <v>36</v>
      </c>
      <c r="Y975" s="8" t="s">
        <v>4970</v>
      </c>
      <c r="Z975" s="8" t="s">
        <v>4970</v>
      </c>
      <c r="AA975" s="8" t="s">
        <v>3014</v>
      </c>
      <c r="AB975" s="42" t="s">
        <v>3094</v>
      </c>
      <c r="AC975" s="42"/>
      <c r="AD975" s="42" t="str">
        <f t="shared" si="15"/>
        <v/>
      </c>
    </row>
    <row r="976" spans="1:30" x14ac:dyDescent="0.2">
      <c r="A976" s="82">
        <v>4365</v>
      </c>
      <c r="B976" s="84" t="s">
        <v>39</v>
      </c>
      <c r="C976" s="74">
        <v>8</v>
      </c>
      <c r="D976" s="82"/>
      <c r="E976" s="84">
        <v>4365</v>
      </c>
      <c r="F976" s="49" t="s">
        <v>3152</v>
      </c>
      <c r="G976" s="36" t="s">
        <v>3151</v>
      </c>
      <c r="H976" s="36" t="s">
        <v>3152</v>
      </c>
      <c r="I976" s="36" t="s">
        <v>3010</v>
      </c>
      <c r="J976" s="36" t="s">
        <v>3153</v>
      </c>
      <c r="K976" s="36">
        <v>8</v>
      </c>
      <c r="L976" s="36" t="s">
        <v>28</v>
      </c>
      <c r="M976" s="39" t="s">
        <v>3017</v>
      </c>
      <c r="N976" s="39" t="s">
        <v>3005</v>
      </c>
      <c r="O976" s="36" t="s">
        <v>39</v>
      </c>
      <c r="P976" s="36">
        <v>124.4691162</v>
      </c>
      <c r="Q976" s="36">
        <v>11.14945984</v>
      </c>
      <c r="R976" s="36" t="s">
        <v>47</v>
      </c>
      <c r="S976" s="26" t="s">
        <v>4771</v>
      </c>
      <c r="T976" s="26" t="s">
        <v>77</v>
      </c>
      <c r="U976" s="26" t="s">
        <v>34</v>
      </c>
      <c r="V976" s="26" t="s">
        <v>5054</v>
      </c>
      <c r="W976" s="32" t="s">
        <v>49</v>
      </c>
      <c r="X976" s="26" t="s">
        <v>36</v>
      </c>
      <c r="Y976" s="8" t="s">
        <v>3014</v>
      </c>
      <c r="Z976" s="8" t="s">
        <v>4875</v>
      </c>
      <c r="AA976" s="8" t="s">
        <v>3014</v>
      </c>
      <c r="AB976" s="42" t="s">
        <v>3027</v>
      </c>
      <c r="AC976" s="42"/>
      <c r="AD976" s="42" t="str">
        <f t="shared" si="15"/>
        <v/>
      </c>
    </row>
    <row r="977" spans="1:30" x14ac:dyDescent="0.2">
      <c r="A977" s="82">
        <v>4366</v>
      </c>
      <c r="B977" s="83" t="s">
        <v>39</v>
      </c>
      <c r="C977" s="74">
        <v>8</v>
      </c>
      <c r="D977" s="82"/>
      <c r="E977" s="84">
        <v>4366</v>
      </c>
      <c r="F977" s="37" t="s">
        <v>3154</v>
      </c>
      <c r="G977" s="36" t="s">
        <v>104</v>
      </c>
      <c r="H977" s="36" t="s">
        <v>3154</v>
      </c>
      <c r="I977" s="36" t="s">
        <v>3010</v>
      </c>
      <c r="J977" s="36" t="s">
        <v>3155</v>
      </c>
      <c r="K977" s="36">
        <v>8</v>
      </c>
      <c r="L977" s="36" t="s">
        <v>28</v>
      </c>
      <c r="M977" s="36" t="s">
        <v>1322</v>
      </c>
      <c r="N977" s="36" t="s">
        <v>3005</v>
      </c>
      <c r="O977" s="36" t="s">
        <v>39</v>
      </c>
      <c r="P977" s="36">
        <v>124.785232543945</v>
      </c>
      <c r="Q977" s="36">
        <v>10.276989936828601</v>
      </c>
      <c r="R977" s="36" t="s">
        <v>47</v>
      </c>
      <c r="S977" s="26" t="s">
        <v>4771</v>
      </c>
      <c r="T977" s="26" t="s">
        <v>77</v>
      </c>
      <c r="U977" s="27" t="s">
        <v>34</v>
      </c>
      <c r="V977" s="26" t="s">
        <v>5054</v>
      </c>
      <c r="W977" s="28" t="s">
        <v>49</v>
      </c>
      <c r="X977" s="26" t="s">
        <v>36</v>
      </c>
      <c r="Y977" s="8" t="s">
        <v>4970</v>
      </c>
      <c r="Z977" s="8" t="s">
        <v>4970</v>
      </c>
      <c r="AA977" s="8" t="s">
        <v>3014</v>
      </c>
      <c r="AB977" s="42" t="s">
        <v>3033</v>
      </c>
      <c r="AC977" s="45"/>
      <c r="AD977" s="42" t="str">
        <f t="shared" si="15"/>
        <v/>
      </c>
    </row>
    <row r="978" spans="1:30" x14ac:dyDescent="0.2">
      <c r="A978" s="79">
        <v>4367</v>
      </c>
      <c r="B978" s="79" t="s">
        <v>39</v>
      </c>
      <c r="C978" s="79">
        <v>8</v>
      </c>
      <c r="D978" s="79"/>
      <c r="E978" s="79">
        <v>4367</v>
      </c>
      <c r="F978" s="37" t="s">
        <v>3156</v>
      </c>
      <c r="G978" s="36" t="s">
        <v>104</v>
      </c>
      <c r="H978" s="36" t="s">
        <v>3156</v>
      </c>
      <c r="I978" s="39" t="s">
        <v>3010</v>
      </c>
      <c r="J978" s="38" t="s">
        <v>3157</v>
      </c>
      <c r="K978" s="38">
        <v>8</v>
      </c>
      <c r="L978" s="38" t="s">
        <v>28</v>
      </c>
      <c r="M978" s="39" t="s">
        <v>3004</v>
      </c>
      <c r="N978" s="39" t="s">
        <v>3005</v>
      </c>
      <c r="O978" s="36" t="s">
        <v>39</v>
      </c>
      <c r="P978" s="38">
        <v>125.00692749023401</v>
      </c>
      <c r="Q978" s="38">
        <v>10.9030303955078</v>
      </c>
      <c r="R978" s="36" t="s">
        <v>47</v>
      </c>
      <c r="S978" s="26" t="s">
        <v>4771</v>
      </c>
      <c r="T978" s="26" t="s">
        <v>77</v>
      </c>
      <c r="U978" s="26" t="s">
        <v>34</v>
      </c>
      <c r="V978" s="26" t="s">
        <v>5054</v>
      </c>
      <c r="W978" s="28" t="s">
        <v>49</v>
      </c>
      <c r="X978" s="26" t="s">
        <v>36</v>
      </c>
      <c r="Y978" s="8" t="s">
        <v>4970</v>
      </c>
      <c r="Z978" s="8" t="s">
        <v>4970</v>
      </c>
      <c r="AA978" s="8" t="s">
        <v>3014</v>
      </c>
      <c r="AB978" s="42" t="s">
        <v>3029</v>
      </c>
      <c r="AC978" s="42"/>
      <c r="AD978" s="42" t="str">
        <f t="shared" si="15"/>
        <v/>
      </c>
    </row>
    <row r="979" spans="1:30" x14ac:dyDescent="0.2">
      <c r="A979" s="82">
        <v>4368</v>
      </c>
      <c r="B979" s="84" t="s">
        <v>39</v>
      </c>
      <c r="C979" s="74">
        <v>8</v>
      </c>
      <c r="D979" s="82"/>
      <c r="E979" s="84" t="s">
        <v>3158</v>
      </c>
      <c r="F979" s="37" t="s">
        <v>855</v>
      </c>
      <c r="G979" s="36" t="s">
        <v>3159</v>
      </c>
      <c r="H979" s="36" t="s">
        <v>855</v>
      </c>
      <c r="I979" s="39" t="s">
        <v>3010</v>
      </c>
      <c r="J979" s="38" t="s">
        <v>3160</v>
      </c>
      <c r="K979" s="38">
        <v>8</v>
      </c>
      <c r="L979" s="38" t="s">
        <v>28</v>
      </c>
      <c r="M979" s="39" t="s">
        <v>3004</v>
      </c>
      <c r="N979" s="39" t="s">
        <v>3005</v>
      </c>
      <c r="O979" s="36" t="s">
        <v>39</v>
      </c>
      <c r="P979" s="38" t="s">
        <v>3161</v>
      </c>
      <c r="Q979" s="38" t="s">
        <v>3162</v>
      </c>
      <c r="R979" s="36" t="s">
        <v>47</v>
      </c>
      <c r="S979" s="26" t="s">
        <v>4771</v>
      </c>
      <c r="T979" s="26" t="s">
        <v>77</v>
      </c>
      <c r="U979" s="26" t="s">
        <v>34</v>
      </c>
      <c r="V979" s="26" t="s">
        <v>5054</v>
      </c>
      <c r="W979" s="28" t="s">
        <v>49</v>
      </c>
      <c r="X979" s="26" t="s">
        <v>36</v>
      </c>
      <c r="Y979" s="8" t="s">
        <v>4970</v>
      </c>
      <c r="Z979" s="8" t="s">
        <v>4970</v>
      </c>
      <c r="AA979" s="8" t="s">
        <v>3014</v>
      </c>
      <c r="AB979" s="42" t="s">
        <v>3006</v>
      </c>
      <c r="AC979" s="42"/>
      <c r="AD979" s="42" t="str">
        <f t="shared" si="15"/>
        <v/>
      </c>
    </row>
    <row r="980" spans="1:30" x14ac:dyDescent="0.2">
      <c r="A980" s="84">
        <v>4371</v>
      </c>
      <c r="B980" s="83" t="s">
        <v>39</v>
      </c>
      <c r="C980" s="74">
        <v>8</v>
      </c>
      <c r="D980" s="84"/>
      <c r="E980" s="84">
        <v>4371</v>
      </c>
      <c r="F980" s="37" t="s">
        <v>3165</v>
      </c>
      <c r="G980" s="36" t="s">
        <v>1056</v>
      </c>
      <c r="H980" s="36" t="s">
        <v>3165</v>
      </c>
      <c r="I980" s="36" t="s">
        <v>3010</v>
      </c>
      <c r="J980" s="36" t="s">
        <v>3166</v>
      </c>
      <c r="K980" s="36">
        <v>8</v>
      </c>
      <c r="L980" s="36" t="s">
        <v>28</v>
      </c>
      <c r="M980" s="39" t="s">
        <v>3004</v>
      </c>
      <c r="N980" s="39" t="s">
        <v>3005</v>
      </c>
      <c r="O980" s="36" t="s">
        <v>39</v>
      </c>
      <c r="P980" s="36">
        <v>124.74923706054599</v>
      </c>
      <c r="Q980" s="36">
        <v>11.250069618225</v>
      </c>
      <c r="R980" s="36" t="s">
        <v>47</v>
      </c>
      <c r="S980" s="26" t="s">
        <v>4771</v>
      </c>
      <c r="T980" s="26" t="s">
        <v>33</v>
      </c>
      <c r="U980" s="27" t="s">
        <v>34</v>
      </c>
      <c r="V980" s="26" t="s">
        <v>5054</v>
      </c>
      <c r="W980" s="28" t="s">
        <v>49</v>
      </c>
      <c r="X980" s="26" t="s">
        <v>36</v>
      </c>
      <c r="Y980" s="8" t="s">
        <v>4970</v>
      </c>
      <c r="Z980" s="8" t="s">
        <v>4970</v>
      </c>
      <c r="AA980" s="8" t="s">
        <v>3014</v>
      </c>
      <c r="AB980" s="42" t="s">
        <v>3025</v>
      </c>
      <c r="AC980" s="45"/>
      <c r="AD980" s="42" t="str">
        <f t="shared" si="15"/>
        <v/>
      </c>
    </row>
    <row r="981" spans="1:30" x14ac:dyDescent="0.2">
      <c r="A981" s="103">
        <v>5413</v>
      </c>
      <c r="B981" s="84" t="s">
        <v>39</v>
      </c>
      <c r="C981" s="74">
        <v>8</v>
      </c>
      <c r="D981" s="103"/>
      <c r="E981" s="84">
        <v>5413</v>
      </c>
      <c r="F981" s="49" t="s">
        <v>3167</v>
      </c>
      <c r="G981" s="36" t="s">
        <v>104</v>
      </c>
      <c r="H981" s="36" t="s">
        <v>3167</v>
      </c>
      <c r="I981" s="39" t="s">
        <v>3046</v>
      </c>
      <c r="J981" s="38" t="s">
        <v>3168</v>
      </c>
      <c r="K981" s="38">
        <v>8</v>
      </c>
      <c r="L981" s="38" t="s">
        <v>28</v>
      </c>
      <c r="M981" s="39" t="s">
        <v>3017</v>
      </c>
      <c r="N981" s="39" t="s">
        <v>3005</v>
      </c>
      <c r="O981" s="36" t="s">
        <v>39</v>
      </c>
      <c r="P981" s="38">
        <v>124.38146209999999</v>
      </c>
      <c r="Q981" s="38">
        <v>11.619859699999999</v>
      </c>
      <c r="R981" s="38" t="s">
        <v>47</v>
      </c>
      <c r="S981" s="26" t="s">
        <v>4771</v>
      </c>
      <c r="T981" s="30" t="s">
        <v>77</v>
      </c>
      <c r="U981" s="28" t="s">
        <v>34</v>
      </c>
      <c r="V981" s="26" t="s">
        <v>5054</v>
      </c>
      <c r="W981" s="28" t="s">
        <v>49</v>
      </c>
      <c r="X981" s="32" t="s">
        <v>36</v>
      </c>
      <c r="Y981" s="8" t="s">
        <v>4838</v>
      </c>
      <c r="Z981" s="8" t="s">
        <v>4884</v>
      </c>
      <c r="AA981" s="8" t="s">
        <v>3014</v>
      </c>
      <c r="AB981" s="42" t="s">
        <v>3018</v>
      </c>
      <c r="AC981" s="42"/>
      <c r="AD981" s="42" t="str">
        <f t="shared" si="15"/>
        <v/>
      </c>
    </row>
    <row r="982" spans="1:30" x14ac:dyDescent="0.2">
      <c r="A982" s="82">
        <v>5839</v>
      </c>
      <c r="B982" s="84" t="s">
        <v>39</v>
      </c>
      <c r="C982" s="74">
        <v>8</v>
      </c>
      <c r="D982" s="82"/>
      <c r="E982" s="84">
        <v>5839</v>
      </c>
      <c r="F982" s="37" t="s">
        <v>4650</v>
      </c>
      <c r="G982" s="39"/>
      <c r="H982" s="36" t="s">
        <v>3009</v>
      </c>
      <c r="I982" s="36" t="s">
        <v>3010</v>
      </c>
      <c r="J982" s="39" t="s">
        <v>3172</v>
      </c>
      <c r="K982" s="39">
        <v>8</v>
      </c>
      <c r="L982" s="39" t="s">
        <v>28</v>
      </c>
      <c r="M982" s="39" t="s">
        <v>3004</v>
      </c>
      <c r="N982" s="39" t="s">
        <v>3005</v>
      </c>
      <c r="O982" s="36" t="s">
        <v>39</v>
      </c>
      <c r="P982" s="39">
        <v>125.00286869999999</v>
      </c>
      <c r="Q982" s="39">
        <v>11.244250299999999</v>
      </c>
      <c r="R982" s="39" t="s">
        <v>32</v>
      </c>
      <c r="S982" s="26" t="s">
        <v>4771</v>
      </c>
      <c r="T982" s="26" t="s">
        <v>61</v>
      </c>
      <c r="U982" s="32" t="s">
        <v>34</v>
      </c>
      <c r="V982" s="26" t="s">
        <v>5054</v>
      </c>
      <c r="W982" s="32" t="s">
        <v>49</v>
      </c>
      <c r="X982" s="32" t="s">
        <v>36</v>
      </c>
      <c r="Y982" s="8" t="s">
        <v>5011</v>
      </c>
      <c r="Z982" s="8" t="s">
        <v>4874</v>
      </c>
      <c r="AA982" s="8" t="s">
        <v>4865</v>
      </c>
      <c r="AB982" s="42" t="s">
        <v>3094</v>
      </c>
      <c r="AC982" s="45"/>
      <c r="AD982" s="42" t="str">
        <f t="shared" si="15"/>
        <v/>
      </c>
    </row>
    <row r="983" spans="1:30" x14ac:dyDescent="0.2">
      <c r="A983" s="84">
        <v>5870</v>
      </c>
      <c r="B983" s="84" t="s">
        <v>39</v>
      </c>
      <c r="C983" s="74">
        <v>8</v>
      </c>
      <c r="D983" s="84"/>
      <c r="E983" s="84">
        <v>5839</v>
      </c>
      <c r="F983" s="37" t="s">
        <v>4651</v>
      </c>
      <c r="G983" s="36" t="s">
        <v>144</v>
      </c>
      <c r="H983" s="36" t="s">
        <v>2387</v>
      </c>
      <c r="I983" s="39" t="s">
        <v>3010</v>
      </c>
      <c r="J983" s="38" t="s">
        <v>3172</v>
      </c>
      <c r="K983" s="38">
        <v>8</v>
      </c>
      <c r="L983" s="38" t="s">
        <v>28</v>
      </c>
      <c r="M983" s="39" t="s">
        <v>3017</v>
      </c>
      <c r="N983" s="39" t="s">
        <v>3005</v>
      </c>
      <c r="O983" s="36" t="s">
        <v>39</v>
      </c>
      <c r="P983" s="38">
        <v>125.00286869999999</v>
      </c>
      <c r="Q983" s="38">
        <v>11.244250299999999</v>
      </c>
      <c r="R983" s="36" t="s">
        <v>32</v>
      </c>
      <c r="S983" s="26" t="s">
        <v>4771</v>
      </c>
      <c r="T983" s="26" t="s">
        <v>77</v>
      </c>
      <c r="U983" s="26" t="s">
        <v>34</v>
      </c>
      <c r="V983" s="26" t="s">
        <v>5054</v>
      </c>
      <c r="W983" s="28" t="s">
        <v>49</v>
      </c>
      <c r="X983" s="26" t="s">
        <v>36</v>
      </c>
      <c r="Y983" s="8" t="s">
        <v>3014</v>
      </c>
      <c r="Z983" s="8" t="s">
        <v>4875</v>
      </c>
      <c r="AA983" s="8" t="s">
        <v>3014</v>
      </c>
      <c r="AB983" s="42" t="s">
        <v>3027</v>
      </c>
      <c r="AC983" s="42"/>
      <c r="AD983" s="42" t="str">
        <f t="shared" si="15"/>
        <v/>
      </c>
    </row>
    <row r="984" spans="1:30" x14ac:dyDescent="0.2">
      <c r="A984" s="84">
        <v>5882</v>
      </c>
      <c r="B984" s="84" t="s">
        <v>39</v>
      </c>
      <c r="C984" s="74">
        <v>8</v>
      </c>
      <c r="D984" s="84"/>
      <c r="E984" s="84">
        <v>5882</v>
      </c>
      <c r="F984" s="49" t="s">
        <v>4653</v>
      </c>
      <c r="G984" s="39" t="s">
        <v>3175</v>
      </c>
      <c r="H984" s="39" t="s">
        <v>3090</v>
      </c>
      <c r="I984" s="39" t="s">
        <v>3085</v>
      </c>
      <c r="J984" s="38" t="s">
        <v>3176</v>
      </c>
      <c r="K984" s="38">
        <v>8</v>
      </c>
      <c r="L984" s="38" t="s">
        <v>28</v>
      </c>
      <c r="M984" s="39" t="s">
        <v>3004</v>
      </c>
      <c r="N984" s="39" t="s">
        <v>3005</v>
      </c>
      <c r="O984" s="36" t="s">
        <v>39</v>
      </c>
      <c r="P984" s="38">
        <v>125.23036956787099</v>
      </c>
      <c r="Q984" s="38">
        <v>11.1024103164672</v>
      </c>
      <c r="R984" s="36" t="s">
        <v>47</v>
      </c>
      <c r="S984" s="26" t="s">
        <v>4771</v>
      </c>
      <c r="T984" s="30" t="s">
        <v>93</v>
      </c>
      <c r="U984" s="28" t="s">
        <v>34</v>
      </c>
      <c r="V984" s="26" t="s">
        <v>5054</v>
      </c>
      <c r="W984" s="28" t="s">
        <v>49</v>
      </c>
      <c r="X984" s="32" t="s">
        <v>90</v>
      </c>
      <c r="Y984" s="8" t="s">
        <v>4970</v>
      </c>
      <c r="Z984" s="8" t="s">
        <v>4970</v>
      </c>
      <c r="AA984" s="8" t="s">
        <v>3014</v>
      </c>
      <c r="AB984" s="42" t="s">
        <v>3006</v>
      </c>
      <c r="AC984" s="42"/>
      <c r="AD984" s="42" t="str">
        <f t="shared" si="15"/>
        <v/>
      </c>
    </row>
    <row r="985" spans="1:30" x14ac:dyDescent="0.2">
      <c r="A985" s="84">
        <v>5887</v>
      </c>
      <c r="B985" s="84" t="s">
        <v>39</v>
      </c>
      <c r="C985" s="74">
        <v>8</v>
      </c>
      <c r="D985" s="84"/>
      <c r="E985" s="84">
        <v>5887</v>
      </c>
      <c r="F985" s="49" t="s">
        <v>4654</v>
      </c>
      <c r="G985" s="39" t="s">
        <v>3177</v>
      </c>
      <c r="H985" s="39" t="s">
        <v>3009</v>
      </c>
      <c r="I985" s="39" t="s">
        <v>3010</v>
      </c>
      <c r="J985" s="38" t="s">
        <v>3178</v>
      </c>
      <c r="K985" s="38">
        <v>8</v>
      </c>
      <c r="L985" s="38" t="s">
        <v>28</v>
      </c>
      <c r="M985" s="39" t="s">
        <v>3004</v>
      </c>
      <c r="N985" s="39" t="s">
        <v>3005</v>
      </c>
      <c r="O985" s="36" t="s">
        <v>39</v>
      </c>
      <c r="P985" s="38">
        <v>124.9993973</v>
      </c>
      <c r="Q985" s="38">
        <v>11.20493031</v>
      </c>
      <c r="R985" s="36" t="s">
        <v>47</v>
      </c>
      <c r="S985" s="26" t="s">
        <v>4771</v>
      </c>
      <c r="T985" s="30" t="s">
        <v>93</v>
      </c>
      <c r="U985" s="28" t="s">
        <v>34</v>
      </c>
      <c r="V985" s="26" t="s">
        <v>5054</v>
      </c>
      <c r="W985" s="28" t="s">
        <v>49</v>
      </c>
      <c r="X985" s="32" t="s">
        <v>36</v>
      </c>
      <c r="Y985" s="8" t="s">
        <v>4970</v>
      </c>
      <c r="Z985" s="8" t="s">
        <v>4970</v>
      </c>
      <c r="AA985" s="8" t="s">
        <v>3014</v>
      </c>
      <c r="AB985" s="42" t="s">
        <v>3006</v>
      </c>
      <c r="AC985" s="42"/>
      <c r="AD985" s="42" t="str">
        <f t="shared" si="15"/>
        <v/>
      </c>
    </row>
    <row r="986" spans="1:30" x14ac:dyDescent="0.2">
      <c r="A986" s="82" t="s">
        <v>3181</v>
      </c>
      <c r="B986" s="84" t="s">
        <v>39</v>
      </c>
      <c r="C986" s="74">
        <v>8</v>
      </c>
      <c r="D986" s="82"/>
      <c r="E986" s="84" t="s">
        <v>3181</v>
      </c>
      <c r="F986" s="49" t="s">
        <v>4656</v>
      </c>
      <c r="G986" s="36" t="s">
        <v>2355</v>
      </c>
      <c r="H986" s="36" t="s">
        <v>3182</v>
      </c>
      <c r="I986" s="36" t="s">
        <v>3010</v>
      </c>
      <c r="J986" s="36" t="s">
        <v>3183</v>
      </c>
      <c r="K986" s="36">
        <v>8</v>
      </c>
      <c r="L986" s="36" t="s">
        <v>28</v>
      </c>
      <c r="M986" s="39" t="s">
        <v>3004</v>
      </c>
      <c r="N986" s="39" t="s">
        <v>3005</v>
      </c>
      <c r="O986" s="36" t="s">
        <v>39</v>
      </c>
      <c r="P986" s="36">
        <v>124.4884567</v>
      </c>
      <c r="Q986" s="36">
        <v>11.37763977</v>
      </c>
      <c r="R986" s="36" t="s">
        <v>47</v>
      </c>
      <c r="S986" s="26" t="s">
        <v>4771</v>
      </c>
      <c r="T986" s="26" t="s">
        <v>77</v>
      </c>
      <c r="U986" s="27" t="s">
        <v>34</v>
      </c>
      <c r="V986" s="26" t="s">
        <v>5054</v>
      </c>
      <c r="W986" s="28" t="s">
        <v>49</v>
      </c>
      <c r="X986" s="26" t="s">
        <v>90</v>
      </c>
      <c r="Y986" s="8" t="s">
        <v>3014</v>
      </c>
      <c r="Z986" s="8" t="s">
        <v>4875</v>
      </c>
      <c r="AA986" s="8" t="s">
        <v>3014</v>
      </c>
      <c r="AB986" s="42" t="s">
        <v>3027</v>
      </c>
      <c r="AC986" s="42"/>
      <c r="AD986" s="42" t="str">
        <f t="shared" si="15"/>
        <v/>
      </c>
    </row>
    <row r="987" spans="1:30" x14ac:dyDescent="0.2">
      <c r="A987" s="82" t="s">
        <v>3186</v>
      </c>
      <c r="B987" s="84" t="s">
        <v>39</v>
      </c>
      <c r="C987" s="74">
        <v>8</v>
      </c>
      <c r="D987" s="82"/>
      <c r="E987" s="84" t="s">
        <v>3186</v>
      </c>
      <c r="F987" s="49" t="s">
        <v>4657</v>
      </c>
      <c r="G987" s="39" t="s">
        <v>3187</v>
      </c>
      <c r="H987" s="39" t="s">
        <v>3188</v>
      </c>
      <c r="I987" s="39" t="s">
        <v>3010</v>
      </c>
      <c r="J987" s="38" t="s">
        <v>3189</v>
      </c>
      <c r="K987" s="38">
        <v>8</v>
      </c>
      <c r="L987" s="38" t="s">
        <v>28</v>
      </c>
      <c r="M987" s="39" t="s">
        <v>3017</v>
      </c>
      <c r="N987" s="39" t="s">
        <v>3005</v>
      </c>
      <c r="O987" s="36" t="s">
        <v>39</v>
      </c>
      <c r="P987" s="38">
        <v>124.7421799</v>
      </c>
      <c r="Q987" s="38">
        <v>10.851039889999999</v>
      </c>
      <c r="R987" s="36" t="s">
        <v>47</v>
      </c>
      <c r="S987" s="26" t="s">
        <v>4771</v>
      </c>
      <c r="T987" s="30" t="s">
        <v>77</v>
      </c>
      <c r="U987" s="28" t="s">
        <v>34</v>
      </c>
      <c r="V987" s="26" t="s">
        <v>5054</v>
      </c>
      <c r="W987" s="28" t="s">
        <v>49</v>
      </c>
      <c r="X987" s="32" t="s">
        <v>36</v>
      </c>
      <c r="Y987" s="8" t="s">
        <v>4970</v>
      </c>
      <c r="Z987" s="8" t="s">
        <v>4875</v>
      </c>
      <c r="AA987" s="8" t="s">
        <v>4970</v>
      </c>
      <c r="AB987" s="42" t="s">
        <v>3027</v>
      </c>
      <c r="AC987" s="42"/>
      <c r="AD987" s="42" t="str">
        <f t="shared" si="15"/>
        <v/>
      </c>
    </row>
    <row r="988" spans="1:30" x14ac:dyDescent="0.2">
      <c r="A988" s="84" t="s">
        <v>3193</v>
      </c>
      <c r="B988" s="84" t="s">
        <v>39</v>
      </c>
      <c r="C988" s="74">
        <v>8</v>
      </c>
      <c r="D988" s="84"/>
      <c r="E988" s="84" t="s">
        <v>3193</v>
      </c>
      <c r="F988" s="49" t="s">
        <v>3194</v>
      </c>
      <c r="G988" s="36" t="s">
        <v>104</v>
      </c>
      <c r="H988" s="36" t="s">
        <v>3194</v>
      </c>
      <c r="I988" s="36" t="s">
        <v>3010</v>
      </c>
      <c r="J988" s="36" t="s">
        <v>3195</v>
      </c>
      <c r="K988" s="36">
        <v>8</v>
      </c>
      <c r="L988" s="36" t="s">
        <v>28</v>
      </c>
      <c r="M988" s="39" t="s">
        <v>3017</v>
      </c>
      <c r="N988" s="39" t="s">
        <v>3005</v>
      </c>
      <c r="O988" s="36" t="s">
        <v>39</v>
      </c>
      <c r="P988" s="36">
        <v>124.390874</v>
      </c>
      <c r="Q988" s="36">
        <v>11.214292</v>
      </c>
      <c r="R988" s="36" t="s">
        <v>47</v>
      </c>
      <c r="S988" s="26" t="s">
        <v>4771</v>
      </c>
      <c r="T988" s="26" t="s">
        <v>77</v>
      </c>
      <c r="U988" s="26" t="s">
        <v>34</v>
      </c>
      <c r="V988" s="26" t="s">
        <v>5054</v>
      </c>
      <c r="W988" s="28" t="s">
        <v>49</v>
      </c>
      <c r="X988" s="26" t="s">
        <v>90</v>
      </c>
      <c r="Y988" s="8" t="s">
        <v>4838</v>
      </c>
      <c r="Z988" s="8" t="s">
        <v>4875</v>
      </c>
      <c r="AA988" s="8" t="s">
        <v>3014</v>
      </c>
      <c r="AB988" s="42" t="s">
        <v>3027</v>
      </c>
      <c r="AC988" s="42"/>
      <c r="AD988" s="42" t="str">
        <f t="shared" si="15"/>
        <v/>
      </c>
    </row>
    <row r="989" spans="1:30" x14ac:dyDescent="0.2">
      <c r="A989" s="82" t="s">
        <v>3196</v>
      </c>
      <c r="B989" s="84" t="s">
        <v>39</v>
      </c>
      <c r="C989" s="74">
        <v>8</v>
      </c>
      <c r="D989" s="82"/>
      <c r="E989" s="84" t="s">
        <v>3196</v>
      </c>
      <c r="F989" s="49" t="s">
        <v>3021</v>
      </c>
      <c r="G989" s="39" t="s">
        <v>104</v>
      </c>
      <c r="H989" s="39" t="s">
        <v>3021</v>
      </c>
      <c r="I989" s="39" t="s">
        <v>3010</v>
      </c>
      <c r="J989" s="38" t="s">
        <v>3197</v>
      </c>
      <c r="K989" s="38">
        <v>8</v>
      </c>
      <c r="L989" s="38" t="s">
        <v>28</v>
      </c>
      <c r="M989" s="39" t="s">
        <v>3004</v>
      </c>
      <c r="N989" s="39" t="s">
        <v>3005</v>
      </c>
      <c r="O989" s="36" t="s">
        <v>39</v>
      </c>
      <c r="P989" s="38">
        <v>125.01226043701099</v>
      </c>
      <c r="Q989" s="38">
        <v>10.747460365295399</v>
      </c>
      <c r="R989" s="36" t="s">
        <v>47</v>
      </c>
      <c r="S989" s="26" t="s">
        <v>4771</v>
      </c>
      <c r="T989" s="30" t="s">
        <v>77</v>
      </c>
      <c r="U989" s="28" t="s">
        <v>34</v>
      </c>
      <c r="V989" s="26" t="s">
        <v>5054</v>
      </c>
      <c r="W989" s="28" t="s">
        <v>49</v>
      </c>
      <c r="X989" s="32" t="s">
        <v>36</v>
      </c>
      <c r="Y989" s="8" t="s">
        <v>4970</v>
      </c>
      <c r="Z989" s="8" t="s">
        <v>4970</v>
      </c>
      <c r="AA989" s="8" t="s">
        <v>3014</v>
      </c>
      <c r="AB989" s="42" t="s">
        <v>3029</v>
      </c>
      <c r="AC989" s="42"/>
      <c r="AD989" s="42" t="str">
        <f t="shared" si="15"/>
        <v/>
      </c>
    </row>
    <row r="990" spans="1:30" x14ac:dyDescent="0.2">
      <c r="A990" s="84" t="s">
        <v>3198</v>
      </c>
      <c r="B990" s="84" t="s">
        <v>39</v>
      </c>
      <c r="C990" s="74">
        <v>8</v>
      </c>
      <c r="D990" s="84"/>
      <c r="E990" s="84" t="s">
        <v>3198</v>
      </c>
      <c r="F990" s="49" t="s">
        <v>4658</v>
      </c>
      <c r="G990" s="39" t="s">
        <v>3199</v>
      </c>
      <c r="H990" s="39" t="s">
        <v>1322</v>
      </c>
      <c r="I990" s="39" t="s">
        <v>3037</v>
      </c>
      <c r="J990" s="38" t="s">
        <v>3200</v>
      </c>
      <c r="K990" s="38">
        <v>8</v>
      </c>
      <c r="L990" s="38" t="s">
        <v>28</v>
      </c>
      <c r="M990" s="39" t="s">
        <v>1322</v>
      </c>
      <c r="N990" s="39" t="s">
        <v>3005</v>
      </c>
      <c r="O990" s="36" t="s">
        <v>39</v>
      </c>
      <c r="P990" s="38">
        <v>124.862426757812</v>
      </c>
      <c r="Q990" s="38">
        <v>10.129920005798301</v>
      </c>
      <c r="R990" s="36" t="s">
        <v>47</v>
      </c>
      <c r="S990" s="26" t="s">
        <v>4771</v>
      </c>
      <c r="T990" s="30" t="s">
        <v>77</v>
      </c>
      <c r="U990" s="28" t="s">
        <v>34</v>
      </c>
      <c r="V990" s="26" t="s">
        <v>5054</v>
      </c>
      <c r="W990" s="28" t="s">
        <v>49</v>
      </c>
      <c r="X990" s="32" t="s">
        <v>36</v>
      </c>
      <c r="Y990" s="8" t="s">
        <v>4970</v>
      </c>
      <c r="Z990" s="8" t="s">
        <v>4970</v>
      </c>
      <c r="AA990" s="8" t="s">
        <v>3014</v>
      </c>
      <c r="AB990" s="42" t="s">
        <v>3039</v>
      </c>
      <c r="AC990" s="42"/>
      <c r="AD990" s="42" t="str">
        <f t="shared" si="15"/>
        <v/>
      </c>
    </row>
    <row r="991" spans="1:30" x14ac:dyDescent="0.2">
      <c r="A991" s="84" t="s">
        <v>3206</v>
      </c>
      <c r="B991" s="84" t="s">
        <v>39</v>
      </c>
      <c r="C991" s="74">
        <v>8</v>
      </c>
      <c r="D991" s="84"/>
      <c r="E991" s="84" t="s">
        <v>3206</v>
      </c>
      <c r="F991" s="49" t="s">
        <v>3188</v>
      </c>
      <c r="G991" s="39" t="s">
        <v>104</v>
      </c>
      <c r="H991" s="39" t="s">
        <v>3188</v>
      </c>
      <c r="I991" s="39" t="s">
        <v>3010</v>
      </c>
      <c r="J991" s="38" t="s">
        <v>3207</v>
      </c>
      <c r="K991" s="38">
        <v>8</v>
      </c>
      <c r="L991" s="38" t="s">
        <v>28</v>
      </c>
      <c r="M991" s="39" t="s">
        <v>3017</v>
      </c>
      <c r="N991" s="39" t="s">
        <v>3005</v>
      </c>
      <c r="O991" s="36" t="s">
        <v>39</v>
      </c>
      <c r="P991" s="38">
        <v>124.6927872</v>
      </c>
      <c r="Q991" s="38">
        <v>10.922809600000001</v>
      </c>
      <c r="R991" s="38" t="s">
        <v>47</v>
      </c>
      <c r="S991" s="26" t="s">
        <v>4771</v>
      </c>
      <c r="T991" s="30" t="s">
        <v>77</v>
      </c>
      <c r="U991" s="28" t="s">
        <v>34</v>
      </c>
      <c r="V991" s="26" t="s">
        <v>5054</v>
      </c>
      <c r="W991" s="28" t="s">
        <v>49</v>
      </c>
      <c r="X991" s="32" t="s">
        <v>36</v>
      </c>
      <c r="Y991" s="8" t="s">
        <v>3014</v>
      </c>
      <c r="Z991" s="8" t="s">
        <v>4884</v>
      </c>
      <c r="AA991" s="8" t="s">
        <v>3014</v>
      </c>
      <c r="AB991" s="42" t="s">
        <v>3018</v>
      </c>
      <c r="AC991" s="42"/>
      <c r="AD991" s="42" t="str">
        <f t="shared" si="15"/>
        <v/>
      </c>
    </row>
    <row r="992" spans="1:30" x14ac:dyDescent="0.2">
      <c r="A992" s="84" t="s">
        <v>3208</v>
      </c>
      <c r="B992" s="84" t="s">
        <v>39</v>
      </c>
      <c r="C992" s="74">
        <v>8</v>
      </c>
      <c r="D992" s="84"/>
      <c r="E992" s="84" t="s">
        <v>3208</v>
      </c>
      <c r="F992" s="49" t="s">
        <v>3209</v>
      </c>
      <c r="G992" s="39"/>
      <c r="H992" s="39" t="s">
        <v>3209</v>
      </c>
      <c r="I992" s="39" t="s">
        <v>3010</v>
      </c>
      <c r="J992" s="38" t="s">
        <v>3210</v>
      </c>
      <c r="K992" s="38">
        <v>8</v>
      </c>
      <c r="L992" s="38" t="s">
        <v>28</v>
      </c>
      <c r="M992" s="39" t="s">
        <v>3004</v>
      </c>
      <c r="N992" s="39" t="s">
        <v>3005</v>
      </c>
      <c r="O992" s="36" t="s">
        <v>39</v>
      </c>
      <c r="P992" s="38">
        <v>124.547790527343</v>
      </c>
      <c r="Q992" s="38">
        <v>11.1931495666503</v>
      </c>
      <c r="R992" s="38" t="s">
        <v>47</v>
      </c>
      <c r="S992" s="26" t="s">
        <v>4771</v>
      </c>
      <c r="T992" s="30" t="s">
        <v>77</v>
      </c>
      <c r="U992" s="28" t="s">
        <v>34</v>
      </c>
      <c r="V992" s="26" t="s">
        <v>5054</v>
      </c>
      <c r="W992" s="28" t="s">
        <v>49</v>
      </c>
      <c r="X992" s="32" t="s">
        <v>90</v>
      </c>
      <c r="Y992" s="8" t="s">
        <v>4844</v>
      </c>
      <c r="Z992" s="8" t="s">
        <v>4884</v>
      </c>
      <c r="AA992" s="8" t="s">
        <v>3014</v>
      </c>
      <c r="AB992" s="42" t="s">
        <v>3018</v>
      </c>
      <c r="AC992" s="42"/>
      <c r="AD992" s="42" t="str">
        <f t="shared" si="15"/>
        <v/>
      </c>
    </row>
    <row r="993" spans="1:30" x14ac:dyDescent="0.2">
      <c r="A993" s="84" t="s">
        <v>3211</v>
      </c>
      <c r="B993" s="84" t="s">
        <v>39</v>
      </c>
      <c r="C993" s="74">
        <v>8</v>
      </c>
      <c r="D993" s="84"/>
      <c r="E993" s="84" t="s">
        <v>3211</v>
      </c>
      <c r="F993" s="49" t="s">
        <v>4659</v>
      </c>
      <c r="G993" s="39"/>
      <c r="H993" s="39" t="s">
        <v>3009</v>
      </c>
      <c r="I993" s="39" t="s">
        <v>3010</v>
      </c>
      <c r="J993" s="38" t="s">
        <v>3212</v>
      </c>
      <c r="K993" s="38">
        <v>8</v>
      </c>
      <c r="L993" s="38" t="s">
        <v>28</v>
      </c>
      <c r="M993" s="39" t="s">
        <v>3004</v>
      </c>
      <c r="N993" s="39" t="s">
        <v>3005</v>
      </c>
      <c r="O993" s="36" t="s">
        <v>39</v>
      </c>
      <c r="P993" s="38">
        <v>125.01039886474599</v>
      </c>
      <c r="Q993" s="38">
        <v>11.2075996398925</v>
      </c>
      <c r="R993" s="36" t="s">
        <v>47</v>
      </c>
      <c r="S993" s="26" t="s">
        <v>4771</v>
      </c>
      <c r="T993" s="30" t="s">
        <v>77</v>
      </c>
      <c r="U993" s="28" t="s">
        <v>34</v>
      </c>
      <c r="V993" s="26" t="s">
        <v>5054</v>
      </c>
      <c r="W993" s="28" t="s">
        <v>49</v>
      </c>
      <c r="X993" s="32" t="s">
        <v>36</v>
      </c>
      <c r="Y993" s="8" t="s">
        <v>4970</v>
      </c>
      <c r="Z993" s="8" t="s">
        <v>4970</v>
      </c>
      <c r="AA993" s="8" t="s">
        <v>3014</v>
      </c>
      <c r="AB993" s="42" t="s">
        <v>3029</v>
      </c>
      <c r="AC993" s="42"/>
      <c r="AD993" s="42" t="str">
        <f t="shared" si="15"/>
        <v/>
      </c>
    </row>
    <row r="994" spans="1:30" x14ac:dyDescent="0.2">
      <c r="A994" s="101" t="s">
        <v>3216</v>
      </c>
      <c r="B994" s="84" t="s">
        <v>39</v>
      </c>
      <c r="C994" s="74">
        <v>8</v>
      </c>
      <c r="D994" s="101"/>
      <c r="E994" s="84" t="s">
        <v>3216</v>
      </c>
      <c r="F994" s="37" t="s">
        <v>4660</v>
      </c>
      <c r="G994" s="36" t="s">
        <v>3217</v>
      </c>
      <c r="H994" s="39" t="s">
        <v>3009</v>
      </c>
      <c r="I994" s="39" t="s">
        <v>3010</v>
      </c>
      <c r="J994" s="36" t="s">
        <v>3218</v>
      </c>
      <c r="K994" s="36">
        <v>8</v>
      </c>
      <c r="L994" s="36" t="s">
        <v>28</v>
      </c>
      <c r="M994" s="39" t="s">
        <v>3004</v>
      </c>
      <c r="N994" s="39" t="s">
        <v>3005</v>
      </c>
      <c r="O994" s="36" t="s">
        <v>39</v>
      </c>
      <c r="P994" s="36">
        <v>125.01367950439401</v>
      </c>
      <c r="Q994" s="36">
        <v>11.1939897537231</v>
      </c>
      <c r="R994" s="38" t="s">
        <v>47</v>
      </c>
      <c r="S994" s="26" t="s">
        <v>4771</v>
      </c>
      <c r="T994" s="26" t="s">
        <v>77</v>
      </c>
      <c r="U994" s="26" t="s">
        <v>34</v>
      </c>
      <c r="V994" s="26" t="s">
        <v>5054</v>
      </c>
      <c r="W994" s="28" t="s">
        <v>49</v>
      </c>
      <c r="X994" s="26" t="s">
        <v>90</v>
      </c>
      <c r="Y994" s="8" t="s">
        <v>4970</v>
      </c>
      <c r="Z994" s="8" t="s">
        <v>4970</v>
      </c>
      <c r="AA994" s="8" t="s">
        <v>3014</v>
      </c>
      <c r="AB994" s="46" t="s">
        <v>3025</v>
      </c>
      <c r="AC994" s="42"/>
      <c r="AD994" s="42" t="str">
        <f t="shared" si="15"/>
        <v/>
      </c>
    </row>
    <row r="995" spans="1:30" x14ac:dyDescent="0.2">
      <c r="A995" s="102" t="s">
        <v>3221</v>
      </c>
      <c r="B995" s="84" t="s">
        <v>39</v>
      </c>
      <c r="C995" s="74">
        <v>8</v>
      </c>
      <c r="D995" s="102"/>
      <c r="E995" s="84" t="s">
        <v>3221</v>
      </c>
      <c r="F995" s="49" t="s">
        <v>4662</v>
      </c>
      <c r="G995" s="36" t="s">
        <v>1241</v>
      </c>
      <c r="H995" s="36" t="s">
        <v>3222</v>
      </c>
      <c r="I995" s="39" t="s">
        <v>3037</v>
      </c>
      <c r="J995" s="38" t="s">
        <v>3223</v>
      </c>
      <c r="K995" s="38">
        <v>8</v>
      </c>
      <c r="L995" s="38" t="s">
        <v>28</v>
      </c>
      <c r="M995" s="39" t="s">
        <v>1322</v>
      </c>
      <c r="N995" s="39" t="s">
        <v>3005</v>
      </c>
      <c r="O995" s="36" t="s">
        <v>39</v>
      </c>
      <c r="P995" s="38">
        <v>124.98503875732401</v>
      </c>
      <c r="Q995" s="38">
        <v>10.247249603271401</v>
      </c>
      <c r="R995" s="38" t="s">
        <v>47</v>
      </c>
      <c r="S995" s="26" t="s">
        <v>4771</v>
      </c>
      <c r="T995" s="30" t="s">
        <v>77</v>
      </c>
      <c r="U995" s="28" t="s">
        <v>34</v>
      </c>
      <c r="V995" s="26" t="s">
        <v>5054</v>
      </c>
      <c r="W995" s="28" t="s">
        <v>49</v>
      </c>
      <c r="X995" s="32" t="s">
        <v>36</v>
      </c>
      <c r="Y995" s="8" t="s">
        <v>4970</v>
      </c>
      <c r="Z995" s="8" t="s">
        <v>4970</v>
      </c>
      <c r="AA995" s="8" t="s">
        <v>3014</v>
      </c>
      <c r="AB995" s="42" t="s">
        <v>3039</v>
      </c>
      <c r="AC995" s="42"/>
      <c r="AD995" s="42" t="str">
        <f t="shared" si="15"/>
        <v/>
      </c>
    </row>
    <row r="996" spans="1:30" x14ac:dyDescent="0.2">
      <c r="A996" s="103" t="s">
        <v>3224</v>
      </c>
      <c r="B996" s="84" t="s">
        <v>39</v>
      </c>
      <c r="C996" s="74">
        <v>8</v>
      </c>
      <c r="D996" s="103"/>
      <c r="E996" s="84" t="s">
        <v>3224</v>
      </c>
      <c r="F996" s="37" t="s">
        <v>4663</v>
      </c>
      <c r="G996" s="36" t="s">
        <v>1241</v>
      </c>
      <c r="H996" s="36" t="s">
        <v>3225</v>
      </c>
      <c r="I996" s="36" t="s">
        <v>3010</v>
      </c>
      <c r="J996" s="36" t="s">
        <v>3226</v>
      </c>
      <c r="K996" s="36">
        <v>8</v>
      </c>
      <c r="L996" s="36" t="s">
        <v>28</v>
      </c>
      <c r="M996" s="39" t="s">
        <v>3017</v>
      </c>
      <c r="N996" s="39" t="s">
        <v>3005</v>
      </c>
      <c r="O996" s="36" t="s">
        <v>39</v>
      </c>
      <c r="P996" s="36">
        <v>124.387962341308</v>
      </c>
      <c r="Q996" s="36">
        <v>11.060299873351999</v>
      </c>
      <c r="R996" s="36" t="s">
        <v>47</v>
      </c>
      <c r="S996" s="26" t="s">
        <v>4771</v>
      </c>
      <c r="T996" s="26" t="s">
        <v>77</v>
      </c>
      <c r="U996" s="27" t="s">
        <v>34</v>
      </c>
      <c r="V996" s="26" t="s">
        <v>5054</v>
      </c>
      <c r="W996" s="28" t="s">
        <v>49</v>
      </c>
      <c r="X996" s="26" t="s">
        <v>90</v>
      </c>
      <c r="Y996" s="8" t="s">
        <v>3014</v>
      </c>
      <c r="Z996" s="8" t="s">
        <v>4884</v>
      </c>
      <c r="AA996" s="8" t="s">
        <v>3014</v>
      </c>
      <c r="AB996" s="42" t="s">
        <v>3018</v>
      </c>
      <c r="AC996" s="42"/>
      <c r="AD996" s="42" t="str">
        <f t="shared" si="15"/>
        <v/>
      </c>
    </row>
    <row r="997" spans="1:30" x14ac:dyDescent="0.2">
      <c r="A997" s="82" t="s">
        <v>3227</v>
      </c>
      <c r="B997" s="84" t="s">
        <v>39</v>
      </c>
      <c r="C997" s="74">
        <v>8</v>
      </c>
      <c r="D997" s="82"/>
      <c r="E997" s="84" t="s">
        <v>3227</v>
      </c>
      <c r="F997" s="49" t="s">
        <v>3228</v>
      </c>
      <c r="G997" s="36" t="s">
        <v>3228</v>
      </c>
      <c r="H997" s="36" t="s">
        <v>1322</v>
      </c>
      <c r="I997" s="36" t="s">
        <v>3037</v>
      </c>
      <c r="J997" s="36" t="s">
        <v>3229</v>
      </c>
      <c r="K997" s="36">
        <v>8</v>
      </c>
      <c r="L997" s="36" t="s">
        <v>28</v>
      </c>
      <c r="M997" s="39" t="s">
        <v>1322</v>
      </c>
      <c r="N997" s="39" t="s">
        <v>3005</v>
      </c>
      <c r="O997" s="36" t="s">
        <v>39</v>
      </c>
      <c r="P997" s="36">
        <v>124.771476745605</v>
      </c>
      <c r="Q997" s="36">
        <v>10.156109809875399</v>
      </c>
      <c r="R997" s="36" t="s">
        <v>47</v>
      </c>
      <c r="S997" s="26" t="s">
        <v>4771</v>
      </c>
      <c r="T997" s="26" t="s">
        <v>77</v>
      </c>
      <c r="U997" s="27" t="s">
        <v>34</v>
      </c>
      <c r="V997" s="26" t="s">
        <v>5054</v>
      </c>
      <c r="W997" s="32" t="s">
        <v>49</v>
      </c>
      <c r="X997" s="26" t="s">
        <v>90</v>
      </c>
      <c r="Y997" s="8" t="s">
        <v>4970</v>
      </c>
      <c r="Z997" s="8" t="s">
        <v>4970</v>
      </c>
      <c r="AA997" s="8" t="s">
        <v>3014</v>
      </c>
      <c r="AB997" s="42" t="s">
        <v>3039</v>
      </c>
      <c r="AC997" s="42"/>
      <c r="AD997" s="42" t="str">
        <f t="shared" si="15"/>
        <v/>
      </c>
    </row>
    <row r="998" spans="1:30" x14ac:dyDescent="0.2">
      <c r="A998" s="82" t="s">
        <v>3230</v>
      </c>
      <c r="B998" s="84" t="s">
        <v>39</v>
      </c>
      <c r="C998" s="74">
        <v>8</v>
      </c>
      <c r="D998" s="82"/>
      <c r="E998" s="84" t="s">
        <v>3230</v>
      </c>
      <c r="F998" s="37" t="s">
        <v>4664</v>
      </c>
      <c r="G998" s="36" t="s">
        <v>3231</v>
      </c>
      <c r="H998" s="36" t="s">
        <v>1636</v>
      </c>
      <c r="I998" s="36" t="s">
        <v>3085</v>
      </c>
      <c r="J998" s="38" t="s">
        <v>3232</v>
      </c>
      <c r="K998" s="39">
        <v>8</v>
      </c>
      <c r="L998" s="39" t="s">
        <v>28</v>
      </c>
      <c r="M998" s="39" t="s">
        <v>3004</v>
      </c>
      <c r="N998" s="39" t="s">
        <v>3005</v>
      </c>
      <c r="O998" s="36" t="s">
        <v>39</v>
      </c>
      <c r="P998" s="38">
        <v>125.020011901855</v>
      </c>
      <c r="Q998" s="38">
        <v>11.4492998123168</v>
      </c>
      <c r="R998" s="36" t="s">
        <v>47</v>
      </c>
      <c r="S998" s="26" t="s">
        <v>4771</v>
      </c>
      <c r="T998" s="26" t="s">
        <v>77</v>
      </c>
      <c r="U998" s="27" t="s">
        <v>34</v>
      </c>
      <c r="V998" s="26" t="s">
        <v>5054</v>
      </c>
      <c r="W998" s="28" t="s">
        <v>49</v>
      </c>
      <c r="X998" s="33" t="s">
        <v>90</v>
      </c>
      <c r="Y998" s="8" t="s">
        <v>4970</v>
      </c>
      <c r="Z998" s="8" t="s">
        <v>4970</v>
      </c>
      <c r="AA998" s="8" t="s">
        <v>3014</v>
      </c>
      <c r="AB998" s="42" t="s">
        <v>3025</v>
      </c>
      <c r="AC998" s="45"/>
      <c r="AD998" s="42" t="str">
        <f t="shared" si="15"/>
        <v/>
      </c>
    </row>
    <row r="999" spans="1:30" x14ac:dyDescent="0.2">
      <c r="A999" s="103" t="s">
        <v>3235</v>
      </c>
      <c r="B999" s="84" t="s">
        <v>39</v>
      </c>
      <c r="C999" s="74">
        <v>8</v>
      </c>
      <c r="D999" s="103"/>
      <c r="E999" s="84" t="s">
        <v>3235</v>
      </c>
      <c r="F999" s="37" t="s">
        <v>4666</v>
      </c>
      <c r="G999" s="36"/>
      <c r="H999" s="36" t="s">
        <v>3017</v>
      </c>
      <c r="I999" s="36" t="s">
        <v>3010</v>
      </c>
      <c r="J999" s="36" t="s">
        <v>3236</v>
      </c>
      <c r="K999" s="36">
        <v>8</v>
      </c>
      <c r="L999" s="36" t="s">
        <v>28</v>
      </c>
      <c r="M999" s="39" t="s">
        <v>3017</v>
      </c>
      <c r="N999" s="39" t="s">
        <v>3005</v>
      </c>
      <c r="O999" s="36" t="s">
        <v>39</v>
      </c>
      <c r="P999" s="36">
        <v>124.608428955078</v>
      </c>
      <c r="Q999" s="36">
        <v>11.005550384521401</v>
      </c>
      <c r="R999" s="36" t="s">
        <v>47</v>
      </c>
      <c r="S999" s="26" t="s">
        <v>4771</v>
      </c>
      <c r="T999" s="26" t="s">
        <v>77</v>
      </c>
      <c r="U999" s="26" t="s">
        <v>34</v>
      </c>
      <c r="V999" s="26" t="s">
        <v>5054</v>
      </c>
      <c r="W999" s="28" t="s">
        <v>4966</v>
      </c>
      <c r="X999" s="26" t="s">
        <v>3237</v>
      </c>
      <c r="Y999" s="8" t="s">
        <v>4862</v>
      </c>
      <c r="Z999" s="8" t="s">
        <v>4899</v>
      </c>
      <c r="AA999" s="8" t="s">
        <v>4865</v>
      </c>
      <c r="AB999" s="46" t="s">
        <v>3018</v>
      </c>
      <c r="AC999" s="42"/>
      <c r="AD999" s="42" t="str">
        <f t="shared" si="15"/>
        <v/>
      </c>
    </row>
    <row r="1000" spans="1:30" x14ac:dyDescent="0.2">
      <c r="A1000" s="101" t="s">
        <v>3238</v>
      </c>
      <c r="B1000" s="84" t="s">
        <v>39</v>
      </c>
      <c r="C1000" s="74">
        <v>8</v>
      </c>
      <c r="D1000" s="101"/>
      <c r="E1000" s="84" t="s">
        <v>3238</v>
      </c>
      <c r="F1000" s="37" t="s">
        <v>4667</v>
      </c>
      <c r="G1000" s="36"/>
      <c r="H1000" s="39" t="s">
        <v>3017</v>
      </c>
      <c r="I1000" s="36" t="s">
        <v>3010</v>
      </c>
      <c r="J1000" s="48" t="s">
        <v>3239</v>
      </c>
      <c r="K1000" s="36">
        <v>8</v>
      </c>
      <c r="L1000" s="36" t="s">
        <v>28</v>
      </c>
      <c r="M1000" s="39" t="s">
        <v>3017</v>
      </c>
      <c r="N1000" s="39" t="s">
        <v>3005</v>
      </c>
      <c r="O1000" s="39" t="s">
        <v>39</v>
      </c>
      <c r="P1000" s="36">
        <v>124.60768127441401</v>
      </c>
      <c r="Q1000" s="36">
        <v>11.007329940795801</v>
      </c>
      <c r="R1000" s="36" t="s">
        <v>32</v>
      </c>
      <c r="S1000" s="26" t="s">
        <v>4771</v>
      </c>
      <c r="T1000" s="26" t="s">
        <v>33</v>
      </c>
      <c r="U1000" s="27" t="s">
        <v>34</v>
      </c>
      <c r="V1000" s="26" t="s">
        <v>5054</v>
      </c>
      <c r="W1000" s="28" t="s">
        <v>4966</v>
      </c>
      <c r="X1000" s="26" t="s">
        <v>3237</v>
      </c>
      <c r="Y1000" s="8" t="s">
        <v>5012</v>
      </c>
      <c r="Z1000" s="8" t="s">
        <v>4871</v>
      </c>
      <c r="AA1000" s="8" t="s">
        <v>4865</v>
      </c>
      <c r="AB1000" s="42" t="s">
        <v>3027</v>
      </c>
      <c r="AC1000" s="42"/>
      <c r="AD1000" s="42" t="str">
        <f t="shared" si="15"/>
        <v/>
      </c>
    </row>
    <row r="1001" spans="1:30" x14ac:dyDescent="0.2">
      <c r="A1001" s="84" t="s">
        <v>3240</v>
      </c>
      <c r="B1001" s="84" t="s">
        <v>39</v>
      </c>
      <c r="C1001" s="74">
        <v>8</v>
      </c>
      <c r="D1001" s="84"/>
      <c r="E1001" s="84" t="s">
        <v>3240</v>
      </c>
      <c r="F1001" s="49" t="s">
        <v>4668</v>
      </c>
      <c r="G1001" s="36" t="s">
        <v>3241</v>
      </c>
      <c r="H1001" s="36" t="s">
        <v>3099</v>
      </c>
      <c r="I1001" s="36" t="s">
        <v>3010</v>
      </c>
      <c r="J1001" s="36" t="s">
        <v>3242</v>
      </c>
      <c r="K1001" s="36">
        <v>8</v>
      </c>
      <c r="L1001" s="36" t="s">
        <v>28</v>
      </c>
      <c r="M1001" s="39" t="s">
        <v>3004</v>
      </c>
      <c r="N1001" s="39" t="s">
        <v>3005</v>
      </c>
      <c r="O1001" s="36" t="s">
        <v>39</v>
      </c>
      <c r="P1001" s="36">
        <v>124.924743652343</v>
      </c>
      <c r="Q1001" s="36">
        <v>11.3864698410034</v>
      </c>
      <c r="R1001" s="36" t="s">
        <v>47</v>
      </c>
      <c r="S1001" s="26" t="s">
        <v>4771</v>
      </c>
      <c r="T1001" s="26" t="s">
        <v>93</v>
      </c>
      <c r="U1001" s="26" t="s">
        <v>34</v>
      </c>
      <c r="V1001" s="26" t="s">
        <v>5054</v>
      </c>
      <c r="W1001" s="32" t="s">
        <v>49</v>
      </c>
      <c r="X1001" s="26" t="s">
        <v>90</v>
      </c>
      <c r="Y1001" s="8" t="s">
        <v>4970</v>
      </c>
      <c r="Z1001" s="8" t="s">
        <v>4970</v>
      </c>
      <c r="AA1001" s="8" t="s">
        <v>3014</v>
      </c>
      <c r="AB1001" s="42" t="s">
        <v>3006</v>
      </c>
      <c r="AC1001" s="42"/>
      <c r="AD1001" s="42" t="str">
        <f t="shared" si="15"/>
        <v/>
      </c>
    </row>
    <row r="1002" spans="1:30" x14ac:dyDescent="0.2">
      <c r="A1002" s="84" t="s">
        <v>3244</v>
      </c>
      <c r="B1002" s="84" t="s">
        <v>39</v>
      </c>
      <c r="C1002" s="74">
        <v>8</v>
      </c>
      <c r="D1002" s="84"/>
      <c r="E1002" s="84" t="s">
        <v>3244</v>
      </c>
      <c r="F1002" s="37" t="s">
        <v>3246</v>
      </c>
      <c r="G1002" s="36" t="s">
        <v>3245</v>
      </c>
      <c r="H1002" s="36" t="s">
        <v>3246</v>
      </c>
      <c r="I1002" s="36" t="s">
        <v>3010</v>
      </c>
      <c r="J1002" s="36" t="s">
        <v>3247</v>
      </c>
      <c r="K1002" s="36">
        <v>8</v>
      </c>
      <c r="L1002" s="36" t="s">
        <v>28</v>
      </c>
      <c r="M1002" s="39" t="s">
        <v>3004</v>
      </c>
      <c r="N1002" s="39" t="s">
        <v>3005</v>
      </c>
      <c r="O1002" s="36" t="s">
        <v>39</v>
      </c>
      <c r="P1002" s="36">
        <v>124.9662933</v>
      </c>
      <c r="Q1002" s="36">
        <v>11.042360309999999</v>
      </c>
      <c r="R1002" s="36" t="s">
        <v>47</v>
      </c>
      <c r="S1002" s="26" t="s">
        <v>4771</v>
      </c>
      <c r="T1002" s="26" t="s">
        <v>77</v>
      </c>
      <c r="U1002" s="26" t="s">
        <v>34</v>
      </c>
      <c r="V1002" s="26" t="s">
        <v>5054</v>
      </c>
      <c r="W1002" s="28" t="s">
        <v>49</v>
      </c>
      <c r="X1002" s="26" t="s">
        <v>36</v>
      </c>
      <c r="Y1002" s="8" t="s">
        <v>4970</v>
      </c>
      <c r="Z1002" s="8" t="s">
        <v>4970</v>
      </c>
      <c r="AA1002" s="8" t="s">
        <v>3014</v>
      </c>
      <c r="AB1002" s="42" t="s">
        <v>3025</v>
      </c>
      <c r="AC1002" s="45"/>
      <c r="AD1002" s="42" t="str">
        <f t="shared" si="15"/>
        <v/>
      </c>
    </row>
    <row r="1003" spans="1:30" x14ac:dyDescent="0.2">
      <c r="A1003" s="84" t="s">
        <v>3251</v>
      </c>
      <c r="B1003" s="84" t="s">
        <v>39</v>
      </c>
      <c r="C1003" s="74">
        <v>8</v>
      </c>
      <c r="D1003" s="84"/>
      <c r="E1003" s="84" t="s">
        <v>3251</v>
      </c>
      <c r="F1003" s="49" t="s">
        <v>3253</v>
      </c>
      <c r="G1003" s="36" t="s">
        <v>3252</v>
      </c>
      <c r="H1003" s="36" t="s">
        <v>3253</v>
      </c>
      <c r="I1003" s="36" t="s">
        <v>3037</v>
      </c>
      <c r="J1003" s="36" t="s">
        <v>3254</v>
      </c>
      <c r="K1003" s="36">
        <v>8</v>
      </c>
      <c r="L1003" s="36" t="s">
        <v>28</v>
      </c>
      <c r="M1003" s="39" t="s">
        <v>1322</v>
      </c>
      <c r="N1003" s="39" t="s">
        <v>3005</v>
      </c>
      <c r="O1003" s="36" t="s">
        <v>39</v>
      </c>
      <c r="P1003" s="36">
        <v>125.253448486328</v>
      </c>
      <c r="Q1003" s="36">
        <v>9.9469900131225497</v>
      </c>
      <c r="R1003" s="38" t="s">
        <v>47</v>
      </c>
      <c r="S1003" s="26" t="s">
        <v>4771</v>
      </c>
      <c r="T1003" s="26" t="s">
        <v>77</v>
      </c>
      <c r="U1003" s="26" t="s">
        <v>34</v>
      </c>
      <c r="V1003" s="26" t="s">
        <v>5054</v>
      </c>
      <c r="W1003" s="32" t="s">
        <v>49</v>
      </c>
      <c r="X1003" s="26" t="s">
        <v>36</v>
      </c>
      <c r="Y1003" s="8" t="s">
        <v>4970</v>
      </c>
      <c r="Z1003" s="8" t="s">
        <v>4970</v>
      </c>
      <c r="AA1003" s="8" t="s">
        <v>3014</v>
      </c>
      <c r="AB1003" s="42" t="s">
        <v>3033</v>
      </c>
      <c r="AC1003" s="42"/>
      <c r="AD1003" s="42" t="str">
        <f t="shared" si="15"/>
        <v/>
      </c>
    </row>
    <row r="1004" spans="1:30" x14ac:dyDescent="0.2">
      <c r="A1004" s="82" t="s">
        <v>3257</v>
      </c>
      <c r="B1004" s="84" t="s">
        <v>39</v>
      </c>
      <c r="C1004" s="74">
        <v>8</v>
      </c>
      <c r="D1004" s="82"/>
      <c r="E1004" s="84" t="s">
        <v>3257</v>
      </c>
      <c r="F1004" s="37" t="s">
        <v>3258</v>
      </c>
      <c r="G1004" s="36"/>
      <c r="H1004" s="36" t="s">
        <v>3258</v>
      </c>
      <c r="I1004" s="36" t="s">
        <v>3046</v>
      </c>
      <c r="J1004" s="36" t="s">
        <v>3259</v>
      </c>
      <c r="K1004" s="36">
        <v>8</v>
      </c>
      <c r="L1004" s="36" t="s">
        <v>28</v>
      </c>
      <c r="M1004" s="39" t="s">
        <v>3017</v>
      </c>
      <c r="N1004" s="39" t="s">
        <v>3005</v>
      </c>
      <c r="O1004" s="36" t="s">
        <v>39</v>
      </c>
      <c r="P1004" s="36">
        <v>124.34738159179599</v>
      </c>
      <c r="Q1004" s="36">
        <v>11.776249885559</v>
      </c>
      <c r="R1004" s="36" t="s">
        <v>47</v>
      </c>
      <c r="S1004" s="26" t="s">
        <v>4771</v>
      </c>
      <c r="T1004" s="26" t="s">
        <v>93</v>
      </c>
      <c r="U1004" s="27" t="s">
        <v>34</v>
      </c>
      <c r="V1004" s="26" t="s">
        <v>5054</v>
      </c>
      <c r="W1004" s="28" t="s">
        <v>49</v>
      </c>
      <c r="X1004" s="26" t="s">
        <v>233</v>
      </c>
      <c r="Y1004" s="8" t="s">
        <v>5013</v>
      </c>
      <c r="Z1004" s="8" t="s">
        <v>4884</v>
      </c>
      <c r="AA1004" s="8" t="s">
        <v>4889</v>
      </c>
      <c r="AB1004" s="42" t="s">
        <v>3018</v>
      </c>
      <c r="AC1004" s="45"/>
      <c r="AD1004" s="42" t="str">
        <f t="shared" si="15"/>
        <v/>
      </c>
    </row>
    <row r="1005" spans="1:30" x14ac:dyDescent="0.2">
      <c r="A1005" s="84" t="s">
        <v>3263</v>
      </c>
      <c r="B1005" s="84" t="s">
        <v>39</v>
      </c>
      <c r="C1005" s="74">
        <v>8</v>
      </c>
      <c r="D1005" s="84" t="s">
        <v>3264</v>
      </c>
      <c r="E1005" s="84" t="s">
        <v>3263</v>
      </c>
      <c r="F1005" s="37" t="s">
        <v>4673</v>
      </c>
      <c r="G1005" s="36" t="s">
        <v>3265</v>
      </c>
      <c r="H1005" s="36" t="s">
        <v>3266</v>
      </c>
      <c r="I1005" s="36" t="s">
        <v>3010</v>
      </c>
      <c r="J1005" s="36" t="s">
        <v>3267</v>
      </c>
      <c r="K1005" s="36">
        <v>8</v>
      </c>
      <c r="L1005" s="36" t="s">
        <v>28</v>
      </c>
      <c r="M1005" s="39" t="s">
        <v>3004</v>
      </c>
      <c r="N1005" s="39" t="s">
        <v>3005</v>
      </c>
      <c r="O1005" s="36" t="s">
        <v>24</v>
      </c>
      <c r="P1005" s="36">
        <v>124.68513</v>
      </c>
      <c r="Q1005" s="36">
        <v>11.302630000000001</v>
      </c>
      <c r="R1005" s="36" t="s">
        <v>47</v>
      </c>
      <c r="S1005" s="26" t="s">
        <v>4771</v>
      </c>
      <c r="T1005" s="26" t="s">
        <v>77</v>
      </c>
      <c r="U1005" s="27" t="s">
        <v>34</v>
      </c>
      <c r="V1005" s="26" t="s">
        <v>5054</v>
      </c>
      <c r="W1005" s="28" t="s">
        <v>49</v>
      </c>
      <c r="X1005" s="26" t="s">
        <v>36</v>
      </c>
      <c r="Y1005" s="8" t="s">
        <v>4970</v>
      </c>
      <c r="Z1005" s="8" t="s">
        <v>4970</v>
      </c>
      <c r="AA1005" s="8" t="s">
        <v>3014</v>
      </c>
      <c r="AB1005" s="42" t="s">
        <v>3029</v>
      </c>
      <c r="AC1005" s="45"/>
      <c r="AD1005" s="42" t="str">
        <f t="shared" si="15"/>
        <v/>
      </c>
    </row>
    <row r="1006" spans="1:30" x14ac:dyDescent="0.2">
      <c r="A1006" s="84" t="s">
        <v>3268</v>
      </c>
      <c r="B1006" s="84" t="s">
        <v>24</v>
      </c>
      <c r="C1006" s="74">
        <v>8</v>
      </c>
      <c r="D1006" s="84">
        <v>-1399</v>
      </c>
      <c r="E1006" s="84" t="s">
        <v>3269</v>
      </c>
      <c r="F1006" s="49" t="s">
        <v>1398</v>
      </c>
      <c r="G1006" s="36" t="s">
        <v>104</v>
      </c>
      <c r="H1006" s="36" t="s">
        <v>1398</v>
      </c>
      <c r="I1006" s="36" t="s">
        <v>3010</v>
      </c>
      <c r="J1006" s="36" t="s">
        <v>3270</v>
      </c>
      <c r="K1006" s="36">
        <v>8</v>
      </c>
      <c r="L1006" s="36" t="s">
        <v>28</v>
      </c>
      <c r="M1006" s="39" t="s">
        <v>3004</v>
      </c>
      <c r="N1006" s="39" t="s">
        <v>3005</v>
      </c>
      <c r="O1006" s="36" t="s">
        <v>39</v>
      </c>
      <c r="P1006" s="36">
        <v>124.781837463378</v>
      </c>
      <c r="Q1006" s="36">
        <v>11.187310218811</v>
      </c>
      <c r="R1006" s="36" t="s">
        <v>47</v>
      </c>
      <c r="S1006" s="26" t="s">
        <v>4771</v>
      </c>
      <c r="T1006" s="26" t="s">
        <v>77</v>
      </c>
      <c r="U1006" s="26" t="s">
        <v>34</v>
      </c>
      <c r="V1006" s="26" t="s">
        <v>5054</v>
      </c>
      <c r="W1006" s="32" t="s">
        <v>49</v>
      </c>
      <c r="X1006" s="26" t="s">
        <v>36</v>
      </c>
      <c r="Y1006" s="8" t="s">
        <v>4970</v>
      </c>
      <c r="Z1006" s="8" t="s">
        <v>4970</v>
      </c>
      <c r="AA1006" s="8" t="s">
        <v>3014</v>
      </c>
      <c r="AB1006" s="42" t="s">
        <v>3006</v>
      </c>
      <c r="AC1006" s="42"/>
      <c r="AD1006" s="42" t="str">
        <f t="shared" si="15"/>
        <v/>
      </c>
    </row>
    <row r="1007" spans="1:30" x14ac:dyDescent="0.2">
      <c r="A1007" s="84" t="s">
        <v>3271</v>
      </c>
      <c r="B1007" s="84" t="s">
        <v>39</v>
      </c>
      <c r="C1007" s="74">
        <v>8</v>
      </c>
      <c r="D1007" s="84"/>
      <c r="E1007" s="84" t="s">
        <v>3271</v>
      </c>
      <c r="F1007" s="37" t="s">
        <v>4674</v>
      </c>
      <c r="G1007" s="36"/>
      <c r="H1007" s="36" t="s">
        <v>3009</v>
      </c>
      <c r="I1007" s="36" t="s">
        <v>3010</v>
      </c>
      <c r="J1007" s="36" t="s">
        <v>3272</v>
      </c>
      <c r="K1007" s="36">
        <v>8</v>
      </c>
      <c r="L1007" s="36" t="s">
        <v>28</v>
      </c>
      <c r="M1007" s="39" t="s">
        <v>3004</v>
      </c>
      <c r="N1007" s="39" t="s">
        <v>3005</v>
      </c>
      <c r="O1007" s="36" t="s">
        <v>39</v>
      </c>
      <c r="P1007" s="36">
        <v>125.02519226074</v>
      </c>
      <c r="Q1007" s="36">
        <v>11.227299690245999</v>
      </c>
      <c r="R1007" s="36" t="s">
        <v>47</v>
      </c>
      <c r="S1007" s="26" t="s">
        <v>4771</v>
      </c>
      <c r="T1007" s="26" t="s">
        <v>77</v>
      </c>
      <c r="U1007" s="26" t="s">
        <v>34</v>
      </c>
      <c r="V1007" s="26" t="s">
        <v>5054</v>
      </c>
      <c r="W1007" s="28" t="s">
        <v>49</v>
      </c>
      <c r="X1007" s="26" t="s">
        <v>36</v>
      </c>
      <c r="Y1007" s="8" t="s">
        <v>4970</v>
      </c>
      <c r="Z1007" s="8" t="s">
        <v>4970</v>
      </c>
      <c r="AA1007" s="8" t="s">
        <v>3014</v>
      </c>
      <c r="AB1007" s="42" t="s">
        <v>3025</v>
      </c>
      <c r="AC1007" s="42"/>
      <c r="AD1007" s="42" t="str">
        <f t="shared" si="15"/>
        <v/>
      </c>
    </row>
    <row r="1008" spans="1:30" x14ac:dyDescent="0.2">
      <c r="A1008" s="103" t="s">
        <v>3273</v>
      </c>
      <c r="B1008" s="84" t="s">
        <v>24</v>
      </c>
      <c r="C1008" s="74">
        <v>8</v>
      </c>
      <c r="D1008" s="103" t="s">
        <v>3274</v>
      </c>
      <c r="E1008" s="84" t="s">
        <v>3274</v>
      </c>
      <c r="F1008" s="49" t="s">
        <v>4675</v>
      </c>
      <c r="G1008" s="36" t="s">
        <v>3275</v>
      </c>
      <c r="H1008" s="36" t="s">
        <v>3017</v>
      </c>
      <c r="I1008" s="39"/>
      <c r="J1008" s="38" t="s">
        <v>3276</v>
      </c>
      <c r="K1008" s="38">
        <v>8</v>
      </c>
      <c r="L1008" s="38" t="s">
        <v>28</v>
      </c>
      <c r="M1008" s="39" t="s">
        <v>3017</v>
      </c>
      <c r="N1008" s="39" t="s">
        <v>3005</v>
      </c>
      <c r="O1008" s="36" t="s">
        <v>24</v>
      </c>
      <c r="P1008" s="38">
        <v>124.63214000000001</v>
      </c>
      <c r="Q1008" s="38">
        <v>10.97814</v>
      </c>
      <c r="R1008" s="38" t="s">
        <v>47</v>
      </c>
      <c r="S1008" s="26" t="s">
        <v>4771</v>
      </c>
      <c r="T1008" s="30" t="s">
        <v>77</v>
      </c>
      <c r="U1008" s="28" t="s">
        <v>34</v>
      </c>
      <c r="V1008" s="26" t="s">
        <v>5054</v>
      </c>
      <c r="W1008" s="28" t="s">
        <v>49</v>
      </c>
      <c r="X1008" s="32" t="s">
        <v>36</v>
      </c>
      <c r="Y1008" s="8" t="s">
        <v>3014</v>
      </c>
      <c r="Z1008" s="8" t="s">
        <v>4875</v>
      </c>
      <c r="AA1008" s="8" t="s">
        <v>3014</v>
      </c>
      <c r="AB1008" s="42" t="s">
        <v>3027</v>
      </c>
      <c r="AC1008" s="42"/>
      <c r="AD1008" s="42" t="str">
        <f t="shared" si="15"/>
        <v/>
      </c>
    </row>
    <row r="1009" spans="1:30" x14ac:dyDescent="0.2">
      <c r="A1009" s="84" t="s">
        <v>3277</v>
      </c>
      <c r="B1009" s="84" t="s">
        <v>39</v>
      </c>
      <c r="C1009" s="74">
        <v>8</v>
      </c>
      <c r="D1009" s="84" t="s">
        <v>3278</v>
      </c>
      <c r="E1009" s="84" t="s">
        <v>3277</v>
      </c>
      <c r="F1009" s="49" t="s">
        <v>3280</v>
      </c>
      <c r="G1009" s="36" t="s">
        <v>3279</v>
      </c>
      <c r="H1009" s="36" t="s">
        <v>3280</v>
      </c>
      <c r="I1009" s="39" t="s">
        <v>3010</v>
      </c>
      <c r="J1009" s="38" t="s">
        <v>3281</v>
      </c>
      <c r="K1009" s="38">
        <v>8</v>
      </c>
      <c r="L1009" s="38" t="s">
        <v>28</v>
      </c>
      <c r="M1009" s="39" t="s">
        <v>3004</v>
      </c>
      <c r="N1009" s="39" t="s">
        <v>3005</v>
      </c>
      <c r="O1009" s="36" t="s">
        <v>24</v>
      </c>
      <c r="P1009" s="38">
        <v>125.03425</v>
      </c>
      <c r="Q1009" s="38">
        <v>11.067083</v>
      </c>
      <c r="R1009" s="36" t="s">
        <v>47</v>
      </c>
      <c r="S1009" s="26" t="s">
        <v>4771</v>
      </c>
      <c r="T1009" s="30" t="s">
        <v>77</v>
      </c>
      <c r="U1009" s="28" t="s">
        <v>34</v>
      </c>
      <c r="V1009" s="26" t="s">
        <v>5054</v>
      </c>
      <c r="W1009" s="28" t="s">
        <v>49</v>
      </c>
      <c r="X1009" s="32" t="s">
        <v>36</v>
      </c>
      <c r="Y1009" s="8" t="s">
        <v>4970</v>
      </c>
      <c r="Z1009" s="8" t="s">
        <v>4970</v>
      </c>
      <c r="AA1009" s="8" t="s">
        <v>3014</v>
      </c>
      <c r="AB1009" s="42" t="s">
        <v>3025</v>
      </c>
      <c r="AC1009" s="42"/>
      <c r="AD1009" s="42" t="str">
        <f t="shared" si="15"/>
        <v/>
      </c>
    </row>
    <row r="1010" spans="1:30" x14ac:dyDescent="0.2">
      <c r="A1010" s="103" t="s">
        <v>3285</v>
      </c>
      <c r="B1010" s="84" t="s">
        <v>39</v>
      </c>
      <c r="C1010" s="74">
        <v>8</v>
      </c>
      <c r="D1010" s="103"/>
      <c r="E1010" s="84" t="s">
        <v>3285</v>
      </c>
      <c r="F1010" s="49" t="s">
        <v>4677</v>
      </c>
      <c r="G1010" s="36" t="s">
        <v>882</v>
      </c>
      <c r="H1010" s="36" t="s">
        <v>2387</v>
      </c>
      <c r="I1010" s="36" t="s">
        <v>3010</v>
      </c>
      <c r="J1010" s="36" t="s">
        <v>3286</v>
      </c>
      <c r="K1010" s="36">
        <v>8</v>
      </c>
      <c r="L1010" s="36" t="s">
        <v>28</v>
      </c>
      <c r="M1010" s="39" t="s">
        <v>3017</v>
      </c>
      <c r="N1010" s="39" t="s">
        <v>3005</v>
      </c>
      <c r="O1010" s="36" t="s">
        <v>39</v>
      </c>
      <c r="P1010" s="36"/>
      <c r="Q1010" s="36"/>
      <c r="R1010" s="38" t="s">
        <v>47</v>
      </c>
      <c r="S1010" s="26" t="s">
        <v>4771</v>
      </c>
      <c r="T1010" s="26" t="s">
        <v>77</v>
      </c>
      <c r="U1010" s="26" t="s">
        <v>34</v>
      </c>
      <c r="V1010" s="26" t="s">
        <v>5054</v>
      </c>
      <c r="W1010" s="32" t="s">
        <v>49</v>
      </c>
      <c r="X1010" s="26" t="s">
        <v>90</v>
      </c>
      <c r="Y1010" s="8" t="s">
        <v>4853</v>
      </c>
      <c r="Z1010" s="8" t="s">
        <v>4877</v>
      </c>
      <c r="AA1010" s="8" t="s">
        <v>4809</v>
      </c>
      <c r="AB1010" s="42" t="s">
        <v>3027</v>
      </c>
      <c r="AC1010" s="42"/>
      <c r="AD1010" s="42" t="str">
        <f t="shared" si="15"/>
        <v/>
      </c>
    </row>
    <row r="1011" spans="1:30" x14ac:dyDescent="0.2">
      <c r="A1011" s="84" t="s">
        <v>3287</v>
      </c>
      <c r="B1011" s="84" t="s">
        <v>39</v>
      </c>
      <c r="C1011" s="74">
        <v>8</v>
      </c>
      <c r="D1011" s="84" t="s">
        <v>3288</v>
      </c>
      <c r="E1011" s="84" t="s">
        <v>3287</v>
      </c>
      <c r="F1011" s="49" t="s">
        <v>4678</v>
      </c>
      <c r="G1011" s="36">
        <v>56</v>
      </c>
      <c r="H1011" s="36" t="s">
        <v>3009</v>
      </c>
      <c r="I1011" s="39" t="s">
        <v>3010</v>
      </c>
      <c r="J1011" s="38" t="s">
        <v>3289</v>
      </c>
      <c r="K1011" s="38">
        <v>8</v>
      </c>
      <c r="L1011" s="38" t="s">
        <v>28</v>
      </c>
      <c r="M1011" s="39" t="s">
        <v>3004</v>
      </c>
      <c r="N1011" s="39" t="s">
        <v>3005</v>
      </c>
      <c r="O1011" s="36" t="s">
        <v>24</v>
      </c>
      <c r="P1011" s="38">
        <v>125.00203</v>
      </c>
      <c r="Q1011" s="38">
        <v>11.23188</v>
      </c>
      <c r="R1011" s="36" t="s">
        <v>32</v>
      </c>
      <c r="S1011" s="26" t="s">
        <v>4771</v>
      </c>
      <c r="T1011" s="30" t="s">
        <v>33</v>
      </c>
      <c r="U1011" s="28" t="s">
        <v>34</v>
      </c>
      <c r="V1011" s="26" t="s">
        <v>5054</v>
      </c>
      <c r="W1011" s="28" t="s">
        <v>49</v>
      </c>
      <c r="X1011" s="32" t="s">
        <v>90</v>
      </c>
      <c r="Y1011" s="8" t="s">
        <v>4970</v>
      </c>
      <c r="Z1011" s="8" t="s">
        <v>4878</v>
      </c>
      <c r="AA1011" s="8" t="s">
        <v>4865</v>
      </c>
      <c r="AB1011" s="42" t="s">
        <v>3029</v>
      </c>
      <c r="AC1011" s="42"/>
      <c r="AD1011" s="42" t="str">
        <f t="shared" si="15"/>
        <v/>
      </c>
    </row>
    <row r="1012" spans="1:30" x14ac:dyDescent="0.2">
      <c r="A1012" s="84" t="s">
        <v>3290</v>
      </c>
      <c r="B1012" s="84" t="s">
        <v>39</v>
      </c>
      <c r="C1012" s="74">
        <v>8</v>
      </c>
      <c r="D1012" s="84"/>
      <c r="E1012" s="84" t="s">
        <v>3291</v>
      </c>
      <c r="F1012" s="49" t="s">
        <v>4679</v>
      </c>
      <c r="G1012" s="36" t="s">
        <v>104</v>
      </c>
      <c r="H1012" s="36" t="s">
        <v>3292</v>
      </c>
      <c r="I1012" s="39" t="s">
        <v>3010</v>
      </c>
      <c r="J1012" s="38" t="s">
        <v>3293</v>
      </c>
      <c r="K1012" s="38">
        <v>8</v>
      </c>
      <c r="L1012" s="38" t="s">
        <v>28</v>
      </c>
      <c r="M1012" s="39" t="s">
        <v>3017</v>
      </c>
      <c r="N1012" s="39" t="s">
        <v>3005</v>
      </c>
      <c r="O1012" s="36" t="s">
        <v>39</v>
      </c>
      <c r="P1012" s="38">
        <v>124.42768100000001</v>
      </c>
      <c r="Q1012" s="38">
        <v>11.446439740000001</v>
      </c>
      <c r="R1012" s="36" t="s">
        <v>47</v>
      </c>
      <c r="S1012" s="26" t="s">
        <v>4771</v>
      </c>
      <c r="T1012" s="30" t="s">
        <v>77</v>
      </c>
      <c r="U1012" s="28" t="s">
        <v>34</v>
      </c>
      <c r="V1012" s="26" t="s">
        <v>5054</v>
      </c>
      <c r="W1012" s="28" t="s">
        <v>49</v>
      </c>
      <c r="X1012" s="32" t="s">
        <v>36</v>
      </c>
      <c r="Y1012" s="8" t="s">
        <v>4838</v>
      </c>
      <c r="Z1012" s="8" t="s">
        <v>4884</v>
      </c>
      <c r="AA1012" s="8" t="s">
        <v>3014</v>
      </c>
      <c r="AB1012" s="42" t="s">
        <v>3018</v>
      </c>
      <c r="AC1012" s="42"/>
      <c r="AD1012" s="42" t="str">
        <f t="shared" si="15"/>
        <v/>
      </c>
    </row>
    <row r="1013" spans="1:30" x14ac:dyDescent="0.2">
      <c r="A1013" s="102" t="s">
        <v>3294</v>
      </c>
      <c r="B1013" s="84" t="s">
        <v>39</v>
      </c>
      <c r="C1013" s="74">
        <v>8</v>
      </c>
      <c r="D1013" s="102" t="s">
        <v>3295</v>
      </c>
      <c r="E1013" s="84" t="s">
        <v>3294</v>
      </c>
      <c r="F1013" s="49" t="s">
        <v>4680</v>
      </c>
      <c r="G1013" s="36"/>
      <c r="H1013" s="36" t="s">
        <v>3031</v>
      </c>
      <c r="I1013" s="39" t="s">
        <v>3010</v>
      </c>
      <c r="J1013" s="38" t="s">
        <v>3296</v>
      </c>
      <c r="K1013" s="38">
        <v>8</v>
      </c>
      <c r="L1013" s="38" t="s">
        <v>28</v>
      </c>
      <c r="M1013" s="39" t="s">
        <v>1322</v>
      </c>
      <c r="N1013" s="39" t="s">
        <v>3005</v>
      </c>
      <c r="O1013" s="36" t="s">
        <v>24</v>
      </c>
      <c r="P1013" s="38">
        <v>124.74691</v>
      </c>
      <c r="Q1013" s="38">
        <v>10.37928</v>
      </c>
      <c r="R1013" s="36" t="s">
        <v>47</v>
      </c>
      <c r="S1013" s="26" t="s">
        <v>4771</v>
      </c>
      <c r="T1013" s="30" t="s">
        <v>33</v>
      </c>
      <c r="U1013" s="28" t="s">
        <v>34</v>
      </c>
      <c r="V1013" s="26" t="s">
        <v>5054</v>
      </c>
      <c r="W1013" s="28" t="s">
        <v>49</v>
      </c>
      <c r="X1013" s="32" t="s">
        <v>36</v>
      </c>
      <c r="Y1013" s="8" t="s">
        <v>4970</v>
      </c>
      <c r="Z1013" s="8" t="s">
        <v>4970</v>
      </c>
      <c r="AA1013" s="8" t="s">
        <v>3014</v>
      </c>
      <c r="AB1013" s="42" t="s">
        <v>3033</v>
      </c>
      <c r="AC1013" s="42"/>
      <c r="AD1013" s="42" t="str">
        <f t="shared" si="15"/>
        <v/>
      </c>
    </row>
    <row r="1014" spans="1:30" x14ac:dyDescent="0.2">
      <c r="A1014" s="102" t="s">
        <v>3301</v>
      </c>
      <c r="B1014" s="84" t="s">
        <v>24</v>
      </c>
      <c r="C1014" s="74">
        <v>8</v>
      </c>
      <c r="D1014" s="102" t="s">
        <v>3302</v>
      </c>
      <c r="E1014" s="84" t="s">
        <v>3302</v>
      </c>
      <c r="F1014" s="49" t="s">
        <v>4682</v>
      </c>
      <c r="G1014" s="36" t="s">
        <v>104</v>
      </c>
      <c r="H1014" s="36" t="s">
        <v>3303</v>
      </c>
      <c r="I1014" s="36"/>
      <c r="J1014" s="36" t="s">
        <v>3304</v>
      </c>
      <c r="K1014" s="36">
        <v>8</v>
      </c>
      <c r="L1014" s="36" t="s">
        <v>28</v>
      </c>
      <c r="M1014" s="39" t="s">
        <v>3004</v>
      </c>
      <c r="N1014" s="39" t="s">
        <v>3005</v>
      </c>
      <c r="O1014" s="36" t="s">
        <v>24</v>
      </c>
      <c r="P1014" s="36">
        <v>124.48853</v>
      </c>
      <c r="Q1014" s="36">
        <v>11.3697</v>
      </c>
      <c r="R1014" s="38" t="s">
        <v>47</v>
      </c>
      <c r="S1014" s="26" t="s">
        <v>4771</v>
      </c>
      <c r="T1014" s="26" t="s">
        <v>33</v>
      </c>
      <c r="U1014" s="26" t="s">
        <v>34</v>
      </c>
      <c r="V1014" s="26" t="s">
        <v>5054</v>
      </c>
      <c r="W1014" s="32" t="s">
        <v>49</v>
      </c>
      <c r="X1014" s="26" t="s">
        <v>36</v>
      </c>
      <c r="Y1014" s="8" t="s">
        <v>3014</v>
      </c>
      <c r="Z1014" s="8" t="s">
        <v>4884</v>
      </c>
      <c r="AA1014" s="8" t="s">
        <v>3014</v>
      </c>
      <c r="AB1014" s="42" t="s">
        <v>3027</v>
      </c>
      <c r="AC1014" s="42"/>
      <c r="AD1014" s="42" t="str">
        <f t="shared" si="15"/>
        <v/>
      </c>
    </row>
    <row r="1015" spans="1:30" x14ac:dyDescent="0.2">
      <c r="A1015" s="82" t="s">
        <v>3308</v>
      </c>
      <c r="B1015" s="84" t="s">
        <v>39</v>
      </c>
      <c r="C1015" s="74">
        <v>8</v>
      </c>
      <c r="D1015" s="82" t="s">
        <v>3309</v>
      </c>
      <c r="E1015" s="84" t="s">
        <v>3310</v>
      </c>
      <c r="F1015" s="49" t="s">
        <v>4684</v>
      </c>
      <c r="G1015" s="36" t="s">
        <v>3311</v>
      </c>
      <c r="H1015" s="36" t="s">
        <v>3017</v>
      </c>
      <c r="I1015" s="39" t="s">
        <v>3010</v>
      </c>
      <c r="J1015" s="38" t="s">
        <v>3312</v>
      </c>
      <c r="K1015" s="38">
        <v>8</v>
      </c>
      <c r="L1015" s="38" t="s">
        <v>28</v>
      </c>
      <c r="M1015" s="39" t="s">
        <v>3017</v>
      </c>
      <c r="N1015" s="39" t="s">
        <v>3005</v>
      </c>
      <c r="O1015" s="36" t="s">
        <v>24</v>
      </c>
      <c r="P1015" s="38">
        <v>124.607822</v>
      </c>
      <c r="Q1015" s="38">
        <v>11.013833999999999</v>
      </c>
      <c r="R1015" s="38" t="s">
        <v>47</v>
      </c>
      <c r="S1015" s="26" t="s">
        <v>4771</v>
      </c>
      <c r="T1015" s="30" t="s">
        <v>77</v>
      </c>
      <c r="U1015" s="28" t="s">
        <v>34</v>
      </c>
      <c r="V1015" s="26" t="s">
        <v>5054</v>
      </c>
      <c r="W1015" s="28" t="s">
        <v>49</v>
      </c>
      <c r="X1015" s="32" t="s">
        <v>36</v>
      </c>
      <c r="Y1015" s="8" t="s">
        <v>3014</v>
      </c>
      <c r="Z1015" s="8" t="s">
        <v>4884</v>
      </c>
      <c r="AA1015" s="8" t="s">
        <v>3014</v>
      </c>
      <c r="AB1015" s="42" t="s">
        <v>3018</v>
      </c>
      <c r="AC1015" s="42"/>
      <c r="AD1015" s="42" t="str">
        <f t="shared" si="15"/>
        <v/>
      </c>
    </row>
    <row r="1016" spans="1:30" x14ac:dyDescent="0.2">
      <c r="A1016" s="102" t="s">
        <v>3313</v>
      </c>
      <c r="B1016" s="84" t="s">
        <v>24</v>
      </c>
      <c r="C1016" s="74">
        <v>8</v>
      </c>
      <c r="D1016" s="102" t="s">
        <v>3314</v>
      </c>
      <c r="E1016" s="84"/>
      <c r="F1016" s="49" t="s">
        <v>4685</v>
      </c>
      <c r="G1016" s="36"/>
      <c r="H1016" s="36" t="s">
        <v>3017</v>
      </c>
      <c r="I1016" s="36"/>
      <c r="J1016" s="36"/>
      <c r="K1016" s="36">
        <v>8</v>
      </c>
      <c r="L1016" s="36" t="s">
        <v>28</v>
      </c>
      <c r="M1016" s="39" t="s">
        <v>3017</v>
      </c>
      <c r="N1016" s="39" t="s">
        <v>3005</v>
      </c>
      <c r="O1016" s="36" t="s">
        <v>24</v>
      </c>
      <c r="P1016" s="36"/>
      <c r="Q1016" s="36"/>
      <c r="R1016" s="38" t="s">
        <v>47</v>
      </c>
      <c r="S1016" s="26" t="s">
        <v>4771</v>
      </c>
      <c r="T1016" s="26" t="s">
        <v>33</v>
      </c>
      <c r="U1016" s="26" t="s">
        <v>34</v>
      </c>
      <c r="V1016" s="26" t="s">
        <v>5054</v>
      </c>
      <c r="W1016" s="32" t="s">
        <v>49</v>
      </c>
      <c r="X1016" s="26" t="s">
        <v>36</v>
      </c>
      <c r="Y1016" s="8" t="s">
        <v>3014</v>
      </c>
      <c r="Z1016" s="8" t="s">
        <v>4884</v>
      </c>
      <c r="AA1016" s="8" t="s">
        <v>3014</v>
      </c>
      <c r="AB1016" s="42" t="s">
        <v>3018</v>
      </c>
      <c r="AC1016" s="42"/>
      <c r="AD1016" s="42" t="str">
        <f t="shared" si="15"/>
        <v/>
      </c>
    </row>
    <row r="1017" spans="1:30" x14ac:dyDescent="0.2">
      <c r="A1017" s="103" t="s">
        <v>3315</v>
      </c>
      <c r="B1017" s="84" t="s">
        <v>39</v>
      </c>
      <c r="C1017" s="74">
        <v>8</v>
      </c>
      <c r="D1017" s="103" t="s">
        <v>3316</v>
      </c>
      <c r="E1017" s="84" t="s">
        <v>3315</v>
      </c>
      <c r="F1017" s="49" t="s">
        <v>4686</v>
      </c>
      <c r="G1017" s="36" t="s">
        <v>3317</v>
      </c>
      <c r="H1017" s="36" t="s">
        <v>3017</v>
      </c>
      <c r="I1017" s="36" t="s">
        <v>3010</v>
      </c>
      <c r="J1017" s="36" t="s">
        <v>3318</v>
      </c>
      <c r="K1017" s="36">
        <v>8</v>
      </c>
      <c r="L1017" s="36" t="s">
        <v>28</v>
      </c>
      <c r="M1017" s="39" t="s">
        <v>3017</v>
      </c>
      <c r="N1017" s="39" t="s">
        <v>3005</v>
      </c>
      <c r="O1017" s="36" t="s">
        <v>24</v>
      </c>
      <c r="P1017" s="36">
        <v>124.61893999999999</v>
      </c>
      <c r="Q1017" s="36">
        <v>11.004799999999999</v>
      </c>
      <c r="R1017" s="38" t="s">
        <v>47</v>
      </c>
      <c r="S1017" s="26" t="s">
        <v>4771</v>
      </c>
      <c r="T1017" s="26" t="s">
        <v>33</v>
      </c>
      <c r="U1017" s="26" t="s">
        <v>34</v>
      </c>
      <c r="V1017" s="26" t="s">
        <v>5054</v>
      </c>
      <c r="W1017" s="32" t="s">
        <v>49</v>
      </c>
      <c r="X1017" s="26" t="s">
        <v>36</v>
      </c>
      <c r="Y1017" s="8" t="s">
        <v>3014</v>
      </c>
      <c r="Z1017" s="8" t="s">
        <v>4884</v>
      </c>
      <c r="AA1017" s="8" t="s">
        <v>3014</v>
      </c>
      <c r="AB1017" s="42" t="s">
        <v>3018</v>
      </c>
      <c r="AC1017" s="42"/>
      <c r="AD1017" s="42" t="str">
        <f t="shared" si="15"/>
        <v/>
      </c>
    </row>
    <row r="1018" spans="1:30" x14ac:dyDescent="0.2">
      <c r="A1018" s="84" t="s">
        <v>3322</v>
      </c>
      <c r="B1018" s="84" t="s">
        <v>39</v>
      </c>
      <c r="C1018" s="74">
        <v>8</v>
      </c>
      <c r="D1018" s="84" t="s">
        <v>3323</v>
      </c>
      <c r="E1018" s="84" t="s">
        <v>3322</v>
      </c>
      <c r="F1018" s="49" t="s">
        <v>4688</v>
      </c>
      <c r="G1018" s="36" t="s">
        <v>3324</v>
      </c>
      <c r="H1018" s="36" t="s">
        <v>3009</v>
      </c>
      <c r="I1018" s="36" t="s">
        <v>3010</v>
      </c>
      <c r="J1018" s="36" t="s">
        <v>3325</v>
      </c>
      <c r="K1018" s="36">
        <v>8</v>
      </c>
      <c r="L1018" s="36" t="s">
        <v>28</v>
      </c>
      <c r="M1018" s="39" t="s">
        <v>3004</v>
      </c>
      <c r="N1018" s="39" t="s">
        <v>3005</v>
      </c>
      <c r="O1018" s="36" t="s">
        <v>24</v>
      </c>
      <c r="P1018" s="36">
        <v>125.01957299999999</v>
      </c>
      <c r="Q1018" s="36">
        <v>11.200426999999999</v>
      </c>
      <c r="R1018" s="36" t="s">
        <v>47</v>
      </c>
      <c r="S1018" s="26" t="s">
        <v>4771</v>
      </c>
      <c r="T1018" s="26" t="s">
        <v>77</v>
      </c>
      <c r="U1018" s="26" t="s">
        <v>34</v>
      </c>
      <c r="V1018" s="26" t="s">
        <v>5054</v>
      </c>
      <c r="W1018" s="32" t="s">
        <v>49</v>
      </c>
      <c r="X1018" s="26" t="s">
        <v>36</v>
      </c>
      <c r="Y1018" s="8" t="s">
        <v>4970</v>
      </c>
      <c r="Z1018" s="8" t="s">
        <v>4970</v>
      </c>
      <c r="AA1018" s="8" t="s">
        <v>4970</v>
      </c>
      <c r="AB1018" s="42" t="s">
        <v>3029</v>
      </c>
      <c r="AC1018" s="42"/>
      <c r="AD1018" s="42" t="str">
        <f t="shared" si="15"/>
        <v/>
      </c>
    </row>
    <row r="1019" spans="1:30" x14ac:dyDescent="0.2">
      <c r="A1019" s="82" t="s">
        <v>3326</v>
      </c>
      <c r="B1019" s="84" t="s">
        <v>39</v>
      </c>
      <c r="C1019" s="74">
        <v>8</v>
      </c>
      <c r="D1019" s="82" t="s">
        <v>3327</v>
      </c>
      <c r="E1019" s="84" t="s">
        <v>3326</v>
      </c>
      <c r="F1019" s="49" t="s">
        <v>4689</v>
      </c>
      <c r="G1019" s="36" t="s">
        <v>3328</v>
      </c>
      <c r="H1019" s="36" t="s">
        <v>3009</v>
      </c>
      <c r="I1019" s="36" t="s">
        <v>3010</v>
      </c>
      <c r="J1019" s="36" t="s">
        <v>3329</v>
      </c>
      <c r="K1019" s="36">
        <v>8</v>
      </c>
      <c r="L1019" s="36" t="s">
        <v>28</v>
      </c>
      <c r="M1019" s="39" t="s">
        <v>3004</v>
      </c>
      <c r="N1019" s="39" t="s">
        <v>3005</v>
      </c>
      <c r="O1019" s="36" t="s">
        <v>24</v>
      </c>
      <c r="P1019" s="36">
        <v>125.00046</v>
      </c>
      <c r="Q1019" s="36">
        <v>11.212847999999999</v>
      </c>
      <c r="R1019" s="36" t="s">
        <v>47</v>
      </c>
      <c r="S1019" s="26" t="s">
        <v>4771</v>
      </c>
      <c r="T1019" s="26" t="s">
        <v>33</v>
      </c>
      <c r="U1019" s="26" t="s">
        <v>34</v>
      </c>
      <c r="V1019" s="26" t="s">
        <v>5054</v>
      </c>
      <c r="W1019" s="32" t="s">
        <v>49</v>
      </c>
      <c r="X1019" s="26" t="s">
        <v>36</v>
      </c>
      <c r="Y1019" s="8" t="s">
        <v>4970</v>
      </c>
      <c r="Z1019" s="8" t="s">
        <v>4970</v>
      </c>
      <c r="AA1019" s="8" t="s">
        <v>3014</v>
      </c>
      <c r="AB1019" s="42" t="s">
        <v>3025</v>
      </c>
      <c r="AC1019" s="42"/>
      <c r="AD1019" s="42" t="str">
        <f t="shared" si="15"/>
        <v/>
      </c>
    </row>
    <row r="1020" spans="1:30" x14ac:dyDescent="0.2">
      <c r="A1020" s="101" t="s">
        <v>3330</v>
      </c>
      <c r="B1020" s="84" t="s">
        <v>39</v>
      </c>
      <c r="C1020" s="74">
        <v>8</v>
      </c>
      <c r="D1020" s="101" t="s">
        <v>3331</v>
      </c>
      <c r="E1020" s="84" t="s">
        <v>3330</v>
      </c>
      <c r="F1020" s="49" t="s">
        <v>4690</v>
      </c>
      <c r="G1020" s="36"/>
      <c r="H1020" s="36"/>
      <c r="I1020" s="39" t="s">
        <v>3010</v>
      </c>
      <c r="J1020" s="38"/>
      <c r="K1020" s="38">
        <v>8</v>
      </c>
      <c r="L1020" s="38" t="s">
        <v>28</v>
      </c>
      <c r="M1020" s="39" t="s">
        <v>3004</v>
      </c>
      <c r="N1020" s="39" t="s">
        <v>3005</v>
      </c>
      <c r="O1020" s="36"/>
      <c r="P1020" s="38"/>
      <c r="Q1020" s="38"/>
      <c r="R1020" s="38" t="s">
        <v>47</v>
      </c>
      <c r="S1020" s="26" t="s">
        <v>4771</v>
      </c>
      <c r="T1020" s="30" t="s">
        <v>61</v>
      </c>
      <c r="U1020" s="28" t="s">
        <v>34</v>
      </c>
      <c r="V1020" s="26" t="s">
        <v>5054</v>
      </c>
      <c r="W1020" s="28" t="s">
        <v>49</v>
      </c>
      <c r="X1020" s="32" t="s">
        <v>36</v>
      </c>
      <c r="Y1020" s="8" t="e">
        <v>#N/A</v>
      </c>
      <c r="Z1020" s="8" t="e">
        <v>#N/A</v>
      </c>
      <c r="AA1020" s="8" t="e">
        <v>#N/A</v>
      </c>
      <c r="AB1020" s="42" t="s">
        <v>3006</v>
      </c>
      <c r="AC1020" s="42"/>
      <c r="AD1020" s="42" t="str">
        <f t="shared" si="15"/>
        <v/>
      </c>
    </row>
    <row r="1021" spans="1:30" x14ac:dyDescent="0.2">
      <c r="A1021" s="82" t="s">
        <v>3332</v>
      </c>
      <c r="B1021" s="84" t="s">
        <v>39</v>
      </c>
      <c r="C1021" s="74">
        <v>8</v>
      </c>
      <c r="D1021" s="82" t="s">
        <v>3333</v>
      </c>
      <c r="E1021" s="84" t="s">
        <v>3332</v>
      </c>
      <c r="F1021" s="49" t="s">
        <v>4691</v>
      </c>
      <c r="G1021" s="36" t="s">
        <v>104</v>
      </c>
      <c r="H1021" s="36" t="s">
        <v>3009</v>
      </c>
      <c r="I1021" s="36" t="s">
        <v>3010</v>
      </c>
      <c r="J1021" s="36" t="s">
        <v>3334</v>
      </c>
      <c r="K1021" s="36">
        <v>8</v>
      </c>
      <c r="L1021" s="36" t="s">
        <v>28</v>
      </c>
      <c r="M1021" s="39" t="s">
        <v>3004</v>
      </c>
      <c r="N1021" s="39" t="s">
        <v>3005</v>
      </c>
      <c r="O1021" s="36" t="s">
        <v>24</v>
      </c>
      <c r="P1021" s="36">
        <v>124.99963</v>
      </c>
      <c r="Q1021" s="36">
        <v>11.224320000000001</v>
      </c>
      <c r="R1021" s="36" t="s">
        <v>47</v>
      </c>
      <c r="S1021" s="26" t="s">
        <v>4771</v>
      </c>
      <c r="T1021" s="26" t="s">
        <v>77</v>
      </c>
      <c r="U1021" s="27" t="s">
        <v>34</v>
      </c>
      <c r="V1021" s="26" t="s">
        <v>5054</v>
      </c>
      <c r="W1021" s="32" t="s">
        <v>49</v>
      </c>
      <c r="X1021" s="26" t="s">
        <v>36</v>
      </c>
      <c r="Y1021" s="8" t="s">
        <v>4970</v>
      </c>
      <c r="Z1021" s="8" t="s">
        <v>4970</v>
      </c>
      <c r="AA1021" s="8" t="s">
        <v>3014</v>
      </c>
      <c r="AB1021" s="42" t="s">
        <v>3029</v>
      </c>
      <c r="AC1021" s="42"/>
      <c r="AD1021" s="42" t="str">
        <f t="shared" si="15"/>
        <v/>
      </c>
    </row>
    <row r="1022" spans="1:30" x14ac:dyDescent="0.2">
      <c r="A1022" s="84" t="s">
        <v>3335</v>
      </c>
      <c r="B1022" s="84" t="s">
        <v>39</v>
      </c>
      <c r="C1022" s="74">
        <v>8</v>
      </c>
      <c r="D1022" s="84" t="s">
        <v>3336</v>
      </c>
      <c r="E1022" s="84" t="s">
        <v>3335</v>
      </c>
      <c r="F1022" s="49" t="s">
        <v>4692</v>
      </c>
      <c r="G1022" s="36">
        <v>82</v>
      </c>
      <c r="H1022" s="36" t="s">
        <v>3009</v>
      </c>
      <c r="I1022" s="39" t="s">
        <v>3010</v>
      </c>
      <c r="J1022" s="38" t="s">
        <v>3337</v>
      </c>
      <c r="K1022" s="38">
        <v>8</v>
      </c>
      <c r="L1022" s="38" t="s">
        <v>28</v>
      </c>
      <c r="M1022" s="39" t="s">
        <v>3004</v>
      </c>
      <c r="N1022" s="39" t="s">
        <v>3005</v>
      </c>
      <c r="O1022" s="36" t="s">
        <v>24</v>
      </c>
      <c r="P1022" s="38">
        <v>125.00561</v>
      </c>
      <c r="Q1022" s="38">
        <v>11.19333</v>
      </c>
      <c r="R1022" s="36" t="s">
        <v>47</v>
      </c>
      <c r="S1022" s="26" t="s">
        <v>4771</v>
      </c>
      <c r="T1022" s="30" t="s">
        <v>93</v>
      </c>
      <c r="U1022" s="28" t="s">
        <v>34</v>
      </c>
      <c r="V1022" s="26" t="s">
        <v>5054</v>
      </c>
      <c r="W1022" s="28" t="s">
        <v>49</v>
      </c>
      <c r="X1022" s="32" t="s">
        <v>90</v>
      </c>
      <c r="Y1022" s="8" t="s">
        <v>4970</v>
      </c>
      <c r="Z1022" s="8" t="s">
        <v>4970</v>
      </c>
      <c r="AA1022" s="8" t="s">
        <v>3014</v>
      </c>
      <c r="AB1022" s="42" t="s">
        <v>3006</v>
      </c>
      <c r="AC1022" s="42"/>
      <c r="AD1022" s="42" t="str">
        <f t="shared" si="15"/>
        <v/>
      </c>
    </row>
    <row r="1023" spans="1:30" x14ac:dyDescent="0.2">
      <c r="A1023" s="101" t="s">
        <v>3341</v>
      </c>
      <c r="B1023" s="84" t="s">
        <v>39</v>
      </c>
      <c r="C1023" s="74">
        <v>8</v>
      </c>
      <c r="D1023" s="101" t="s">
        <v>3342</v>
      </c>
      <c r="E1023" s="84" t="s">
        <v>3341</v>
      </c>
      <c r="F1023" s="49" t="s">
        <v>4694</v>
      </c>
      <c r="G1023" s="36">
        <v>59</v>
      </c>
      <c r="H1023" s="36" t="s">
        <v>3009</v>
      </c>
      <c r="I1023" s="39" t="s">
        <v>3010</v>
      </c>
      <c r="J1023" s="38" t="s">
        <v>3343</v>
      </c>
      <c r="K1023" s="38">
        <v>8</v>
      </c>
      <c r="L1023" s="38" t="s">
        <v>28</v>
      </c>
      <c r="M1023" s="39" t="s">
        <v>3004</v>
      </c>
      <c r="N1023" s="39" t="s">
        <v>3005</v>
      </c>
      <c r="O1023" s="36" t="s">
        <v>24</v>
      </c>
      <c r="P1023" s="38">
        <v>121.00958</v>
      </c>
      <c r="Q1023" s="38">
        <v>11.247170000000001</v>
      </c>
      <c r="R1023" s="38" t="s">
        <v>47</v>
      </c>
      <c r="S1023" s="26" t="s">
        <v>4771</v>
      </c>
      <c r="T1023" s="30" t="s">
        <v>33</v>
      </c>
      <c r="U1023" s="28" t="s">
        <v>34</v>
      </c>
      <c r="V1023" s="26" t="s">
        <v>5054</v>
      </c>
      <c r="W1023" s="28" t="s">
        <v>49</v>
      </c>
      <c r="X1023" s="32" t="s">
        <v>36</v>
      </c>
      <c r="Y1023" s="8">
        <v>0</v>
      </c>
      <c r="Z1023" s="8">
        <v>0</v>
      </c>
      <c r="AA1023" s="8">
        <v>0</v>
      </c>
      <c r="AB1023" s="42" t="s">
        <v>3029</v>
      </c>
      <c r="AC1023" s="42"/>
      <c r="AD1023" s="42" t="str">
        <f t="shared" si="15"/>
        <v/>
      </c>
    </row>
    <row r="1024" spans="1:30" x14ac:dyDescent="0.2">
      <c r="A1024" s="84" t="s">
        <v>3344</v>
      </c>
      <c r="B1024" s="84" t="s">
        <v>39</v>
      </c>
      <c r="C1024" s="74">
        <v>8</v>
      </c>
      <c r="D1024" s="84" t="s">
        <v>3345</v>
      </c>
      <c r="E1024" s="84" t="s">
        <v>3344</v>
      </c>
      <c r="F1024" s="49" t="s">
        <v>4695</v>
      </c>
      <c r="G1024" s="36" t="s">
        <v>3346</v>
      </c>
      <c r="H1024" s="36" t="s">
        <v>3073</v>
      </c>
      <c r="I1024" s="39" t="s">
        <v>3037</v>
      </c>
      <c r="J1024" s="38" t="s">
        <v>3347</v>
      </c>
      <c r="K1024" s="38">
        <v>8</v>
      </c>
      <c r="L1024" s="38" t="s">
        <v>28</v>
      </c>
      <c r="M1024" s="39" t="s">
        <v>1322</v>
      </c>
      <c r="N1024" s="39" t="s">
        <v>3005</v>
      </c>
      <c r="O1024" s="36" t="s">
        <v>24</v>
      </c>
      <c r="P1024" s="38">
        <v>125.05016000000001</v>
      </c>
      <c r="Q1024" s="38">
        <v>10.299429999999999</v>
      </c>
      <c r="R1024" s="38" t="s">
        <v>47</v>
      </c>
      <c r="S1024" s="26" t="s">
        <v>4771</v>
      </c>
      <c r="T1024" s="30" t="s">
        <v>77</v>
      </c>
      <c r="U1024" s="28" t="s">
        <v>34</v>
      </c>
      <c r="V1024" s="26" t="s">
        <v>5054</v>
      </c>
      <c r="W1024" s="28" t="s">
        <v>49</v>
      </c>
      <c r="X1024" s="32" t="s">
        <v>36</v>
      </c>
      <c r="Y1024" s="8" t="s">
        <v>4970</v>
      </c>
      <c r="Z1024" s="8" t="s">
        <v>4970</v>
      </c>
      <c r="AA1024" s="8" t="s">
        <v>3014</v>
      </c>
      <c r="AB1024" s="42" t="s">
        <v>3033</v>
      </c>
      <c r="AC1024" s="42"/>
      <c r="AD1024" s="42" t="str">
        <f t="shared" si="15"/>
        <v/>
      </c>
    </row>
    <row r="1025" spans="1:30" x14ac:dyDescent="0.2">
      <c r="A1025" s="82" t="s">
        <v>3352</v>
      </c>
      <c r="B1025" s="84" t="s">
        <v>39</v>
      </c>
      <c r="C1025" s="74">
        <v>8</v>
      </c>
      <c r="D1025" s="82" t="s">
        <v>3353</v>
      </c>
      <c r="E1025" s="84" t="s">
        <v>3352</v>
      </c>
      <c r="F1025" s="49" t="s">
        <v>4697</v>
      </c>
      <c r="G1025" s="36"/>
      <c r="H1025" s="36"/>
      <c r="I1025" s="36" t="s">
        <v>3037</v>
      </c>
      <c r="J1025" s="36" t="s">
        <v>3354</v>
      </c>
      <c r="K1025" s="36">
        <v>8</v>
      </c>
      <c r="L1025" s="36" t="s">
        <v>28</v>
      </c>
      <c r="M1025" s="39" t="s">
        <v>1322</v>
      </c>
      <c r="N1025" s="39" t="s">
        <v>3005</v>
      </c>
      <c r="O1025" s="36"/>
      <c r="P1025" s="36">
        <v>125.00197199999999</v>
      </c>
      <c r="Q1025" s="36">
        <v>10.161167000000001</v>
      </c>
      <c r="R1025" s="38" t="s">
        <v>47</v>
      </c>
      <c r="S1025" s="26" t="s">
        <v>4771</v>
      </c>
      <c r="T1025" s="26" t="s">
        <v>77</v>
      </c>
      <c r="U1025" s="26" t="s">
        <v>34</v>
      </c>
      <c r="V1025" s="26" t="s">
        <v>5054</v>
      </c>
      <c r="W1025" s="32" t="s">
        <v>49</v>
      </c>
      <c r="X1025" s="26" t="s">
        <v>36</v>
      </c>
      <c r="Y1025" s="8" t="s">
        <v>4970</v>
      </c>
      <c r="Z1025" s="8" t="s">
        <v>4970</v>
      </c>
      <c r="AA1025" s="8" t="s">
        <v>3014</v>
      </c>
      <c r="AB1025" s="42" t="s">
        <v>3039</v>
      </c>
      <c r="AC1025" s="42"/>
      <c r="AD1025" s="42" t="str">
        <f t="shared" si="15"/>
        <v/>
      </c>
    </row>
    <row r="1026" spans="1:30" x14ac:dyDescent="0.2">
      <c r="A1026" s="101" t="s">
        <v>3355</v>
      </c>
      <c r="B1026" s="84" t="s">
        <v>39</v>
      </c>
      <c r="C1026" s="74">
        <v>8</v>
      </c>
      <c r="D1026" s="101" t="s">
        <v>3356</v>
      </c>
      <c r="E1026" s="84" t="s">
        <v>3355</v>
      </c>
      <c r="F1026" s="49" t="s">
        <v>4698</v>
      </c>
      <c r="G1026" s="36" t="s">
        <v>2833</v>
      </c>
      <c r="H1026" s="36" t="s">
        <v>3191</v>
      </c>
      <c r="I1026" s="39" t="s">
        <v>3037</v>
      </c>
      <c r="J1026" s="38" t="s">
        <v>3357</v>
      </c>
      <c r="K1026" s="38">
        <v>8</v>
      </c>
      <c r="L1026" s="38" t="s">
        <v>28</v>
      </c>
      <c r="M1026" s="39" t="s">
        <v>1322</v>
      </c>
      <c r="N1026" s="39" t="s">
        <v>3005</v>
      </c>
      <c r="O1026" s="36" t="s">
        <v>24</v>
      </c>
      <c r="P1026" s="38">
        <v>125.00197199999999</v>
      </c>
      <c r="Q1026" s="38">
        <v>10.161167000000001</v>
      </c>
      <c r="R1026" s="38" t="s">
        <v>47</v>
      </c>
      <c r="S1026" s="26" t="s">
        <v>4771</v>
      </c>
      <c r="T1026" s="30" t="s">
        <v>77</v>
      </c>
      <c r="U1026" s="28" t="s">
        <v>34</v>
      </c>
      <c r="V1026" s="26" t="s">
        <v>5054</v>
      </c>
      <c r="W1026" s="28" t="s">
        <v>49</v>
      </c>
      <c r="X1026" s="32" t="s">
        <v>36</v>
      </c>
      <c r="Y1026" s="8" t="s">
        <v>4970</v>
      </c>
      <c r="Z1026" s="8" t="s">
        <v>4970</v>
      </c>
      <c r="AA1026" s="8" t="s">
        <v>3014</v>
      </c>
      <c r="AB1026" s="42" t="s">
        <v>3039</v>
      </c>
      <c r="AC1026" s="42"/>
      <c r="AD1026" s="42" t="str">
        <f t="shared" si="15"/>
        <v/>
      </c>
    </row>
    <row r="1027" spans="1:30" x14ac:dyDescent="0.2">
      <c r="A1027" s="84" t="s">
        <v>3358</v>
      </c>
      <c r="B1027" s="83" t="s">
        <v>24</v>
      </c>
      <c r="C1027" s="74">
        <v>8</v>
      </c>
      <c r="D1027" s="84" t="s">
        <v>3359</v>
      </c>
      <c r="E1027" s="84" t="s">
        <v>3359</v>
      </c>
      <c r="F1027" s="49" t="s">
        <v>4699</v>
      </c>
      <c r="G1027" s="36"/>
      <c r="H1027" s="36" t="s">
        <v>3017</v>
      </c>
      <c r="I1027" s="39"/>
      <c r="J1027" s="38"/>
      <c r="K1027" s="38">
        <v>8</v>
      </c>
      <c r="L1027" s="38" t="s">
        <v>28</v>
      </c>
      <c r="M1027" s="39" t="s">
        <v>3017</v>
      </c>
      <c r="N1027" s="39" t="s">
        <v>3005</v>
      </c>
      <c r="O1027" s="36" t="s">
        <v>24</v>
      </c>
      <c r="P1027" s="38">
        <v>124.59910000000001</v>
      </c>
      <c r="Q1027" s="38">
        <v>11.025399999999999</v>
      </c>
      <c r="R1027" s="36" t="s">
        <v>47</v>
      </c>
      <c r="S1027" s="26" t="s">
        <v>4771</v>
      </c>
      <c r="T1027" s="30" t="s">
        <v>33</v>
      </c>
      <c r="U1027" s="28" t="s">
        <v>34</v>
      </c>
      <c r="V1027" s="26" t="s">
        <v>5054</v>
      </c>
      <c r="W1027" s="28" t="s">
        <v>49</v>
      </c>
      <c r="X1027" s="32" t="s">
        <v>36</v>
      </c>
      <c r="Y1027" s="8" t="s">
        <v>3014</v>
      </c>
      <c r="Z1027" s="8" t="s">
        <v>4884</v>
      </c>
      <c r="AA1027" s="8" t="s">
        <v>3014</v>
      </c>
      <c r="AB1027" s="42" t="s">
        <v>3027</v>
      </c>
      <c r="AC1027" s="42"/>
      <c r="AD1027" s="42" t="str">
        <f t="shared" ref="AD1027:AD1090" si="16">IF(OR(ISBLANK(R1027),ISBLANK(S1027),ISBLANK(T1027),ISBLANK(U1027),ISBLANK(W1027),ISBLANK(X1027),ISBLANK(Y1027),ISBLANK(Z1027),ISBLANK(AA1027),ISBLANK(AB1027)), "Yes", "")</f>
        <v/>
      </c>
    </row>
    <row r="1028" spans="1:30" x14ac:dyDescent="0.2">
      <c r="A1028" s="84" t="s">
        <v>3360</v>
      </c>
      <c r="B1028" s="83" t="s">
        <v>39</v>
      </c>
      <c r="C1028" s="74">
        <v>8</v>
      </c>
      <c r="D1028" s="84" t="s">
        <v>3361</v>
      </c>
      <c r="E1028" s="84" t="s">
        <v>3360</v>
      </c>
      <c r="F1028" s="49" t="s">
        <v>4700</v>
      </c>
      <c r="G1028" s="36" t="s">
        <v>3362</v>
      </c>
      <c r="H1028" s="36" t="s">
        <v>3009</v>
      </c>
      <c r="I1028" s="39" t="s">
        <v>3010</v>
      </c>
      <c r="J1028" s="38" t="s">
        <v>3363</v>
      </c>
      <c r="K1028" s="38">
        <v>8</v>
      </c>
      <c r="L1028" s="38" t="s">
        <v>28</v>
      </c>
      <c r="M1028" s="39" t="s">
        <v>3004</v>
      </c>
      <c r="N1028" s="39" t="s">
        <v>3005</v>
      </c>
      <c r="O1028" s="36" t="s">
        <v>39</v>
      </c>
      <c r="P1028" s="38">
        <v>124.96756739999999</v>
      </c>
      <c r="Q1028" s="38">
        <v>11.26309013</v>
      </c>
      <c r="R1028" s="36" t="s">
        <v>47</v>
      </c>
      <c r="S1028" s="26" t="s">
        <v>4771</v>
      </c>
      <c r="T1028" s="30" t="s">
        <v>77</v>
      </c>
      <c r="U1028" s="28" t="s">
        <v>34</v>
      </c>
      <c r="V1028" s="26" t="s">
        <v>5054</v>
      </c>
      <c r="W1028" s="28" t="s">
        <v>49</v>
      </c>
      <c r="X1028" s="32" t="s">
        <v>36</v>
      </c>
      <c r="Y1028" s="8" t="s">
        <v>4970</v>
      </c>
      <c r="Z1028" s="8" t="s">
        <v>4970</v>
      </c>
      <c r="AA1028" s="8" t="s">
        <v>3014</v>
      </c>
      <c r="AB1028" s="42" t="s">
        <v>3029</v>
      </c>
      <c r="AC1028" s="42"/>
      <c r="AD1028" s="42" t="str">
        <f t="shared" si="16"/>
        <v/>
      </c>
    </row>
    <row r="1029" spans="1:30" x14ac:dyDescent="0.2">
      <c r="A1029" s="84" t="s">
        <v>3364</v>
      </c>
      <c r="B1029" s="83" t="s">
        <v>39</v>
      </c>
      <c r="C1029" s="74">
        <v>8</v>
      </c>
      <c r="D1029" s="84"/>
      <c r="E1029" s="84" t="s">
        <v>3364</v>
      </c>
      <c r="F1029" s="49" t="s">
        <v>3365</v>
      </c>
      <c r="G1029" s="36" t="s">
        <v>3365</v>
      </c>
      <c r="H1029" s="36" t="s">
        <v>3129</v>
      </c>
      <c r="I1029" s="39" t="s">
        <v>3046</v>
      </c>
      <c r="J1029" s="38" t="s">
        <v>3366</v>
      </c>
      <c r="K1029" s="38">
        <v>8</v>
      </c>
      <c r="L1029" s="38" t="s">
        <v>28</v>
      </c>
      <c r="M1029" s="39" t="s">
        <v>3017</v>
      </c>
      <c r="N1029" s="39" t="s">
        <v>3005</v>
      </c>
      <c r="O1029" s="36" t="s">
        <v>39</v>
      </c>
      <c r="P1029" s="38">
        <v>124.467849731445</v>
      </c>
      <c r="Q1029" s="38">
        <v>11.701729774475</v>
      </c>
      <c r="R1029" s="36" t="s">
        <v>47</v>
      </c>
      <c r="S1029" s="26" t="s">
        <v>4771</v>
      </c>
      <c r="T1029" s="30" t="s">
        <v>61</v>
      </c>
      <c r="U1029" s="28" t="s">
        <v>34</v>
      </c>
      <c r="V1029" s="26" t="s">
        <v>5054</v>
      </c>
      <c r="W1029" s="28" t="s">
        <v>49</v>
      </c>
      <c r="X1029" s="32" t="s">
        <v>36</v>
      </c>
      <c r="Y1029" s="8" t="s">
        <v>4838</v>
      </c>
      <c r="Z1029" s="8" t="s">
        <v>4884</v>
      </c>
      <c r="AA1029" s="8" t="s">
        <v>3014</v>
      </c>
      <c r="AB1029" s="42" t="s">
        <v>3027</v>
      </c>
      <c r="AC1029" s="42"/>
      <c r="AD1029" s="42" t="str">
        <f t="shared" si="16"/>
        <v/>
      </c>
    </row>
    <row r="1030" spans="1:30" x14ac:dyDescent="0.2">
      <c r="A1030" s="84" t="s">
        <v>3370</v>
      </c>
      <c r="B1030" s="83" t="s">
        <v>39</v>
      </c>
      <c r="C1030" s="74">
        <v>8</v>
      </c>
      <c r="D1030" s="84"/>
      <c r="E1030" s="84" t="s">
        <v>3370</v>
      </c>
      <c r="F1030" s="49" t="s">
        <v>4702</v>
      </c>
      <c r="G1030" s="36" t="s">
        <v>3371</v>
      </c>
      <c r="H1030" s="36" t="s">
        <v>2387</v>
      </c>
      <c r="I1030" s="39" t="s">
        <v>3010</v>
      </c>
      <c r="J1030" s="38" t="s">
        <v>3372</v>
      </c>
      <c r="K1030" s="38">
        <v>8</v>
      </c>
      <c r="L1030" s="38" t="s">
        <v>28</v>
      </c>
      <c r="M1030" s="39" t="s">
        <v>3017</v>
      </c>
      <c r="N1030" s="39" t="s">
        <v>3005</v>
      </c>
      <c r="O1030" s="36" t="s">
        <v>39</v>
      </c>
      <c r="P1030" s="38">
        <v>124.7644272</v>
      </c>
      <c r="Q1030" s="38">
        <v>10.56338978</v>
      </c>
      <c r="R1030" s="36" t="s">
        <v>47</v>
      </c>
      <c r="S1030" s="26" t="s">
        <v>4771</v>
      </c>
      <c r="T1030" s="30" t="s">
        <v>77</v>
      </c>
      <c r="U1030" s="28" t="s">
        <v>34</v>
      </c>
      <c r="V1030" s="26" t="s">
        <v>5054</v>
      </c>
      <c r="W1030" s="28" t="s">
        <v>49</v>
      </c>
      <c r="X1030" s="32" t="s">
        <v>36</v>
      </c>
      <c r="Y1030" s="8" t="s">
        <v>3014</v>
      </c>
      <c r="Z1030" s="8" t="s">
        <v>4884</v>
      </c>
      <c r="AA1030" s="8" t="s">
        <v>3014</v>
      </c>
      <c r="AB1030" s="42" t="s">
        <v>3027</v>
      </c>
      <c r="AC1030" s="42"/>
      <c r="AD1030" s="42" t="str">
        <f t="shared" si="16"/>
        <v/>
      </c>
    </row>
    <row r="1031" spans="1:30" x14ac:dyDescent="0.2">
      <c r="A1031" s="82" t="s">
        <v>3373</v>
      </c>
      <c r="B1031" s="84" t="s">
        <v>39</v>
      </c>
      <c r="C1031" s="74">
        <v>8</v>
      </c>
      <c r="D1031" s="82"/>
      <c r="E1031" s="84" t="s">
        <v>3373</v>
      </c>
      <c r="F1031" s="49" t="s">
        <v>4703</v>
      </c>
      <c r="G1031" s="36" t="s">
        <v>3374</v>
      </c>
      <c r="H1031" s="36" t="s">
        <v>3122</v>
      </c>
      <c r="I1031" s="39" t="s">
        <v>3010</v>
      </c>
      <c r="J1031" s="38" t="s">
        <v>3375</v>
      </c>
      <c r="K1031" s="38">
        <v>8</v>
      </c>
      <c r="L1031" s="38" t="s">
        <v>28</v>
      </c>
      <c r="M1031" s="39" t="s">
        <v>3017</v>
      </c>
      <c r="N1031" s="39" t="s">
        <v>3005</v>
      </c>
      <c r="O1031" s="36" t="s">
        <v>39</v>
      </c>
      <c r="P1031" s="38">
        <v>124.5314331</v>
      </c>
      <c r="Q1031" s="38">
        <v>10.986419679999999</v>
      </c>
      <c r="R1031" s="38" t="s">
        <v>47</v>
      </c>
      <c r="S1031" s="26" t="s">
        <v>4771</v>
      </c>
      <c r="T1031" s="30" t="s">
        <v>77</v>
      </c>
      <c r="U1031" s="28" t="s">
        <v>34</v>
      </c>
      <c r="V1031" s="26" t="s">
        <v>5054</v>
      </c>
      <c r="W1031" s="28" t="s">
        <v>49</v>
      </c>
      <c r="X1031" s="32" t="s">
        <v>36</v>
      </c>
      <c r="Y1031" s="8" t="s">
        <v>3014</v>
      </c>
      <c r="Z1031" s="8" t="s">
        <v>4884</v>
      </c>
      <c r="AA1031" s="8" t="s">
        <v>3014</v>
      </c>
      <c r="AB1031" s="42" t="s">
        <v>3018</v>
      </c>
      <c r="AC1031" s="42"/>
      <c r="AD1031" s="42" t="str">
        <f t="shared" si="16"/>
        <v/>
      </c>
    </row>
    <row r="1032" spans="1:30" x14ac:dyDescent="0.2">
      <c r="A1032" s="84" t="s">
        <v>3376</v>
      </c>
      <c r="B1032" s="83" t="s">
        <v>39</v>
      </c>
      <c r="C1032" s="74">
        <v>8</v>
      </c>
      <c r="D1032" s="84"/>
      <c r="E1032" s="84" t="s">
        <v>3376</v>
      </c>
      <c r="F1032" s="49" t="s">
        <v>4704</v>
      </c>
      <c r="G1032" s="36" t="s">
        <v>1056</v>
      </c>
      <c r="H1032" s="36" t="s">
        <v>3280</v>
      </c>
      <c r="I1032" s="39" t="s">
        <v>3010</v>
      </c>
      <c r="J1032" s="38" t="s">
        <v>3377</v>
      </c>
      <c r="K1032" s="38">
        <v>8</v>
      </c>
      <c r="L1032" s="38" t="s">
        <v>28</v>
      </c>
      <c r="M1032" s="39" t="s">
        <v>3004</v>
      </c>
      <c r="N1032" s="39" t="s">
        <v>3005</v>
      </c>
      <c r="O1032" s="36" t="s">
        <v>39</v>
      </c>
      <c r="P1032" s="38">
        <v>125.03526309999999</v>
      </c>
      <c r="Q1032" s="38">
        <v>11.008890149999999</v>
      </c>
      <c r="R1032" s="36" t="s">
        <v>47</v>
      </c>
      <c r="S1032" s="26" t="s">
        <v>4771</v>
      </c>
      <c r="T1032" s="30" t="s">
        <v>61</v>
      </c>
      <c r="U1032" s="28" t="s">
        <v>34</v>
      </c>
      <c r="V1032" s="26" t="s">
        <v>5054</v>
      </c>
      <c r="W1032" s="28" t="s">
        <v>49</v>
      </c>
      <c r="X1032" s="32" t="s">
        <v>36</v>
      </c>
      <c r="Y1032" s="8" t="s">
        <v>4970</v>
      </c>
      <c r="Z1032" s="8" t="s">
        <v>4970</v>
      </c>
      <c r="AA1032" s="8" t="s">
        <v>3014</v>
      </c>
      <c r="AB1032" s="42" t="s">
        <v>3006</v>
      </c>
      <c r="AC1032" s="42"/>
      <c r="AD1032" s="42" t="str">
        <f t="shared" si="16"/>
        <v/>
      </c>
    </row>
    <row r="1033" spans="1:30" x14ac:dyDescent="0.2">
      <c r="A1033" s="103" t="s">
        <v>3378</v>
      </c>
      <c r="B1033" s="84" t="s">
        <v>39</v>
      </c>
      <c r="C1033" s="74">
        <v>8</v>
      </c>
      <c r="D1033" s="103" t="s">
        <v>3379</v>
      </c>
      <c r="E1033" s="84" t="s">
        <v>3380</v>
      </c>
      <c r="F1033" s="49" t="s">
        <v>3381</v>
      </c>
      <c r="G1033" s="36" t="s">
        <v>3381</v>
      </c>
      <c r="H1033" s="36" t="s">
        <v>3016</v>
      </c>
      <c r="I1033" s="39" t="s">
        <v>3010</v>
      </c>
      <c r="J1033" s="38" t="s">
        <v>3382</v>
      </c>
      <c r="K1033" s="38">
        <v>8</v>
      </c>
      <c r="L1033" s="38" t="s">
        <v>28</v>
      </c>
      <c r="M1033" s="39" t="s">
        <v>3017</v>
      </c>
      <c r="N1033" s="39" t="s">
        <v>3005</v>
      </c>
      <c r="O1033" s="36" t="s">
        <v>24</v>
      </c>
      <c r="P1033" s="38">
        <v>124.4572778</v>
      </c>
      <c r="Q1033" s="38">
        <v>10.888666669999999</v>
      </c>
      <c r="R1033" s="38" t="s">
        <v>47</v>
      </c>
      <c r="S1033" s="26" t="s">
        <v>4771</v>
      </c>
      <c r="T1033" s="30" t="s">
        <v>77</v>
      </c>
      <c r="U1033" s="28" t="s">
        <v>34</v>
      </c>
      <c r="V1033" s="26" t="s">
        <v>5054</v>
      </c>
      <c r="W1033" s="28" t="s">
        <v>49</v>
      </c>
      <c r="X1033" s="32" t="s">
        <v>36</v>
      </c>
      <c r="Y1033" s="8" t="s">
        <v>3014</v>
      </c>
      <c r="Z1033" s="8" t="s">
        <v>4884</v>
      </c>
      <c r="AA1033" s="8" t="s">
        <v>3014</v>
      </c>
      <c r="AB1033" s="42" t="s">
        <v>3018</v>
      </c>
      <c r="AC1033" s="42"/>
      <c r="AD1033" s="42" t="str">
        <f t="shared" si="16"/>
        <v/>
      </c>
    </row>
    <row r="1034" spans="1:30" x14ac:dyDescent="0.2">
      <c r="A1034" s="82" t="s">
        <v>3383</v>
      </c>
      <c r="B1034" s="83" t="s">
        <v>39</v>
      </c>
      <c r="C1034" s="74">
        <v>8</v>
      </c>
      <c r="D1034" s="82"/>
      <c r="E1034" s="84" t="s">
        <v>3383</v>
      </c>
      <c r="F1034" s="49" t="s">
        <v>4705</v>
      </c>
      <c r="G1034" s="36" t="s">
        <v>3384</v>
      </c>
      <c r="H1034" s="36" t="s">
        <v>3017</v>
      </c>
      <c r="I1034" s="36" t="s">
        <v>3010</v>
      </c>
      <c r="J1034" s="36" t="s">
        <v>3385</v>
      </c>
      <c r="K1034" s="36">
        <v>8</v>
      </c>
      <c r="L1034" s="36" t="s">
        <v>28</v>
      </c>
      <c r="M1034" s="39" t="s">
        <v>3017</v>
      </c>
      <c r="N1034" s="39" t="s">
        <v>3005</v>
      </c>
      <c r="O1034" s="39" t="s">
        <v>39</v>
      </c>
      <c r="P1034" s="36">
        <v>124.6656189</v>
      </c>
      <c r="Q1034" s="36">
        <v>10.95044994</v>
      </c>
      <c r="R1034" s="36" t="s">
        <v>47</v>
      </c>
      <c r="S1034" s="26" t="s">
        <v>4771</v>
      </c>
      <c r="T1034" s="26" t="s">
        <v>77</v>
      </c>
      <c r="U1034" s="26" t="s">
        <v>34</v>
      </c>
      <c r="V1034" s="26" t="s">
        <v>5054</v>
      </c>
      <c r="W1034" s="28" t="s">
        <v>49</v>
      </c>
      <c r="X1034" s="26" t="s">
        <v>36</v>
      </c>
      <c r="Y1034" s="8" t="s">
        <v>3014</v>
      </c>
      <c r="Z1034" s="8" t="s">
        <v>4884</v>
      </c>
      <c r="AA1034" s="8" t="s">
        <v>3014</v>
      </c>
      <c r="AB1034" s="42" t="s">
        <v>3018</v>
      </c>
      <c r="AC1034" s="42"/>
      <c r="AD1034" s="42" t="str">
        <f t="shared" si="16"/>
        <v/>
      </c>
    </row>
    <row r="1035" spans="1:30" x14ac:dyDescent="0.2">
      <c r="A1035" s="82" t="s">
        <v>3386</v>
      </c>
      <c r="B1035" s="83" t="s">
        <v>39</v>
      </c>
      <c r="C1035" s="74">
        <v>8</v>
      </c>
      <c r="D1035" s="82"/>
      <c r="E1035" s="84" t="s">
        <v>3386</v>
      </c>
      <c r="F1035" s="49" t="s">
        <v>4706</v>
      </c>
      <c r="G1035" s="36" t="s">
        <v>3387</v>
      </c>
      <c r="H1035" s="36" t="s">
        <v>3104</v>
      </c>
      <c r="I1035" s="39" t="s">
        <v>3010</v>
      </c>
      <c r="J1035" s="38" t="s">
        <v>3388</v>
      </c>
      <c r="K1035" s="38">
        <v>8</v>
      </c>
      <c r="L1035" s="38" t="s">
        <v>28</v>
      </c>
      <c r="M1035" s="39" t="s">
        <v>3004</v>
      </c>
      <c r="N1035" s="39" t="s">
        <v>3005</v>
      </c>
      <c r="O1035" s="36" t="s">
        <v>39</v>
      </c>
      <c r="P1035" s="38">
        <v>124.935897827148</v>
      </c>
      <c r="Q1035" s="38">
        <v>10.823040008544901</v>
      </c>
      <c r="R1035" s="36" t="s">
        <v>47</v>
      </c>
      <c r="S1035" s="26" t="s">
        <v>4771</v>
      </c>
      <c r="T1035" s="30" t="s">
        <v>61</v>
      </c>
      <c r="U1035" s="28" t="s">
        <v>34</v>
      </c>
      <c r="V1035" s="26" t="s">
        <v>5054</v>
      </c>
      <c r="W1035" s="28" t="s">
        <v>49</v>
      </c>
      <c r="X1035" s="32" t="s">
        <v>36</v>
      </c>
      <c r="Y1035" s="8" t="s">
        <v>4970</v>
      </c>
      <c r="Z1035" s="8" t="s">
        <v>4970</v>
      </c>
      <c r="AA1035" s="8" t="s">
        <v>3014</v>
      </c>
      <c r="AB1035" s="42" t="s">
        <v>3006</v>
      </c>
      <c r="AC1035" s="42"/>
      <c r="AD1035" s="42" t="str">
        <f t="shared" si="16"/>
        <v/>
      </c>
    </row>
    <row r="1036" spans="1:30" x14ac:dyDescent="0.2">
      <c r="A1036" s="100" t="s">
        <v>3389</v>
      </c>
      <c r="B1036" s="83" t="s">
        <v>39</v>
      </c>
      <c r="C1036" s="74">
        <v>8</v>
      </c>
      <c r="D1036" s="100"/>
      <c r="E1036" s="84" t="s">
        <v>3390</v>
      </c>
      <c r="F1036" s="49" t="s">
        <v>4707</v>
      </c>
      <c r="G1036" s="36"/>
      <c r="H1036" s="36" t="s">
        <v>3152</v>
      </c>
      <c r="I1036" s="39" t="s">
        <v>3010</v>
      </c>
      <c r="J1036" s="38" t="s">
        <v>3391</v>
      </c>
      <c r="K1036" s="38">
        <v>8</v>
      </c>
      <c r="L1036" s="38" t="s">
        <v>28</v>
      </c>
      <c r="M1036" s="39" t="s">
        <v>3017</v>
      </c>
      <c r="N1036" s="39" t="s">
        <v>3005</v>
      </c>
      <c r="O1036" s="36" t="s">
        <v>39</v>
      </c>
      <c r="P1036" s="38">
        <v>124.4956284</v>
      </c>
      <c r="Q1036" s="38">
        <v>11.170319559999999</v>
      </c>
      <c r="R1036" s="36" t="s">
        <v>47</v>
      </c>
      <c r="S1036" s="26" t="s">
        <v>4771</v>
      </c>
      <c r="T1036" s="30" t="s">
        <v>61</v>
      </c>
      <c r="U1036" s="28" t="s">
        <v>34</v>
      </c>
      <c r="V1036" s="26" t="s">
        <v>5054</v>
      </c>
      <c r="W1036" s="28" t="s">
        <v>49</v>
      </c>
      <c r="X1036" s="32" t="s">
        <v>36</v>
      </c>
      <c r="Y1036" s="8" t="s">
        <v>4856</v>
      </c>
      <c r="Z1036" s="8" t="s">
        <v>4884</v>
      </c>
      <c r="AA1036" s="8" t="s">
        <v>3014</v>
      </c>
      <c r="AB1036" s="42" t="s">
        <v>3027</v>
      </c>
      <c r="AC1036" s="42"/>
      <c r="AD1036" s="42" t="str">
        <f t="shared" si="16"/>
        <v/>
      </c>
    </row>
    <row r="1037" spans="1:30" x14ac:dyDescent="0.2">
      <c r="A1037" s="100" t="s">
        <v>3392</v>
      </c>
      <c r="B1037" s="84" t="s">
        <v>39</v>
      </c>
      <c r="C1037" s="74">
        <v>8</v>
      </c>
      <c r="D1037" s="100"/>
      <c r="E1037" s="84" t="s">
        <v>3392</v>
      </c>
      <c r="F1037" s="49" t="s">
        <v>4708</v>
      </c>
      <c r="G1037" s="36" t="s">
        <v>3252</v>
      </c>
      <c r="H1037" s="36" t="s">
        <v>855</v>
      </c>
      <c r="I1037" s="36" t="s">
        <v>3010</v>
      </c>
      <c r="J1037" s="36" t="s">
        <v>3393</v>
      </c>
      <c r="K1037" s="36">
        <v>8</v>
      </c>
      <c r="L1037" s="36" t="s">
        <v>28</v>
      </c>
      <c r="M1037" s="39" t="s">
        <v>3004</v>
      </c>
      <c r="N1037" s="39" t="s">
        <v>3005</v>
      </c>
      <c r="O1037" s="36" t="s">
        <v>39</v>
      </c>
      <c r="P1037" s="36">
        <v>124.8037109</v>
      </c>
      <c r="Q1037" s="36">
        <v>11.38037014</v>
      </c>
      <c r="R1037" s="36" t="s">
        <v>47</v>
      </c>
      <c r="S1037" s="26" t="s">
        <v>4771</v>
      </c>
      <c r="T1037" s="26" t="s">
        <v>61</v>
      </c>
      <c r="U1037" s="26" t="s">
        <v>34</v>
      </c>
      <c r="V1037" s="26" t="s">
        <v>5054</v>
      </c>
      <c r="W1037" s="32" t="s">
        <v>49</v>
      </c>
      <c r="X1037" s="26" t="s">
        <v>36</v>
      </c>
      <c r="Y1037" s="8" t="s">
        <v>4970</v>
      </c>
      <c r="Z1037" s="8" t="s">
        <v>4970</v>
      </c>
      <c r="AA1037" s="8" t="s">
        <v>3014</v>
      </c>
      <c r="AB1037" s="42" t="s">
        <v>3025</v>
      </c>
      <c r="AC1037" s="42"/>
      <c r="AD1037" s="42" t="str">
        <f t="shared" si="16"/>
        <v/>
      </c>
    </row>
    <row r="1038" spans="1:30" x14ac:dyDescent="0.2">
      <c r="A1038" s="82" t="s">
        <v>3394</v>
      </c>
      <c r="B1038" s="83" t="s">
        <v>39</v>
      </c>
      <c r="C1038" s="74">
        <v>8</v>
      </c>
      <c r="D1038" s="82"/>
      <c r="E1038" s="84" t="s">
        <v>3394</v>
      </c>
      <c r="F1038" s="49" t="s">
        <v>3395</v>
      </c>
      <c r="G1038" s="36" t="s">
        <v>3395</v>
      </c>
      <c r="H1038" s="36" t="s">
        <v>3017</v>
      </c>
      <c r="I1038" s="36" t="s">
        <v>3010</v>
      </c>
      <c r="J1038" s="36" t="s">
        <v>3396</v>
      </c>
      <c r="K1038" s="36">
        <v>8</v>
      </c>
      <c r="L1038" s="36" t="s">
        <v>28</v>
      </c>
      <c r="M1038" s="39" t="s">
        <v>3017</v>
      </c>
      <c r="N1038" s="39" t="s">
        <v>3005</v>
      </c>
      <c r="O1038" s="36" t="s">
        <v>39</v>
      </c>
      <c r="P1038" s="36">
        <v>124.65282000000001</v>
      </c>
      <c r="Q1038" s="36">
        <v>11.092300399999999</v>
      </c>
      <c r="R1038" s="38" t="s">
        <v>47</v>
      </c>
      <c r="S1038" s="26" t="s">
        <v>4771</v>
      </c>
      <c r="T1038" s="26" t="s">
        <v>61</v>
      </c>
      <c r="U1038" s="26" t="s">
        <v>34</v>
      </c>
      <c r="V1038" s="26" t="s">
        <v>5054</v>
      </c>
      <c r="W1038" s="32" t="s">
        <v>49</v>
      </c>
      <c r="X1038" s="26" t="s">
        <v>36</v>
      </c>
      <c r="Y1038" s="8" t="s">
        <v>4970</v>
      </c>
      <c r="Z1038" s="8" t="s">
        <v>4884</v>
      </c>
      <c r="AA1038" s="8" t="s">
        <v>4970</v>
      </c>
      <c r="AB1038" s="42" t="s">
        <v>3027</v>
      </c>
      <c r="AC1038" s="42"/>
      <c r="AD1038" s="42" t="str">
        <f t="shared" si="16"/>
        <v/>
      </c>
    </row>
    <row r="1039" spans="1:30" x14ac:dyDescent="0.2">
      <c r="A1039" s="82" t="s">
        <v>3397</v>
      </c>
      <c r="B1039" s="83" t="s">
        <v>39</v>
      </c>
      <c r="C1039" s="74">
        <v>8</v>
      </c>
      <c r="D1039" s="82"/>
      <c r="E1039" s="84" t="s">
        <v>3397</v>
      </c>
      <c r="F1039" s="49" t="s">
        <v>1502</v>
      </c>
      <c r="G1039" s="36" t="s">
        <v>1502</v>
      </c>
      <c r="H1039" s="36" t="s">
        <v>3017</v>
      </c>
      <c r="I1039" s="36" t="s">
        <v>3010</v>
      </c>
      <c r="J1039" s="36" t="s">
        <v>3398</v>
      </c>
      <c r="K1039" s="36">
        <v>8</v>
      </c>
      <c r="L1039" s="36" t="s">
        <v>28</v>
      </c>
      <c r="M1039" s="39" t="s">
        <v>3017</v>
      </c>
      <c r="N1039" s="39" t="s">
        <v>3005</v>
      </c>
      <c r="O1039" s="36" t="s">
        <v>39</v>
      </c>
      <c r="P1039" s="36">
        <v>124.589477539062</v>
      </c>
      <c r="Q1039" s="36">
        <v>11.088910102844199</v>
      </c>
      <c r="R1039" s="36" t="s">
        <v>47</v>
      </c>
      <c r="S1039" s="26" t="s">
        <v>4771</v>
      </c>
      <c r="T1039" s="26" t="s">
        <v>61</v>
      </c>
      <c r="U1039" s="26" t="s">
        <v>34</v>
      </c>
      <c r="V1039" s="26" t="s">
        <v>5054</v>
      </c>
      <c r="W1039" s="32" t="s">
        <v>49</v>
      </c>
      <c r="X1039" s="26" t="s">
        <v>36</v>
      </c>
      <c r="Y1039" s="8" t="s">
        <v>3014</v>
      </c>
      <c r="Z1039" s="8" t="s">
        <v>4884</v>
      </c>
      <c r="AA1039" s="8" t="s">
        <v>3014</v>
      </c>
      <c r="AB1039" s="42" t="s">
        <v>3018</v>
      </c>
      <c r="AC1039" s="42"/>
      <c r="AD1039" s="42" t="str">
        <f t="shared" si="16"/>
        <v/>
      </c>
    </row>
    <row r="1040" spans="1:30" x14ac:dyDescent="0.2">
      <c r="A1040" s="84" t="s">
        <v>3399</v>
      </c>
      <c r="B1040" s="83" t="s">
        <v>39</v>
      </c>
      <c r="C1040" s="74">
        <v>8</v>
      </c>
      <c r="D1040" s="84"/>
      <c r="E1040" s="84" t="s">
        <v>3399</v>
      </c>
      <c r="F1040" s="49" t="s">
        <v>4709</v>
      </c>
      <c r="G1040" s="36" t="s">
        <v>104</v>
      </c>
      <c r="H1040" s="36" t="s">
        <v>2387</v>
      </c>
      <c r="I1040" s="36" t="s">
        <v>3010</v>
      </c>
      <c r="J1040" s="36" t="s">
        <v>3400</v>
      </c>
      <c r="K1040" s="36">
        <v>8</v>
      </c>
      <c r="L1040" s="36" t="s">
        <v>28</v>
      </c>
      <c r="M1040" s="39" t="s">
        <v>3017</v>
      </c>
      <c r="N1040" s="39" t="s">
        <v>3005</v>
      </c>
      <c r="O1040" s="36" t="s">
        <v>39</v>
      </c>
      <c r="P1040" s="36">
        <v>124.79961111</v>
      </c>
      <c r="Q1040" s="36">
        <v>10.677055559999999</v>
      </c>
      <c r="R1040" s="36" t="s">
        <v>32</v>
      </c>
      <c r="S1040" s="26" t="s">
        <v>4771</v>
      </c>
      <c r="T1040" s="26" t="s">
        <v>33</v>
      </c>
      <c r="U1040" s="26" t="s">
        <v>34</v>
      </c>
      <c r="V1040" s="26" t="s">
        <v>5054</v>
      </c>
      <c r="W1040" s="32" t="s">
        <v>49</v>
      </c>
      <c r="X1040" s="26" t="s">
        <v>36</v>
      </c>
      <c r="Y1040" s="8" t="s">
        <v>4857</v>
      </c>
      <c r="Z1040" s="8" t="s">
        <v>4877</v>
      </c>
      <c r="AA1040" s="8" t="s">
        <v>4865</v>
      </c>
      <c r="AB1040" s="42" t="s">
        <v>3027</v>
      </c>
      <c r="AC1040" s="45"/>
      <c r="AD1040" s="42" t="str">
        <f t="shared" si="16"/>
        <v/>
      </c>
    </row>
    <row r="1041" spans="1:30" x14ac:dyDescent="0.2">
      <c r="A1041" s="84" t="s">
        <v>3401</v>
      </c>
      <c r="B1041" s="83" t="s">
        <v>39</v>
      </c>
      <c r="C1041" s="74">
        <v>8</v>
      </c>
      <c r="D1041" s="84"/>
      <c r="E1041" s="84" t="s">
        <v>3401</v>
      </c>
      <c r="F1041" s="49" t="s">
        <v>4710</v>
      </c>
      <c r="G1041" s="36" t="s">
        <v>3402</v>
      </c>
      <c r="H1041" s="36" t="s">
        <v>3403</v>
      </c>
      <c r="I1041" s="36" t="s">
        <v>3010</v>
      </c>
      <c r="J1041" s="36" t="s">
        <v>3404</v>
      </c>
      <c r="K1041" s="36">
        <v>8</v>
      </c>
      <c r="L1041" s="36" t="s">
        <v>28</v>
      </c>
      <c r="M1041" s="39" t="s">
        <v>3017</v>
      </c>
      <c r="N1041" s="39" t="s">
        <v>3005</v>
      </c>
      <c r="O1041" s="36" t="s">
        <v>39</v>
      </c>
      <c r="P1041" s="36">
        <v>124.79756930000001</v>
      </c>
      <c r="Q1041" s="36">
        <v>10.67838001</v>
      </c>
      <c r="R1041" s="38" t="s">
        <v>47</v>
      </c>
      <c r="S1041" s="26" t="s">
        <v>4771</v>
      </c>
      <c r="T1041" s="26" t="s">
        <v>61</v>
      </c>
      <c r="U1041" s="26" t="s">
        <v>34</v>
      </c>
      <c r="V1041" s="26" t="s">
        <v>5054</v>
      </c>
      <c r="W1041" s="32" t="s">
        <v>49</v>
      </c>
      <c r="X1041" s="26" t="s">
        <v>36</v>
      </c>
      <c r="Y1041" s="8" t="s">
        <v>4858</v>
      </c>
      <c r="Z1041" s="8" t="s">
        <v>4877</v>
      </c>
      <c r="AA1041" s="8" t="s">
        <v>4809</v>
      </c>
      <c r="AB1041" s="42" t="s">
        <v>3027</v>
      </c>
      <c r="AC1041" s="45"/>
      <c r="AD1041" s="42" t="str">
        <f t="shared" si="16"/>
        <v/>
      </c>
    </row>
    <row r="1042" spans="1:30" x14ac:dyDescent="0.2">
      <c r="A1042" s="87" t="s">
        <v>3405</v>
      </c>
      <c r="B1042" s="83" t="s">
        <v>39</v>
      </c>
      <c r="C1042" s="74">
        <v>8</v>
      </c>
      <c r="D1042" s="87"/>
      <c r="E1042" s="87" t="s">
        <v>3405</v>
      </c>
      <c r="F1042" s="49" t="s">
        <v>4711</v>
      </c>
      <c r="G1042" s="36" t="s">
        <v>2345</v>
      </c>
      <c r="H1042" s="36" t="s">
        <v>3017</v>
      </c>
      <c r="I1042" s="36" t="s">
        <v>3010</v>
      </c>
      <c r="J1042" s="36" t="s">
        <v>3406</v>
      </c>
      <c r="K1042" s="36">
        <v>8</v>
      </c>
      <c r="L1042" s="36" t="s">
        <v>28</v>
      </c>
      <c r="M1042" s="39" t="s">
        <v>3017</v>
      </c>
      <c r="N1042" s="39" t="s">
        <v>3005</v>
      </c>
      <c r="O1042" s="36" t="s">
        <v>39</v>
      </c>
      <c r="P1042" s="36">
        <v>124.56812286376901</v>
      </c>
      <c r="Q1042" s="36">
        <v>11.0366401672363</v>
      </c>
      <c r="R1042" s="38" t="s">
        <v>47</v>
      </c>
      <c r="S1042" s="26" t="s">
        <v>4771</v>
      </c>
      <c r="T1042" s="26" t="s">
        <v>61</v>
      </c>
      <c r="U1042" s="26" t="s">
        <v>34</v>
      </c>
      <c r="V1042" s="26" t="s">
        <v>5054</v>
      </c>
      <c r="W1042" s="32" t="s">
        <v>49</v>
      </c>
      <c r="X1042" s="26" t="s">
        <v>36</v>
      </c>
      <c r="Y1042" s="8" t="s">
        <v>3014</v>
      </c>
      <c r="Z1042" s="8" t="s">
        <v>4884</v>
      </c>
      <c r="AA1042" s="8" t="s">
        <v>3014</v>
      </c>
      <c r="AB1042" s="42" t="s">
        <v>3018</v>
      </c>
      <c r="AC1042" s="45"/>
      <c r="AD1042" s="42" t="str">
        <f t="shared" si="16"/>
        <v/>
      </c>
    </row>
    <row r="1043" spans="1:30" x14ac:dyDescent="0.2">
      <c r="A1043" s="84" t="s">
        <v>3407</v>
      </c>
      <c r="B1043" s="83" t="s">
        <v>39</v>
      </c>
      <c r="C1043" s="74">
        <v>8</v>
      </c>
      <c r="D1043" s="84"/>
      <c r="E1043" s="84" t="s">
        <v>3407</v>
      </c>
      <c r="F1043" s="49" t="s">
        <v>4712</v>
      </c>
      <c r="G1043" s="36"/>
      <c r="H1043" s="36" t="s">
        <v>3143</v>
      </c>
      <c r="I1043" s="36" t="s">
        <v>3010</v>
      </c>
      <c r="J1043" s="36" t="s">
        <v>3408</v>
      </c>
      <c r="K1043" s="36">
        <v>8</v>
      </c>
      <c r="L1043" s="36" t="s">
        <v>28</v>
      </c>
      <c r="M1043" s="39" t="s">
        <v>1322</v>
      </c>
      <c r="N1043" s="39" t="s">
        <v>3005</v>
      </c>
      <c r="O1043" s="36" t="s">
        <v>39</v>
      </c>
      <c r="P1043" s="36">
        <v>124.7329788</v>
      </c>
      <c r="Q1043" s="36">
        <v>10.45398045</v>
      </c>
      <c r="R1043" s="36" t="s">
        <v>47</v>
      </c>
      <c r="S1043" s="26" t="s">
        <v>4771</v>
      </c>
      <c r="T1043" s="26" t="s">
        <v>77</v>
      </c>
      <c r="U1043" s="26" t="s">
        <v>34</v>
      </c>
      <c r="V1043" s="26" t="s">
        <v>5054</v>
      </c>
      <c r="W1043" s="32" t="s">
        <v>49</v>
      </c>
      <c r="X1043" s="26" t="s">
        <v>36</v>
      </c>
      <c r="Y1043" s="8" t="s">
        <v>4970</v>
      </c>
      <c r="Z1043" s="8" t="s">
        <v>4970</v>
      </c>
      <c r="AA1043" s="8" t="s">
        <v>3014</v>
      </c>
      <c r="AB1043" s="42" t="s">
        <v>3039</v>
      </c>
      <c r="AC1043" s="42"/>
      <c r="AD1043" s="42" t="str">
        <f t="shared" si="16"/>
        <v/>
      </c>
    </row>
    <row r="1044" spans="1:30" x14ac:dyDescent="0.2">
      <c r="A1044" s="84" t="s">
        <v>3409</v>
      </c>
      <c r="B1044" s="83" t="s">
        <v>39</v>
      </c>
      <c r="C1044" s="74">
        <v>8</v>
      </c>
      <c r="D1044" s="84"/>
      <c r="E1044" s="84" t="s">
        <v>3409</v>
      </c>
      <c r="F1044" s="49" t="s">
        <v>3410</v>
      </c>
      <c r="G1044" s="36" t="s">
        <v>104</v>
      </c>
      <c r="H1044" s="36" t="s">
        <v>3410</v>
      </c>
      <c r="I1044" s="36" t="s">
        <v>3037</v>
      </c>
      <c r="J1044" s="36" t="s">
        <v>3411</v>
      </c>
      <c r="K1044" s="36">
        <v>8</v>
      </c>
      <c r="L1044" s="36" t="s">
        <v>28</v>
      </c>
      <c r="M1044" s="39" t="s">
        <v>1322</v>
      </c>
      <c r="N1044" s="39" t="s">
        <v>3005</v>
      </c>
      <c r="O1044" s="36" t="s">
        <v>39</v>
      </c>
      <c r="P1044" s="36">
        <v>125.27587</v>
      </c>
      <c r="Q1044" s="36">
        <v>9.9136799999999994</v>
      </c>
      <c r="R1044" s="36" t="s">
        <v>47</v>
      </c>
      <c r="S1044" s="26" t="s">
        <v>4771</v>
      </c>
      <c r="T1044" s="26" t="s">
        <v>77</v>
      </c>
      <c r="U1044" s="26" t="s">
        <v>34</v>
      </c>
      <c r="V1044" s="26" t="s">
        <v>5054</v>
      </c>
      <c r="W1044" s="32" t="s">
        <v>49</v>
      </c>
      <c r="X1044" s="26" t="s">
        <v>36</v>
      </c>
      <c r="Y1044" s="8" t="s">
        <v>4970</v>
      </c>
      <c r="Z1044" s="8" t="s">
        <v>4970</v>
      </c>
      <c r="AA1044" s="8" t="s">
        <v>3014</v>
      </c>
      <c r="AB1044" s="42" t="s">
        <v>3033</v>
      </c>
      <c r="AC1044" s="45"/>
      <c r="AD1044" s="42" t="str">
        <f t="shared" si="16"/>
        <v/>
      </c>
    </row>
    <row r="1045" spans="1:30" x14ac:dyDescent="0.2">
      <c r="A1045" s="84" t="s">
        <v>3412</v>
      </c>
      <c r="B1045" s="83" t="s">
        <v>39</v>
      </c>
      <c r="C1045" s="74">
        <v>8</v>
      </c>
      <c r="D1045" s="84"/>
      <c r="E1045" s="84" t="s">
        <v>3412</v>
      </c>
      <c r="F1045" s="49" t="s">
        <v>4713</v>
      </c>
      <c r="G1045" s="36" t="s">
        <v>3413</v>
      </c>
      <c r="H1045" s="36" t="s">
        <v>3087</v>
      </c>
      <c r="I1045" s="36" t="s">
        <v>3037</v>
      </c>
      <c r="J1045" s="36" t="s">
        <v>3414</v>
      </c>
      <c r="K1045" s="36">
        <v>8</v>
      </c>
      <c r="L1045" s="36" t="s">
        <v>28</v>
      </c>
      <c r="M1045" s="39" t="s">
        <v>3004</v>
      </c>
      <c r="N1045" s="39" t="s">
        <v>3005</v>
      </c>
      <c r="O1045" s="36" t="s">
        <v>39</v>
      </c>
      <c r="P1045" s="36">
        <v>125.18846130371</v>
      </c>
      <c r="Q1045" s="36">
        <v>10.5781097412109</v>
      </c>
      <c r="R1045" s="36" t="s">
        <v>47</v>
      </c>
      <c r="S1045" s="26" t="s">
        <v>4771</v>
      </c>
      <c r="T1045" s="26" t="s">
        <v>77</v>
      </c>
      <c r="U1045" s="26" t="s">
        <v>34</v>
      </c>
      <c r="V1045" s="26" t="s">
        <v>5054</v>
      </c>
      <c r="W1045" s="32" t="s">
        <v>49</v>
      </c>
      <c r="X1045" s="26" t="s">
        <v>36</v>
      </c>
      <c r="Y1045" s="8" t="s">
        <v>4970</v>
      </c>
      <c r="Z1045" s="8" t="s">
        <v>4970</v>
      </c>
      <c r="AA1045" s="8" t="s">
        <v>3014</v>
      </c>
      <c r="AB1045" s="42" t="s">
        <v>3025</v>
      </c>
      <c r="AC1045" s="45"/>
      <c r="AD1045" s="42" t="str">
        <f t="shared" si="16"/>
        <v/>
      </c>
    </row>
    <row r="1046" spans="1:30" x14ac:dyDescent="0.2">
      <c r="A1046" s="84" t="s">
        <v>3415</v>
      </c>
      <c r="B1046" s="83" t="s">
        <v>39</v>
      </c>
      <c r="C1046" s="74">
        <v>8</v>
      </c>
      <c r="D1046" s="84"/>
      <c r="E1046" s="84" t="s">
        <v>3415</v>
      </c>
      <c r="F1046" s="37" t="s">
        <v>4714</v>
      </c>
      <c r="G1046" s="36" t="s">
        <v>3416</v>
      </c>
      <c r="H1046" s="36" t="s">
        <v>3070</v>
      </c>
      <c r="I1046" s="36" t="s">
        <v>3037</v>
      </c>
      <c r="J1046" s="36" t="s">
        <v>3417</v>
      </c>
      <c r="K1046" s="36">
        <v>8</v>
      </c>
      <c r="L1046" s="36" t="s">
        <v>28</v>
      </c>
      <c r="M1046" s="39" t="s">
        <v>1322</v>
      </c>
      <c r="N1046" s="39" t="s">
        <v>3005</v>
      </c>
      <c r="O1046" s="36" t="s">
        <v>39</v>
      </c>
      <c r="P1046" s="36">
        <v>124.978828430175</v>
      </c>
      <c r="Q1046" s="36">
        <v>10.042039871215801</v>
      </c>
      <c r="R1046" s="36" t="s">
        <v>47</v>
      </c>
      <c r="S1046" s="26" t="s">
        <v>4771</v>
      </c>
      <c r="T1046" s="26" t="s">
        <v>77</v>
      </c>
      <c r="U1046" s="26" t="s">
        <v>34</v>
      </c>
      <c r="V1046" s="26" t="s">
        <v>5054</v>
      </c>
      <c r="W1046" s="28" t="s">
        <v>49</v>
      </c>
      <c r="X1046" s="26" t="s">
        <v>36</v>
      </c>
      <c r="Y1046" s="8" t="s">
        <v>4970</v>
      </c>
      <c r="Z1046" s="8" t="s">
        <v>4970</v>
      </c>
      <c r="AA1046" s="8" t="s">
        <v>3014</v>
      </c>
      <c r="AB1046" s="42" t="s">
        <v>3039</v>
      </c>
      <c r="AC1046" s="45"/>
      <c r="AD1046" s="42" t="str">
        <f t="shared" si="16"/>
        <v/>
      </c>
    </row>
    <row r="1047" spans="1:30" x14ac:dyDescent="0.2">
      <c r="A1047" s="82" t="s">
        <v>3421</v>
      </c>
      <c r="B1047" s="83" t="s">
        <v>39</v>
      </c>
      <c r="C1047" s="74">
        <v>8</v>
      </c>
      <c r="D1047" s="82"/>
      <c r="E1047" s="84" t="s">
        <v>3421</v>
      </c>
      <c r="F1047" s="37" t="s">
        <v>4715</v>
      </c>
      <c r="G1047" s="36" t="s">
        <v>3154</v>
      </c>
      <c r="H1047" s="36" t="s">
        <v>3154</v>
      </c>
      <c r="I1047" s="36" t="s">
        <v>3010</v>
      </c>
      <c r="J1047" s="36" t="s">
        <v>3422</v>
      </c>
      <c r="K1047" s="36">
        <v>8</v>
      </c>
      <c r="L1047" s="36" t="s">
        <v>28</v>
      </c>
      <c r="M1047" s="39" t="s">
        <v>1322</v>
      </c>
      <c r="N1047" s="39" t="s">
        <v>3005</v>
      </c>
      <c r="O1047" s="36" t="s">
        <v>39</v>
      </c>
      <c r="P1047" s="36">
        <v>124.77043151855401</v>
      </c>
      <c r="Q1047" s="36">
        <v>10.206560134887599</v>
      </c>
      <c r="R1047" s="36" t="s">
        <v>47</v>
      </c>
      <c r="S1047" s="26" t="s">
        <v>4771</v>
      </c>
      <c r="T1047" s="26" t="s">
        <v>77</v>
      </c>
      <c r="U1047" s="27" t="s">
        <v>34</v>
      </c>
      <c r="V1047" s="26" t="s">
        <v>5054</v>
      </c>
      <c r="W1047" s="28" t="s">
        <v>49</v>
      </c>
      <c r="X1047" s="26" t="s">
        <v>36</v>
      </c>
      <c r="Y1047" s="8" t="s">
        <v>4970</v>
      </c>
      <c r="Z1047" s="8" t="s">
        <v>4970</v>
      </c>
      <c r="AA1047" s="8" t="s">
        <v>3014</v>
      </c>
      <c r="AB1047" s="42" t="s">
        <v>3039</v>
      </c>
      <c r="AC1047" s="45"/>
      <c r="AD1047" s="42" t="str">
        <f t="shared" si="16"/>
        <v/>
      </c>
    </row>
    <row r="1048" spans="1:30" x14ac:dyDescent="0.2">
      <c r="A1048" s="82" t="s">
        <v>3423</v>
      </c>
      <c r="B1048" s="83" t="s">
        <v>39</v>
      </c>
      <c r="C1048" s="74">
        <v>8</v>
      </c>
      <c r="D1048" s="82"/>
      <c r="E1048" s="84" t="s">
        <v>3423</v>
      </c>
      <c r="F1048" s="37" t="s">
        <v>26</v>
      </c>
      <c r="G1048" s="36" t="s">
        <v>26</v>
      </c>
      <c r="H1048" s="36" t="s">
        <v>190</v>
      </c>
      <c r="I1048" s="36" t="s">
        <v>3037</v>
      </c>
      <c r="J1048" s="36" t="s">
        <v>3424</v>
      </c>
      <c r="K1048" s="36">
        <v>8</v>
      </c>
      <c r="L1048" s="36" t="s">
        <v>28</v>
      </c>
      <c r="M1048" s="39" t="s">
        <v>1322</v>
      </c>
      <c r="N1048" s="39" t="s">
        <v>3005</v>
      </c>
      <c r="O1048" s="36" t="s">
        <v>39</v>
      </c>
      <c r="P1048" s="36">
        <v>125.007843017578</v>
      </c>
      <c r="Q1048" s="36">
        <v>10.384090423583901</v>
      </c>
      <c r="R1048" s="36" t="s">
        <v>47</v>
      </c>
      <c r="S1048" s="26" t="s">
        <v>4771</v>
      </c>
      <c r="T1048" s="26" t="s">
        <v>77</v>
      </c>
      <c r="U1048" s="27" t="s">
        <v>34</v>
      </c>
      <c r="V1048" s="26" t="s">
        <v>5054</v>
      </c>
      <c r="W1048" s="28" t="s">
        <v>49</v>
      </c>
      <c r="X1048" s="26" t="s">
        <v>36</v>
      </c>
      <c r="Y1048" s="8" t="s">
        <v>4970</v>
      </c>
      <c r="Z1048" s="8" t="s">
        <v>4970</v>
      </c>
      <c r="AA1048" s="8" t="s">
        <v>3014</v>
      </c>
      <c r="AB1048" s="42" t="s">
        <v>3039</v>
      </c>
      <c r="AC1048" s="45"/>
      <c r="AD1048" s="42" t="str">
        <f t="shared" si="16"/>
        <v/>
      </c>
    </row>
    <row r="1049" spans="1:30" x14ac:dyDescent="0.2">
      <c r="A1049" s="82" t="s">
        <v>3425</v>
      </c>
      <c r="B1049" s="83" t="s">
        <v>39</v>
      </c>
      <c r="C1049" s="74">
        <v>8</v>
      </c>
      <c r="D1049" s="82"/>
      <c r="E1049" s="84" t="s">
        <v>3425</v>
      </c>
      <c r="F1049" s="37" t="s">
        <v>3426</v>
      </c>
      <c r="G1049" s="36" t="s">
        <v>3426</v>
      </c>
      <c r="H1049" s="36" t="s">
        <v>3131</v>
      </c>
      <c r="I1049" s="36" t="s">
        <v>3046</v>
      </c>
      <c r="J1049" s="36" t="s">
        <v>3427</v>
      </c>
      <c r="K1049" s="36">
        <v>8</v>
      </c>
      <c r="L1049" s="36" t="s">
        <v>28</v>
      </c>
      <c r="M1049" s="39" t="s">
        <v>3017</v>
      </c>
      <c r="N1049" s="39" t="s">
        <v>3005</v>
      </c>
      <c r="O1049" s="36" t="s">
        <v>39</v>
      </c>
      <c r="P1049" s="36">
        <v>124.5286636</v>
      </c>
      <c r="Q1049" s="36">
        <v>11.477660180000001</v>
      </c>
      <c r="R1049" s="36" t="s">
        <v>47</v>
      </c>
      <c r="S1049" s="26" t="s">
        <v>4771</v>
      </c>
      <c r="T1049" s="26" t="s">
        <v>61</v>
      </c>
      <c r="U1049" s="27" t="s">
        <v>34</v>
      </c>
      <c r="V1049" s="26" t="s">
        <v>5054</v>
      </c>
      <c r="W1049" s="28" t="s">
        <v>49</v>
      </c>
      <c r="X1049" s="33" t="s">
        <v>36</v>
      </c>
      <c r="Y1049" s="8" t="s">
        <v>4860</v>
      </c>
      <c r="Z1049" s="8" t="s">
        <v>4884</v>
      </c>
      <c r="AA1049" s="8" t="s">
        <v>3014</v>
      </c>
      <c r="AB1049" s="42" t="s">
        <v>3018</v>
      </c>
      <c r="AC1049" s="45"/>
      <c r="AD1049" s="42" t="str">
        <f t="shared" si="16"/>
        <v/>
      </c>
    </row>
    <row r="1050" spans="1:30" x14ac:dyDescent="0.2">
      <c r="A1050" s="84" t="s">
        <v>3428</v>
      </c>
      <c r="B1050" s="84" t="s">
        <v>39</v>
      </c>
      <c r="C1050" s="74">
        <v>8</v>
      </c>
      <c r="D1050" s="84"/>
      <c r="E1050" s="84" t="s">
        <v>3428</v>
      </c>
      <c r="F1050" s="37" t="s">
        <v>3429</v>
      </c>
      <c r="G1050" s="36" t="s">
        <v>3429</v>
      </c>
      <c r="H1050" s="36" t="s">
        <v>3070</v>
      </c>
      <c r="I1050" s="36" t="s">
        <v>3037</v>
      </c>
      <c r="J1050" s="36" t="s">
        <v>3430</v>
      </c>
      <c r="K1050" s="36">
        <v>8</v>
      </c>
      <c r="L1050" s="36" t="s">
        <v>28</v>
      </c>
      <c r="M1050" s="39" t="s">
        <v>1322</v>
      </c>
      <c r="N1050" s="39" t="s">
        <v>3005</v>
      </c>
      <c r="O1050" s="36" t="s">
        <v>39</v>
      </c>
      <c r="P1050" s="36">
        <v>124.89810180664</v>
      </c>
      <c r="Q1050" s="36">
        <v>10.111029624938899</v>
      </c>
      <c r="R1050" s="36" t="s">
        <v>47</v>
      </c>
      <c r="S1050" s="26" t="s">
        <v>4771</v>
      </c>
      <c r="T1050" s="26" t="s">
        <v>61</v>
      </c>
      <c r="U1050" s="27" t="s">
        <v>34</v>
      </c>
      <c r="V1050" s="26" t="s">
        <v>5054</v>
      </c>
      <c r="W1050" s="28" t="s">
        <v>49</v>
      </c>
      <c r="X1050" s="26" t="s">
        <v>36</v>
      </c>
      <c r="Y1050" s="8" t="s">
        <v>4970</v>
      </c>
      <c r="Z1050" s="8" t="s">
        <v>4970</v>
      </c>
      <c r="AA1050" s="8" t="s">
        <v>3014</v>
      </c>
      <c r="AB1050" s="42" t="s">
        <v>3039</v>
      </c>
      <c r="AC1050" s="45"/>
      <c r="AD1050" s="42" t="str">
        <f t="shared" si="16"/>
        <v/>
      </c>
    </row>
    <row r="1051" spans="1:30" x14ac:dyDescent="0.2">
      <c r="A1051" s="105" t="s">
        <v>3431</v>
      </c>
      <c r="B1051" s="84" t="s">
        <v>39</v>
      </c>
      <c r="C1051" s="74">
        <v>8</v>
      </c>
      <c r="D1051" s="105"/>
      <c r="E1051" s="84" t="s">
        <v>3431</v>
      </c>
      <c r="F1051" s="37" t="s">
        <v>4716</v>
      </c>
      <c r="G1051" s="39" t="s">
        <v>3432</v>
      </c>
      <c r="H1051" s="39" t="s">
        <v>3009</v>
      </c>
      <c r="I1051" s="39" t="s">
        <v>3010</v>
      </c>
      <c r="J1051" s="39" t="s">
        <v>3433</v>
      </c>
      <c r="K1051" s="36">
        <v>8</v>
      </c>
      <c r="L1051" s="36" t="s">
        <v>28</v>
      </c>
      <c r="M1051" s="39" t="s">
        <v>3004</v>
      </c>
      <c r="N1051" s="39" t="s">
        <v>3005</v>
      </c>
      <c r="O1051" s="39" t="s">
        <v>39</v>
      </c>
      <c r="P1051" s="39">
        <v>124.95690500000001</v>
      </c>
      <c r="Q1051" s="39">
        <v>11.293308</v>
      </c>
      <c r="R1051" s="39" t="s">
        <v>47</v>
      </c>
      <c r="S1051" s="26" t="s">
        <v>4771</v>
      </c>
      <c r="T1051" s="32" t="s">
        <v>77</v>
      </c>
      <c r="U1051" s="32" t="s">
        <v>34</v>
      </c>
      <c r="V1051" s="26" t="s">
        <v>5054</v>
      </c>
      <c r="W1051" s="32" t="s">
        <v>49</v>
      </c>
      <c r="X1051" s="32" t="s">
        <v>36</v>
      </c>
      <c r="Y1051" s="8" t="s">
        <v>4970</v>
      </c>
      <c r="Z1051" s="8" t="s">
        <v>4970</v>
      </c>
      <c r="AA1051" s="8" t="s">
        <v>3014</v>
      </c>
      <c r="AB1051" s="42" t="s">
        <v>3029</v>
      </c>
      <c r="AC1051" s="45"/>
      <c r="AD1051" s="42" t="str">
        <f t="shared" si="16"/>
        <v/>
      </c>
    </row>
    <row r="1052" spans="1:30" x14ac:dyDescent="0.2">
      <c r="A1052" s="106" t="s">
        <v>3434</v>
      </c>
      <c r="B1052" s="84" t="s">
        <v>39</v>
      </c>
      <c r="C1052" s="74">
        <v>8</v>
      </c>
      <c r="D1052" s="106"/>
      <c r="E1052" s="84" t="s">
        <v>3434</v>
      </c>
      <c r="F1052" s="37" t="s">
        <v>4717</v>
      </c>
      <c r="G1052" s="39"/>
      <c r="H1052" s="39" t="s">
        <v>3009</v>
      </c>
      <c r="I1052" s="39" t="s">
        <v>3010</v>
      </c>
      <c r="J1052" s="39" t="s">
        <v>3435</v>
      </c>
      <c r="K1052" s="36">
        <v>8</v>
      </c>
      <c r="L1052" s="36" t="s">
        <v>28</v>
      </c>
      <c r="M1052" s="39" t="s">
        <v>3004</v>
      </c>
      <c r="N1052" s="39" t="s">
        <v>3005</v>
      </c>
      <c r="O1052" s="39" t="s">
        <v>39</v>
      </c>
      <c r="P1052" s="39"/>
      <c r="Q1052" s="39"/>
      <c r="R1052" s="39" t="s">
        <v>32</v>
      </c>
      <c r="S1052" s="26" t="s">
        <v>4771</v>
      </c>
      <c r="T1052" s="32" t="s">
        <v>61</v>
      </c>
      <c r="U1052" s="32" t="s">
        <v>34</v>
      </c>
      <c r="V1052" s="26" t="s">
        <v>5054</v>
      </c>
      <c r="W1052" s="32" t="s">
        <v>4966</v>
      </c>
      <c r="X1052" s="32" t="s">
        <v>90</v>
      </c>
      <c r="Y1052" s="8" t="s">
        <v>4970</v>
      </c>
      <c r="Z1052" s="8" t="s">
        <v>4873</v>
      </c>
      <c r="AA1052" s="8" t="s">
        <v>4865</v>
      </c>
      <c r="AB1052" s="42" t="s">
        <v>3029</v>
      </c>
      <c r="AC1052" s="45"/>
      <c r="AD1052" s="42" t="str">
        <f t="shared" si="16"/>
        <v/>
      </c>
    </row>
    <row r="1053" spans="1:30" x14ac:dyDescent="0.2">
      <c r="A1053" s="106" t="s">
        <v>3436</v>
      </c>
      <c r="B1053" s="84" t="s">
        <v>39</v>
      </c>
      <c r="C1053" s="74">
        <v>8</v>
      </c>
      <c r="D1053" s="106"/>
      <c r="E1053" s="84" t="s">
        <v>3436</v>
      </c>
      <c r="F1053" s="37" t="s">
        <v>4718</v>
      </c>
      <c r="G1053" s="39" t="s">
        <v>3437</v>
      </c>
      <c r="H1053" s="39" t="s">
        <v>3041</v>
      </c>
      <c r="I1053" s="39" t="s">
        <v>3010</v>
      </c>
      <c r="J1053" s="39" t="s">
        <v>3438</v>
      </c>
      <c r="K1053" s="36">
        <v>8</v>
      </c>
      <c r="L1053" s="36" t="s">
        <v>28</v>
      </c>
      <c r="M1053" s="39" t="s">
        <v>3004</v>
      </c>
      <c r="N1053" s="39" t="s">
        <v>3005</v>
      </c>
      <c r="O1053" s="39" t="s">
        <v>39</v>
      </c>
      <c r="P1053" s="39" t="s">
        <v>3439</v>
      </c>
      <c r="Q1053" s="39" t="s">
        <v>3440</v>
      </c>
      <c r="R1053" s="39" t="s">
        <v>47</v>
      </c>
      <c r="S1053" s="26" t="s">
        <v>4773</v>
      </c>
      <c r="T1053" s="32" t="s">
        <v>93</v>
      </c>
      <c r="U1053" s="32" t="s">
        <v>34</v>
      </c>
      <c r="V1053" s="26" t="s">
        <v>5054</v>
      </c>
      <c r="W1053" s="32" t="s">
        <v>49</v>
      </c>
      <c r="X1053" s="32" t="s">
        <v>36</v>
      </c>
      <c r="Y1053" s="8" t="e">
        <v>#N/A</v>
      </c>
      <c r="Z1053" s="8" t="e">
        <v>#N/A</v>
      </c>
      <c r="AA1053" s="8" t="e">
        <v>#N/A</v>
      </c>
      <c r="AB1053" s="42" t="s">
        <v>3025</v>
      </c>
      <c r="AC1053" s="45"/>
      <c r="AD1053" s="42" t="str">
        <f t="shared" si="16"/>
        <v/>
      </c>
    </row>
    <row r="1054" spans="1:30" x14ac:dyDescent="0.2">
      <c r="A1054" s="106" t="s">
        <v>3441</v>
      </c>
      <c r="B1054" s="84" t="s">
        <v>39</v>
      </c>
      <c r="C1054" s="74">
        <v>8</v>
      </c>
      <c r="D1054" s="106"/>
      <c r="E1054" s="84" t="s">
        <v>3441</v>
      </c>
      <c r="F1054" s="37" t="s">
        <v>4719</v>
      </c>
      <c r="G1054" s="36" t="s">
        <v>3442</v>
      </c>
      <c r="H1054" s="36" t="s">
        <v>3041</v>
      </c>
      <c r="I1054" s="36" t="s">
        <v>3010</v>
      </c>
      <c r="J1054" s="36" t="s">
        <v>3443</v>
      </c>
      <c r="K1054" s="36">
        <v>8</v>
      </c>
      <c r="L1054" s="36" t="s">
        <v>28</v>
      </c>
      <c r="M1054" s="39" t="s">
        <v>3004</v>
      </c>
      <c r="N1054" s="39" t="s">
        <v>3005</v>
      </c>
      <c r="O1054" s="36" t="s">
        <v>39</v>
      </c>
      <c r="P1054" s="36" t="s">
        <v>3444</v>
      </c>
      <c r="Q1054" s="36" t="s">
        <v>3445</v>
      </c>
      <c r="R1054" s="36" t="s">
        <v>47</v>
      </c>
      <c r="S1054" s="26" t="s">
        <v>4771</v>
      </c>
      <c r="T1054" s="26" t="s">
        <v>93</v>
      </c>
      <c r="U1054" s="27" t="s">
        <v>34</v>
      </c>
      <c r="V1054" s="26" t="s">
        <v>5054</v>
      </c>
      <c r="W1054" s="28" t="s">
        <v>49</v>
      </c>
      <c r="X1054" s="26" t="s">
        <v>36</v>
      </c>
      <c r="Y1054" s="8" t="e">
        <v>#N/A</v>
      </c>
      <c r="Z1054" s="8" t="e">
        <v>#N/A</v>
      </c>
      <c r="AA1054" s="8" t="e">
        <v>#N/A</v>
      </c>
      <c r="AB1054" s="44" t="s">
        <v>3029</v>
      </c>
      <c r="AC1054" s="45"/>
      <c r="AD1054" s="42" t="str">
        <f t="shared" si="16"/>
        <v/>
      </c>
    </row>
    <row r="1055" spans="1:30" x14ac:dyDescent="0.2">
      <c r="A1055" s="84" t="s">
        <v>3446</v>
      </c>
      <c r="B1055" s="84" t="s">
        <v>39</v>
      </c>
      <c r="C1055" s="74">
        <v>8</v>
      </c>
      <c r="D1055" s="84"/>
      <c r="E1055" s="84" t="s">
        <v>3446</v>
      </c>
      <c r="F1055" s="37" t="s">
        <v>4720</v>
      </c>
      <c r="G1055" s="36" t="s">
        <v>3447</v>
      </c>
      <c r="H1055" s="36" t="s">
        <v>1322</v>
      </c>
      <c r="I1055" s="36" t="s">
        <v>3037</v>
      </c>
      <c r="J1055" s="36" t="s">
        <v>3448</v>
      </c>
      <c r="K1055" s="36">
        <v>8</v>
      </c>
      <c r="L1055" s="36" t="s">
        <v>28</v>
      </c>
      <c r="M1055" s="39" t="s">
        <v>1322</v>
      </c>
      <c r="N1055" s="39" t="s">
        <v>3005</v>
      </c>
      <c r="O1055" s="36" t="s">
        <v>39</v>
      </c>
      <c r="P1055" s="36">
        <v>124.85173034667901</v>
      </c>
      <c r="Q1055" s="36">
        <v>10.138480186462401</v>
      </c>
      <c r="R1055" s="36" t="s">
        <v>47</v>
      </c>
      <c r="S1055" s="26" t="s">
        <v>4771</v>
      </c>
      <c r="T1055" s="26" t="s">
        <v>77</v>
      </c>
      <c r="U1055" s="27" t="s">
        <v>34</v>
      </c>
      <c r="V1055" s="26" t="s">
        <v>5054</v>
      </c>
      <c r="W1055" s="28" t="s">
        <v>49</v>
      </c>
      <c r="X1055" s="26" t="s">
        <v>90</v>
      </c>
      <c r="Y1055" s="8" t="s">
        <v>4970</v>
      </c>
      <c r="Z1055" s="8" t="s">
        <v>4970</v>
      </c>
      <c r="AA1055" s="8" t="s">
        <v>3014</v>
      </c>
      <c r="AB1055" s="44" t="s">
        <v>3033</v>
      </c>
      <c r="AC1055" s="45"/>
      <c r="AD1055" s="42" t="str">
        <f t="shared" si="16"/>
        <v/>
      </c>
    </row>
    <row r="1056" spans="1:30" x14ac:dyDescent="0.2">
      <c r="A1056" s="84" t="s">
        <v>3455</v>
      </c>
      <c r="B1056" s="84" t="s">
        <v>39</v>
      </c>
      <c r="C1056" s="74">
        <v>8</v>
      </c>
      <c r="D1056" s="84"/>
      <c r="E1056" s="84" t="s">
        <v>3455</v>
      </c>
      <c r="F1056" s="49" t="s">
        <v>4723</v>
      </c>
      <c r="G1056" s="36"/>
      <c r="H1056" s="36" t="s">
        <v>3009</v>
      </c>
      <c r="I1056" s="39" t="s">
        <v>3010</v>
      </c>
      <c r="J1056" s="38" t="s">
        <v>3456</v>
      </c>
      <c r="K1056" s="38">
        <v>8</v>
      </c>
      <c r="L1056" s="38" t="s">
        <v>28</v>
      </c>
      <c r="M1056" s="39" t="s">
        <v>3004</v>
      </c>
      <c r="N1056" s="39" t="s">
        <v>3005</v>
      </c>
      <c r="O1056" s="36" t="s">
        <v>39</v>
      </c>
      <c r="P1056" s="38">
        <v>125.001007080078</v>
      </c>
      <c r="Q1056" s="38">
        <v>11.246700286865201</v>
      </c>
      <c r="R1056" s="38" t="s">
        <v>32</v>
      </c>
      <c r="S1056" s="26" t="s">
        <v>4773</v>
      </c>
      <c r="T1056" s="30" t="s">
        <v>4969</v>
      </c>
      <c r="U1056" s="28" t="s">
        <v>34</v>
      </c>
      <c r="V1056" s="26" t="s">
        <v>5054</v>
      </c>
      <c r="W1056" s="28" t="s">
        <v>1120</v>
      </c>
      <c r="X1056" s="32" t="s">
        <v>90</v>
      </c>
      <c r="Y1056" s="8" t="s">
        <v>4970</v>
      </c>
      <c r="Z1056" s="8" t="s">
        <v>4970</v>
      </c>
      <c r="AA1056" s="8" t="s">
        <v>3014</v>
      </c>
      <c r="AB1056" s="42" t="s">
        <v>3025</v>
      </c>
      <c r="AC1056" s="42"/>
      <c r="AD1056" s="42" t="str">
        <f t="shared" si="16"/>
        <v/>
      </c>
    </row>
    <row r="1057" spans="1:30" x14ac:dyDescent="0.2">
      <c r="A1057" s="106">
        <v>790</v>
      </c>
      <c r="B1057" s="84" t="s">
        <v>39</v>
      </c>
      <c r="C1057" s="74">
        <v>9</v>
      </c>
      <c r="D1057" s="106"/>
      <c r="E1057" s="84">
        <v>790</v>
      </c>
      <c r="F1057" s="37" t="s">
        <v>3467</v>
      </c>
      <c r="G1057" s="36" t="s">
        <v>3467</v>
      </c>
      <c r="H1057" s="36" t="s">
        <v>3468</v>
      </c>
      <c r="I1057" s="36" t="s">
        <v>3085</v>
      </c>
      <c r="J1057" s="36" t="s">
        <v>3469</v>
      </c>
      <c r="K1057" s="36">
        <v>8</v>
      </c>
      <c r="L1057" s="36" t="s">
        <v>28</v>
      </c>
      <c r="M1057" s="39" t="s">
        <v>3465</v>
      </c>
      <c r="N1057" s="39" t="s">
        <v>3461</v>
      </c>
      <c r="O1057" s="36" t="s">
        <v>39</v>
      </c>
      <c r="P1057" s="36">
        <v>124.86794279999999</v>
      </c>
      <c r="Q1057" s="36">
        <v>11.797780039999999</v>
      </c>
      <c r="R1057" s="36" t="s">
        <v>47</v>
      </c>
      <c r="S1057" s="26" t="s">
        <v>4771</v>
      </c>
      <c r="T1057" s="26" t="s">
        <v>77</v>
      </c>
      <c r="U1057" s="27" t="s">
        <v>34</v>
      </c>
      <c r="V1057" s="26" t="s">
        <v>5054</v>
      </c>
      <c r="W1057" s="28" t="s">
        <v>49</v>
      </c>
      <c r="X1057" s="26" t="s">
        <v>90</v>
      </c>
      <c r="Y1057" s="8" t="s">
        <v>4831</v>
      </c>
      <c r="Z1057" s="8" t="s">
        <v>5015</v>
      </c>
      <c r="AA1057" s="8" t="s">
        <v>4805</v>
      </c>
      <c r="AB1057" s="42" t="s">
        <v>3466</v>
      </c>
      <c r="AC1057" s="45">
        <v>42527</v>
      </c>
      <c r="AD1057" s="42" t="str">
        <f t="shared" si="16"/>
        <v/>
      </c>
    </row>
    <row r="1058" spans="1:30" x14ac:dyDescent="0.2">
      <c r="A1058" s="82">
        <v>792</v>
      </c>
      <c r="B1058" s="84" t="s">
        <v>39</v>
      </c>
      <c r="C1058" s="74">
        <v>9</v>
      </c>
      <c r="D1058" s="82"/>
      <c r="E1058" s="84">
        <v>792</v>
      </c>
      <c r="F1058" s="37" t="s">
        <v>3473</v>
      </c>
      <c r="G1058" s="36" t="s">
        <v>3472</v>
      </c>
      <c r="H1058" s="36" t="s">
        <v>3473</v>
      </c>
      <c r="I1058" s="36" t="s">
        <v>3085</v>
      </c>
      <c r="J1058" s="36" t="s">
        <v>3474</v>
      </c>
      <c r="K1058" s="36">
        <v>8</v>
      </c>
      <c r="L1058" s="36" t="s">
        <v>28</v>
      </c>
      <c r="M1058" s="39" t="s">
        <v>3465</v>
      </c>
      <c r="N1058" s="39" t="s">
        <v>3461</v>
      </c>
      <c r="O1058" s="36" t="s">
        <v>39</v>
      </c>
      <c r="P1058" s="36">
        <v>124.8105164</v>
      </c>
      <c r="Q1058" s="36">
        <v>12.0157299</v>
      </c>
      <c r="R1058" s="36" t="s">
        <v>47</v>
      </c>
      <c r="S1058" s="26" t="s">
        <v>4771</v>
      </c>
      <c r="T1058" s="26" t="s">
        <v>77</v>
      </c>
      <c r="U1058" s="27" t="s">
        <v>34</v>
      </c>
      <c r="V1058" s="26" t="s">
        <v>5054</v>
      </c>
      <c r="W1058" s="28" t="s">
        <v>49</v>
      </c>
      <c r="X1058" s="26" t="s">
        <v>90</v>
      </c>
      <c r="Y1058" s="8" t="s">
        <v>4833</v>
      </c>
      <c r="Z1058" s="8" t="s">
        <v>5015</v>
      </c>
      <c r="AA1058" s="8" t="s">
        <v>4805</v>
      </c>
      <c r="AB1058" s="42" t="s">
        <v>3466</v>
      </c>
      <c r="AC1058" s="45">
        <v>42521</v>
      </c>
      <c r="AD1058" s="42" t="str">
        <f t="shared" si="16"/>
        <v/>
      </c>
    </row>
    <row r="1059" spans="1:30" x14ac:dyDescent="0.2">
      <c r="A1059" s="106">
        <v>831</v>
      </c>
      <c r="B1059" s="84" t="s">
        <v>39</v>
      </c>
      <c r="C1059" s="74">
        <v>9</v>
      </c>
      <c r="D1059" s="106"/>
      <c r="E1059" s="84">
        <v>831</v>
      </c>
      <c r="F1059" s="37" t="s">
        <v>4724</v>
      </c>
      <c r="G1059" s="36" t="s">
        <v>104</v>
      </c>
      <c r="H1059" s="36" t="s">
        <v>3475</v>
      </c>
      <c r="I1059" s="36" t="s">
        <v>3056</v>
      </c>
      <c r="J1059" s="36" t="s">
        <v>3476</v>
      </c>
      <c r="K1059" s="36">
        <v>8</v>
      </c>
      <c r="L1059" s="36" t="s">
        <v>28</v>
      </c>
      <c r="M1059" s="39" t="s">
        <v>3475</v>
      </c>
      <c r="N1059" s="39" t="s">
        <v>3461</v>
      </c>
      <c r="O1059" s="36" t="s">
        <v>39</v>
      </c>
      <c r="P1059" s="36">
        <v>125.43589780000001</v>
      </c>
      <c r="Q1059" s="36">
        <v>11.602410320000001</v>
      </c>
      <c r="R1059" s="36" t="s">
        <v>47</v>
      </c>
      <c r="S1059" s="26" t="s">
        <v>4771</v>
      </c>
      <c r="T1059" s="26" t="s">
        <v>77</v>
      </c>
      <c r="U1059" s="26" t="s">
        <v>34</v>
      </c>
      <c r="V1059" s="26" t="s">
        <v>5054</v>
      </c>
      <c r="W1059" s="28" t="s">
        <v>49</v>
      </c>
      <c r="X1059" s="26" t="s">
        <v>36</v>
      </c>
      <c r="Y1059" s="8" t="s">
        <v>4970</v>
      </c>
      <c r="Z1059" s="8" t="s">
        <v>4970</v>
      </c>
      <c r="AA1059" s="8" t="s">
        <v>4970</v>
      </c>
      <c r="AB1059" s="42" t="s">
        <v>3477</v>
      </c>
      <c r="AC1059" s="45">
        <v>42614</v>
      </c>
      <c r="AD1059" s="42" t="str">
        <f t="shared" si="16"/>
        <v/>
      </c>
    </row>
    <row r="1060" spans="1:30" x14ac:dyDescent="0.2">
      <c r="A1060" s="82">
        <v>3332</v>
      </c>
      <c r="B1060" s="84" t="s">
        <v>39</v>
      </c>
      <c r="C1060" s="74">
        <v>9</v>
      </c>
      <c r="D1060" s="82"/>
      <c r="E1060" s="84">
        <v>3332</v>
      </c>
      <c r="F1060" s="37" t="s">
        <v>4725</v>
      </c>
      <c r="G1060" s="36" t="s">
        <v>3481</v>
      </c>
      <c r="H1060" s="36" t="s">
        <v>3482</v>
      </c>
      <c r="I1060" s="36" t="s">
        <v>3056</v>
      </c>
      <c r="J1060" s="36" t="s">
        <v>3483</v>
      </c>
      <c r="K1060" s="36">
        <v>8</v>
      </c>
      <c r="L1060" s="36" t="s">
        <v>28</v>
      </c>
      <c r="M1060" s="39" t="s">
        <v>3475</v>
      </c>
      <c r="N1060" s="39" t="s">
        <v>3461</v>
      </c>
      <c r="O1060" s="36" t="s">
        <v>39</v>
      </c>
      <c r="P1060" s="36">
        <v>125.5393677</v>
      </c>
      <c r="Q1060" s="36">
        <v>11.24598026</v>
      </c>
      <c r="R1060" s="36" t="s">
        <v>47</v>
      </c>
      <c r="S1060" s="26" t="s">
        <v>4771</v>
      </c>
      <c r="T1060" s="26" t="s">
        <v>77</v>
      </c>
      <c r="U1060" s="27" t="s">
        <v>34</v>
      </c>
      <c r="V1060" s="26" t="s">
        <v>5054</v>
      </c>
      <c r="W1060" s="28" t="s">
        <v>49</v>
      </c>
      <c r="X1060" s="26" t="s">
        <v>36</v>
      </c>
      <c r="Y1060" s="8" t="s">
        <v>4831</v>
      </c>
      <c r="Z1060" s="8" t="s">
        <v>5015</v>
      </c>
      <c r="AA1060" s="8" t="s">
        <v>4805</v>
      </c>
      <c r="AB1060" s="42" t="s">
        <v>3484</v>
      </c>
      <c r="AC1060" s="45">
        <v>42607</v>
      </c>
      <c r="AD1060" s="42" t="str">
        <f t="shared" si="16"/>
        <v/>
      </c>
    </row>
    <row r="1061" spans="1:30" x14ac:dyDescent="0.2">
      <c r="A1061" s="82">
        <v>3359</v>
      </c>
      <c r="B1061" s="84" t="s">
        <v>39</v>
      </c>
      <c r="C1061" s="74">
        <v>9</v>
      </c>
      <c r="D1061" s="82"/>
      <c r="E1061" s="84">
        <v>3359</v>
      </c>
      <c r="F1061" s="37" t="s">
        <v>3494</v>
      </c>
      <c r="G1061" s="36" t="s">
        <v>3493</v>
      </c>
      <c r="H1061" s="36" t="s">
        <v>3494</v>
      </c>
      <c r="I1061" s="39" t="s">
        <v>3459</v>
      </c>
      <c r="J1061" s="38" t="s">
        <v>3495</v>
      </c>
      <c r="K1061" s="38">
        <v>8</v>
      </c>
      <c r="L1061" s="38" t="s">
        <v>28</v>
      </c>
      <c r="M1061" s="39" t="s">
        <v>269</v>
      </c>
      <c r="N1061" s="39" t="s">
        <v>3461</v>
      </c>
      <c r="O1061" s="36" t="s">
        <v>39</v>
      </c>
      <c r="P1061" s="38">
        <v>125.1141281</v>
      </c>
      <c r="Q1061" s="38">
        <v>12.5490303</v>
      </c>
      <c r="R1061" s="36" t="s">
        <v>47</v>
      </c>
      <c r="S1061" s="26" t="s">
        <v>4771</v>
      </c>
      <c r="T1061" s="26" t="s">
        <v>77</v>
      </c>
      <c r="U1061" s="26" t="s">
        <v>34</v>
      </c>
      <c r="V1061" s="26" t="s">
        <v>5054</v>
      </c>
      <c r="W1061" s="28" t="s">
        <v>49</v>
      </c>
      <c r="X1061" s="26" t="s">
        <v>233</v>
      </c>
      <c r="Y1061" s="8" t="s">
        <v>4831</v>
      </c>
      <c r="Z1061" s="8" t="s">
        <v>5015</v>
      </c>
      <c r="AA1061" s="8" t="s">
        <v>4805</v>
      </c>
      <c r="AB1061" s="42" t="s">
        <v>3484</v>
      </c>
      <c r="AC1061" s="42">
        <v>42614</v>
      </c>
      <c r="AD1061" s="42" t="str">
        <f t="shared" si="16"/>
        <v/>
      </c>
    </row>
    <row r="1062" spans="1:30" x14ac:dyDescent="0.2">
      <c r="A1062" s="106">
        <v>3361</v>
      </c>
      <c r="B1062" s="84" t="s">
        <v>39</v>
      </c>
      <c r="C1062" s="74">
        <v>9</v>
      </c>
      <c r="D1062" s="106" t="s">
        <v>3496</v>
      </c>
      <c r="E1062" s="84">
        <v>3361</v>
      </c>
      <c r="F1062" s="37" t="s">
        <v>1056</v>
      </c>
      <c r="G1062" s="36" t="s">
        <v>104</v>
      </c>
      <c r="H1062" s="36" t="s">
        <v>1056</v>
      </c>
      <c r="I1062" s="39" t="s">
        <v>3459</v>
      </c>
      <c r="J1062" s="38" t="s">
        <v>3499</v>
      </c>
      <c r="K1062" s="38">
        <v>8</v>
      </c>
      <c r="L1062" s="38" t="s">
        <v>28</v>
      </c>
      <c r="M1062" s="39" t="s">
        <v>269</v>
      </c>
      <c r="N1062" s="39" t="s">
        <v>3461</v>
      </c>
      <c r="O1062" s="36" t="s">
        <v>39</v>
      </c>
      <c r="P1062" s="38">
        <v>124.8752136</v>
      </c>
      <c r="Q1062" s="38">
        <v>12.53777981</v>
      </c>
      <c r="R1062" s="36" t="s">
        <v>47</v>
      </c>
      <c r="S1062" s="26" t="s">
        <v>4771</v>
      </c>
      <c r="T1062" s="26" t="s">
        <v>77</v>
      </c>
      <c r="U1062" s="26" t="s">
        <v>34</v>
      </c>
      <c r="V1062" s="26" t="s">
        <v>5054</v>
      </c>
      <c r="W1062" s="28" t="s">
        <v>49</v>
      </c>
      <c r="X1062" s="26" t="s">
        <v>36</v>
      </c>
      <c r="Y1062" s="8" t="s">
        <v>4831</v>
      </c>
      <c r="Z1062" s="8" t="s">
        <v>5015</v>
      </c>
      <c r="AA1062" s="8" t="s">
        <v>4805</v>
      </c>
      <c r="AB1062" s="46" t="s">
        <v>5218</v>
      </c>
      <c r="AC1062" s="42">
        <v>42703</v>
      </c>
      <c r="AD1062" s="42" t="str">
        <f t="shared" si="16"/>
        <v/>
      </c>
    </row>
    <row r="1063" spans="1:30" x14ac:dyDescent="0.2">
      <c r="A1063" s="84">
        <v>3363</v>
      </c>
      <c r="B1063" s="83" t="s">
        <v>39</v>
      </c>
      <c r="C1063" s="74">
        <v>9</v>
      </c>
      <c r="D1063" s="84"/>
      <c r="E1063" s="84">
        <v>3363</v>
      </c>
      <c r="F1063" s="37" t="s">
        <v>3503</v>
      </c>
      <c r="G1063" s="36" t="s">
        <v>375</v>
      </c>
      <c r="H1063" s="36" t="s">
        <v>3503</v>
      </c>
      <c r="I1063" s="36" t="s">
        <v>3459</v>
      </c>
      <c r="J1063" s="36" t="s">
        <v>3504</v>
      </c>
      <c r="K1063" s="36">
        <v>8</v>
      </c>
      <c r="L1063" s="36" t="s">
        <v>28</v>
      </c>
      <c r="M1063" s="39" t="s">
        <v>269</v>
      </c>
      <c r="N1063" s="39" t="s">
        <v>3461</v>
      </c>
      <c r="O1063" s="36" t="s">
        <v>39</v>
      </c>
      <c r="P1063" s="36">
        <v>125.05413059999999</v>
      </c>
      <c r="Q1063" s="36">
        <v>12.407540320000001</v>
      </c>
      <c r="R1063" s="36" t="s">
        <v>47</v>
      </c>
      <c r="S1063" s="26" t="s">
        <v>4771</v>
      </c>
      <c r="T1063" s="26" t="s">
        <v>77</v>
      </c>
      <c r="U1063" s="27" t="s">
        <v>34</v>
      </c>
      <c r="V1063" s="26" t="s">
        <v>5054</v>
      </c>
      <c r="W1063" s="28" t="s">
        <v>49</v>
      </c>
      <c r="X1063" s="26" t="s">
        <v>90</v>
      </c>
      <c r="Y1063" s="8" t="s">
        <v>4831</v>
      </c>
      <c r="Z1063" s="8" t="s">
        <v>5015</v>
      </c>
      <c r="AA1063" s="8" t="s">
        <v>4805</v>
      </c>
      <c r="AB1063" s="46" t="s">
        <v>5218</v>
      </c>
      <c r="AC1063" s="45">
        <v>42614</v>
      </c>
      <c r="AD1063" s="42" t="str">
        <f t="shared" si="16"/>
        <v/>
      </c>
    </row>
    <row r="1064" spans="1:30" x14ac:dyDescent="0.2">
      <c r="A1064" s="82">
        <v>3382</v>
      </c>
      <c r="B1064" s="84" t="s">
        <v>39</v>
      </c>
      <c r="C1064" s="74">
        <v>9</v>
      </c>
      <c r="D1064" s="82"/>
      <c r="E1064" s="84">
        <v>3382</v>
      </c>
      <c r="F1064" s="37" t="s">
        <v>3512</v>
      </c>
      <c r="G1064" s="36" t="s">
        <v>3511</v>
      </c>
      <c r="H1064" s="36" t="s">
        <v>3512</v>
      </c>
      <c r="I1064" s="36" t="s">
        <v>3085</v>
      </c>
      <c r="J1064" s="36" t="s">
        <v>3513</v>
      </c>
      <c r="K1064" s="36">
        <v>8</v>
      </c>
      <c r="L1064" s="36" t="s">
        <v>28</v>
      </c>
      <c r="M1064" s="39" t="s">
        <v>3465</v>
      </c>
      <c r="N1064" s="39" t="s">
        <v>3461</v>
      </c>
      <c r="O1064" s="36" t="s">
        <v>39</v>
      </c>
      <c r="P1064" s="36">
        <v>124.8386536</v>
      </c>
      <c r="Q1064" s="36">
        <v>11.632679939999999</v>
      </c>
      <c r="R1064" s="36" t="s">
        <v>47</v>
      </c>
      <c r="S1064" s="26" t="s">
        <v>4771</v>
      </c>
      <c r="T1064" s="26" t="s">
        <v>77</v>
      </c>
      <c r="U1064" s="27" t="s">
        <v>34</v>
      </c>
      <c r="V1064" s="26" t="s">
        <v>5054</v>
      </c>
      <c r="W1064" s="28" t="s">
        <v>49</v>
      </c>
      <c r="X1064" s="26" t="s">
        <v>233</v>
      </c>
      <c r="Y1064" s="8" t="s">
        <v>4831</v>
      </c>
      <c r="Z1064" s="8" t="s">
        <v>5015</v>
      </c>
      <c r="AA1064" s="8" t="s">
        <v>4805</v>
      </c>
      <c r="AB1064" s="42" t="s">
        <v>3466</v>
      </c>
      <c r="AC1064" s="42">
        <v>42615</v>
      </c>
      <c r="AD1064" s="42" t="str">
        <f t="shared" si="16"/>
        <v/>
      </c>
    </row>
    <row r="1065" spans="1:30" x14ac:dyDescent="0.2">
      <c r="A1065" s="107">
        <v>4276</v>
      </c>
      <c r="B1065" s="84" t="s">
        <v>39</v>
      </c>
      <c r="C1065" s="74">
        <v>9</v>
      </c>
      <c r="D1065" s="107"/>
      <c r="E1065" s="84">
        <v>4276</v>
      </c>
      <c r="F1065" s="37" t="s">
        <v>4729</v>
      </c>
      <c r="G1065" s="36" t="s">
        <v>3520</v>
      </c>
      <c r="H1065" s="36" t="s">
        <v>3521</v>
      </c>
      <c r="I1065" s="36" t="s">
        <v>3056</v>
      </c>
      <c r="J1065" s="36" t="s">
        <v>3522</v>
      </c>
      <c r="K1065" s="36">
        <v>8</v>
      </c>
      <c r="L1065" s="36" t="s">
        <v>28</v>
      </c>
      <c r="M1065" s="39" t="s">
        <v>3475</v>
      </c>
      <c r="N1065" s="39" t="s">
        <v>3461</v>
      </c>
      <c r="O1065" s="36" t="s">
        <v>39</v>
      </c>
      <c r="P1065" s="36">
        <v>125.44390110000001</v>
      </c>
      <c r="Q1065" s="36">
        <v>12.13391972</v>
      </c>
      <c r="R1065" s="36" t="s">
        <v>47</v>
      </c>
      <c r="S1065" s="26" t="s">
        <v>4771</v>
      </c>
      <c r="T1065" s="26" t="s">
        <v>77</v>
      </c>
      <c r="U1065" s="27" t="s">
        <v>34</v>
      </c>
      <c r="V1065" s="26" t="s">
        <v>5054</v>
      </c>
      <c r="W1065" s="28" t="s">
        <v>49</v>
      </c>
      <c r="X1065" s="26" t="s">
        <v>90</v>
      </c>
      <c r="Y1065" s="8" t="s">
        <v>4831</v>
      </c>
      <c r="Z1065" s="8" t="s">
        <v>5015</v>
      </c>
      <c r="AA1065" s="8" t="s">
        <v>4805</v>
      </c>
      <c r="AB1065" s="42" t="s">
        <v>3484</v>
      </c>
      <c r="AC1065" s="42">
        <v>42614</v>
      </c>
      <c r="AD1065" s="42" t="str">
        <f t="shared" si="16"/>
        <v/>
      </c>
    </row>
    <row r="1066" spans="1:30" x14ac:dyDescent="0.2">
      <c r="A1066" s="82">
        <v>4340</v>
      </c>
      <c r="B1066" s="84" t="s">
        <v>39</v>
      </c>
      <c r="C1066" s="74">
        <v>9</v>
      </c>
      <c r="D1066" s="82"/>
      <c r="E1066" s="84">
        <v>4340</v>
      </c>
      <c r="F1066" s="37" t="s">
        <v>4732</v>
      </c>
      <c r="G1066" s="36" t="s">
        <v>3532</v>
      </c>
      <c r="H1066" s="36" t="s">
        <v>2384</v>
      </c>
      <c r="I1066" s="36" t="s">
        <v>3056</v>
      </c>
      <c r="J1066" s="38" t="s">
        <v>3533</v>
      </c>
      <c r="K1066" s="39">
        <v>8</v>
      </c>
      <c r="L1066" s="39" t="s">
        <v>28</v>
      </c>
      <c r="M1066" s="39" t="s">
        <v>3475</v>
      </c>
      <c r="N1066" s="39" t="s">
        <v>3461</v>
      </c>
      <c r="O1066" s="36" t="s">
        <v>39</v>
      </c>
      <c r="P1066" s="38">
        <v>125.6635132</v>
      </c>
      <c r="Q1066" s="38">
        <v>11.149680139999999</v>
      </c>
      <c r="R1066" s="36" t="s">
        <v>47</v>
      </c>
      <c r="S1066" s="26" t="s">
        <v>4771</v>
      </c>
      <c r="T1066" s="26" t="s">
        <v>77</v>
      </c>
      <c r="U1066" s="26" t="s">
        <v>34</v>
      </c>
      <c r="V1066" s="26" t="s">
        <v>5054</v>
      </c>
      <c r="W1066" s="28" t="s">
        <v>49</v>
      </c>
      <c r="X1066" s="26" t="s">
        <v>90</v>
      </c>
      <c r="Y1066" s="8" t="s">
        <v>4831</v>
      </c>
      <c r="Z1066" s="8" t="s">
        <v>5015</v>
      </c>
      <c r="AA1066" s="8" t="s">
        <v>4805</v>
      </c>
      <c r="AB1066" s="42" t="s">
        <v>3484</v>
      </c>
      <c r="AC1066" s="42">
        <v>42614</v>
      </c>
      <c r="AD1066" s="42" t="str">
        <f t="shared" si="16"/>
        <v/>
      </c>
    </row>
    <row r="1067" spans="1:30" x14ac:dyDescent="0.2">
      <c r="A1067" s="82">
        <v>4341</v>
      </c>
      <c r="B1067" s="84" t="s">
        <v>39</v>
      </c>
      <c r="C1067" s="74">
        <v>9</v>
      </c>
      <c r="D1067" s="82"/>
      <c r="E1067" s="84">
        <v>4341</v>
      </c>
      <c r="F1067" s="49" t="s">
        <v>4733</v>
      </c>
      <c r="G1067" s="36" t="s">
        <v>3534</v>
      </c>
      <c r="H1067" s="36" t="s">
        <v>3535</v>
      </c>
      <c r="I1067" s="36" t="s">
        <v>3056</v>
      </c>
      <c r="J1067" s="36" t="s">
        <v>3536</v>
      </c>
      <c r="K1067" s="36">
        <v>8</v>
      </c>
      <c r="L1067" s="36" t="s">
        <v>28</v>
      </c>
      <c r="M1067" s="39" t="s">
        <v>3475</v>
      </c>
      <c r="N1067" s="39" t="s">
        <v>3461</v>
      </c>
      <c r="O1067" s="36" t="s">
        <v>39</v>
      </c>
      <c r="P1067" s="36">
        <v>125.54412840000001</v>
      </c>
      <c r="Q1067" s="36">
        <v>11.41707993</v>
      </c>
      <c r="R1067" s="36" t="s">
        <v>47</v>
      </c>
      <c r="S1067" s="26" t="s">
        <v>4771</v>
      </c>
      <c r="T1067" s="26" t="s">
        <v>77</v>
      </c>
      <c r="U1067" s="26" t="s">
        <v>34</v>
      </c>
      <c r="V1067" s="26" t="s">
        <v>5054</v>
      </c>
      <c r="W1067" s="32" t="s">
        <v>49</v>
      </c>
      <c r="X1067" s="26" t="s">
        <v>90</v>
      </c>
      <c r="Y1067" s="8" t="s">
        <v>4831</v>
      </c>
      <c r="Z1067" s="8" t="s">
        <v>5015</v>
      </c>
      <c r="AA1067" s="8" t="s">
        <v>4805</v>
      </c>
      <c r="AB1067" s="42" t="s">
        <v>3477</v>
      </c>
      <c r="AC1067" s="42">
        <v>42614</v>
      </c>
      <c r="AD1067" s="42" t="str">
        <f t="shared" si="16"/>
        <v/>
      </c>
    </row>
    <row r="1068" spans="1:30" x14ac:dyDescent="0.2">
      <c r="A1068" s="107">
        <v>4346</v>
      </c>
      <c r="B1068" s="84" t="s">
        <v>39</v>
      </c>
      <c r="C1068" s="74">
        <v>9</v>
      </c>
      <c r="D1068" s="107"/>
      <c r="E1068" s="84">
        <v>4346</v>
      </c>
      <c r="F1068" s="49" t="s">
        <v>4737</v>
      </c>
      <c r="G1068" s="36" t="s">
        <v>375</v>
      </c>
      <c r="H1068" s="36" t="s">
        <v>3543</v>
      </c>
      <c r="I1068" s="39" t="s">
        <v>3056</v>
      </c>
      <c r="J1068" s="38" t="s">
        <v>3544</v>
      </c>
      <c r="K1068" s="38">
        <v>8</v>
      </c>
      <c r="L1068" s="38" t="s">
        <v>28</v>
      </c>
      <c r="M1068" s="39" t="s">
        <v>3475</v>
      </c>
      <c r="N1068" s="39" t="s">
        <v>3461</v>
      </c>
      <c r="O1068" s="36" t="s">
        <v>39</v>
      </c>
      <c r="P1068" s="38">
        <v>125.52082059999999</v>
      </c>
      <c r="Q1068" s="38">
        <v>11.159119609999999</v>
      </c>
      <c r="R1068" s="36" t="s">
        <v>47</v>
      </c>
      <c r="S1068" s="26" t="s">
        <v>4771</v>
      </c>
      <c r="T1068" s="30" t="s">
        <v>77</v>
      </c>
      <c r="U1068" s="28" t="s">
        <v>34</v>
      </c>
      <c r="V1068" s="26" t="s">
        <v>5054</v>
      </c>
      <c r="W1068" s="28" t="s">
        <v>49</v>
      </c>
      <c r="X1068" s="32" t="s">
        <v>36</v>
      </c>
      <c r="Y1068" s="8" t="s">
        <v>4831</v>
      </c>
      <c r="Z1068" s="8" t="s">
        <v>5015</v>
      </c>
      <c r="AA1068" s="8" t="s">
        <v>4805</v>
      </c>
      <c r="AB1068" s="42" t="s">
        <v>3477</v>
      </c>
      <c r="AC1068" s="42">
        <v>42614</v>
      </c>
      <c r="AD1068" s="42" t="str">
        <f t="shared" si="16"/>
        <v/>
      </c>
    </row>
    <row r="1069" spans="1:30" x14ac:dyDescent="0.2">
      <c r="A1069" s="107">
        <v>4369</v>
      </c>
      <c r="B1069" s="84" t="s">
        <v>39</v>
      </c>
      <c r="C1069" s="74">
        <v>9</v>
      </c>
      <c r="D1069" s="107"/>
      <c r="E1069" s="84">
        <v>4369</v>
      </c>
      <c r="F1069" s="49" t="s">
        <v>4738</v>
      </c>
      <c r="G1069" s="36" t="s">
        <v>3545</v>
      </c>
      <c r="H1069" s="36" t="s">
        <v>269</v>
      </c>
      <c r="I1069" s="36" t="s">
        <v>3459</v>
      </c>
      <c r="J1069" s="36" t="s">
        <v>3546</v>
      </c>
      <c r="K1069" s="36">
        <v>8</v>
      </c>
      <c r="L1069" s="36" t="s">
        <v>28</v>
      </c>
      <c r="M1069" s="39" t="s">
        <v>269</v>
      </c>
      <c r="N1069" s="39" t="s">
        <v>3461</v>
      </c>
      <c r="O1069" s="36" t="s">
        <v>39</v>
      </c>
      <c r="P1069" s="36">
        <v>124.6374893</v>
      </c>
      <c r="Q1069" s="36">
        <v>12.49658966</v>
      </c>
      <c r="R1069" s="36" t="s">
        <v>47</v>
      </c>
      <c r="S1069" s="26" t="s">
        <v>4771</v>
      </c>
      <c r="T1069" s="26" t="s">
        <v>77</v>
      </c>
      <c r="U1069" s="26" t="s">
        <v>34</v>
      </c>
      <c r="V1069" s="26" t="s">
        <v>5054</v>
      </c>
      <c r="W1069" s="32" t="s">
        <v>49</v>
      </c>
      <c r="X1069" s="26" t="s">
        <v>36</v>
      </c>
      <c r="Y1069" s="8" t="s">
        <v>3014</v>
      </c>
      <c r="Z1069" s="8" t="s">
        <v>3014</v>
      </c>
      <c r="AA1069" s="8" t="s">
        <v>3014</v>
      </c>
      <c r="AB1069" s="42" t="s">
        <v>3547</v>
      </c>
      <c r="AC1069" s="42">
        <v>42614</v>
      </c>
      <c r="AD1069" s="42" t="str">
        <f t="shared" si="16"/>
        <v/>
      </c>
    </row>
    <row r="1070" spans="1:30" x14ac:dyDescent="0.2">
      <c r="A1070" s="84">
        <v>5415</v>
      </c>
      <c r="B1070" s="84" t="s">
        <v>39</v>
      </c>
      <c r="C1070" s="74">
        <v>9</v>
      </c>
      <c r="D1070" s="84"/>
      <c r="E1070" s="84">
        <v>5415</v>
      </c>
      <c r="F1070" s="49" t="s">
        <v>4740</v>
      </c>
      <c r="G1070" s="36"/>
      <c r="H1070" s="36" t="s">
        <v>269</v>
      </c>
      <c r="I1070" s="39" t="s">
        <v>3459</v>
      </c>
      <c r="J1070" s="38" t="s">
        <v>3550</v>
      </c>
      <c r="K1070" s="38">
        <v>8</v>
      </c>
      <c r="L1070" s="38" t="s">
        <v>28</v>
      </c>
      <c r="M1070" s="39" t="s">
        <v>269</v>
      </c>
      <c r="N1070" s="39" t="s">
        <v>3461</v>
      </c>
      <c r="O1070" s="36" t="s">
        <v>39</v>
      </c>
      <c r="P1070" s="38">
        <v>124.6629868</v>
      </c>
      <c r="Q1070" s="38">
        <v>12.508339879999999</v>
      </c>
      <c r="R1070" s="36" t="s">
        <v>47</v>
      </c>
      <c r="S1070" s="26" t="s">
        <v>4771</v>
      </c>
      <c r="T1070" s="30" t="s">
        <v>77</v>
      </c>
      <c r="U1070" s="28" t="s">
        <v>34</v>
      </c>
      <c r="V1070" s="26" t="s">
        <v>5054</v>
      </c>
      <c r="W1070" s="28" t="s">
        <v>49</v>
      </c>
      <c r="X1070" s="32" t="s">
        <v>36</v>
      </c>
      <c r="Y1070" s="8" t="s">
        <v>4970</v>
      </c>
      <c r="Z1070" s="8" t="s">
        <v>4805</v>
      </c>
      <c r="AA1070" s="8" t="s">
        <v>4880</v>
      </c>
      <c r="AB1070" s="42" t="s">
        <v>3487</v>
      </c>
      <c r="AC1070" s="42">
        <v>42667</v>
      </c>
      <c r="AD1070" s="42" t="str">
        <f t="shared" si="16"/>
        <v/>
      </c>
    </row>
    <row r="1071" spans="1:30" x14ac:dyDescent="0.2">
      <c r="A1071" s="107">
        <v>5846</v>
      </c>
      <c r="B1071" s="84" t="s">
        <v>39</v>
      </c>
      <c r="C1071" s="74">
        <v>9</v>
      </c>
      <c r="D1071" s="107"/>
      <c r="E1071" s="84">
        <v>5846</v>
      </c>
      <c r="F1071" s="37" t="s">
        <v>4741</v>
      </c>
      <c r="G1071" s="36" t="s">
        <v>375</v>
      </c>
      <c r="H1071" s="36" t="s">
        <v>3551</v>
      </c>
      <c r="I1071" s="36" t="s">
        <v>3056</v>
      </c>
      <c r="J1071" s="36" t="s">
        <v>3552</v>
      </c>
      <c r="K1071" s="36">
        <v>8</v>
      </c>
      <c r="L1071" s="36" t="s">
        <v>28</v>
      </c>
      <c r="M1071" s="39" t="s">
        <v>3475</v>
      </c>
      <c r="N1071" s="39" t="s">
        <v>3461</v>
      </c>
      <c r="O1071" s="36" t="s">
        <v>39</v>
      </c>
      <c r="P1071" s="36">
        <v>125.4568787</v>
      </c>
      <c r="Q1071" s="36">
        <v>11.75430012</v>
      </c>
      <c r="R1071" s="38" t="s">
        <v>47</v>
      </c>
      <c r="S1071" s="26" t="s">
        <v>4771</v>
      </c>
      <c r="T1071" s="26" t="s">
        <v>77</v>
      </c>
      <c r="U1071" s="27" t="s">
        <v>34</v>
      </c>
      <c r="V1071" s="26" t="s">
        <v>5054</v>
      </c>
      <c r="W1071" s="28" t="s">
        <v>49</v>
      </c>
      <c r="X1071" s="26" t="s">
        <v>36</v>
      </c>
      <c r="Y1071" s="8" t="s">
        <v>4831</v>
      </c>
      <c r="Z1071" s="8" t="s">
        <v>5015</v>
      </c>
      <c r="AA1071" s="8" t="s">
        <v>4805</v>
      </c>
      <c r="AB1071" s="42" t="s">
        <v>3477</v>
      </c>
      <c r="AC1071" s="42">
        <v>42513</v>
      </c>
      <c r="AD1071" s="42" t="str">
        <f t="shared" si="16"/>
        <v/>
      </c>
    </row>
    <row r="1072" spans="1:30" x14ac:dyDescent="0.2">
      <c r="A1072" s="84" t="s">
        <v>3584</v>
      </c>
      <c r="B1072" s="84" t="s">
        <v>39</v>
      </c>
      <c r="C1072" s="74">
        <v>9</v>
      </c>
      <c r="D1072" s="84"/>
      <c r="E1072" s="84" t="s">
        <v>3585</v>
      </c>
      <c r="F1072" s="37" t="s">
        <v>4750</v>
      </c>
      <c r="G1072" s="36" t="s">
        <v>104</v>
      </c>
      <c r="H1072" s="36" t="s">
        <v>3586</v>
      </c>
      <c r="I1072" s="36" t="s">
        <v>3056</v>
      </c>
      <c r="J1072" s="36" t="s">
        <v>3587</v>
      </c>
      <c r="K1072" s="36">
        <v>8</v>
      </c>
      <c r="L1072" s="36" t="s">
        <v>28</v>
      </c>
      <c r="M1072" s="39"/>
      <c r="N1072" s="39" t="s">
        <v>3461</v>
      </c>
      <c r="O1072" s="36" t="s">
        <v>39</v>
      </c>
      <c r="P1072" s="36">
        <v>125.5073166</v>
      </c>
      <c r="Q1072" s="36">
        <v>11.500989909999999</v>
      </c>
      <c r="R1072" s="38" t="s">
        <v>47</v>
      </c>
      <c r="S1072" s="26" t="s">
        <v>4771</v>
      </c>
      <c r="T1072" s="26" t="s">
        <v>77</v>
      </c>
      <c r="U1072" s="27" t="s">
        <v>34</v>
      </c>
      <c r="V1072" s="26" t="s">
        <v>5054</v>
      </c>
      <c r="W1072" s="28" t="s">
        <v>49</v>
      </c>
      <c r="X1072" s="26" t="s">
        <v>36</v>
      </c>
      <c r="Y1072" s="8" t="s">
        <v>4831</v>
      </c>
      <c r="Z1072" s="8" t="s">
        <v>5015</v>
      </c>
      <c r="AA1072" s="8" t="s">
        <v>4805</v>
      </c>
      <c r="AB1072" s="42" t="s">
        <v>3477</v>
      </c>
      <c r="AC1072" s="42">
        <v>42614</v>
      </c>
      <c r="AD1072" s="42" t="str">
        <f t="shared" si="16"/>
        <v/>
      </c>
    </row>
    <row r="1073" spans="1:30" x14ac:dyDescent="0.2">
      <c r="A1073" s="84" t="s">
        <v>3588</v>
      </c>
      <c r="B1073" s="84" t="s">
        <v>39</v>
      </c>
      <c r="C1073" s="74">
        <v>9</v>
      </c>
      <c r="D1073" s="84"/>
      <c r="E1073" s="84" t="s">
        <v>3589</v>
      </c>
      <c r="F1073" s="37" t="s">
        <v>1241</v>
      </c>
      <c r="G1073" s="36" t="s">
        <v>104</v>
      </c>
      <c r="H1073" s="36" t="s">
        <v>1241</v>
      </c>
      <c r="I1073" s="36" t="s">
        <v>3459</v>
      </c>
      <c r="J1073" s="36" t="s">
        <v>3590</v>
      </c>
      <c r="K1073" s="36">
        <v>8</v>
      </c>
      <c r="L1073" s="36" t="s">
        <v>28</v>
      </c>
      <c r="M1073" s="39"/>
      <c r="N1073" s="39" t="s">
        <v>3461</v>
      </c>
      <c r="O1073" s="36" t="s">
        <v>39</v>
      </c>
      <c r="P1073" s="36">
        <v>124.331665</v>
      </c>
      <c r="Q1073" s="36">
        <v>12.38516712</v>
      </c>
      <c r="R1073" s="36" t="s">
        <v>47</v>
      </c>
      <c r="S1073" s="26" t="s">
        <v>4771</v>
      </c>
      <c r="T1073" s="26" t="s">
        <v>33</v>
      </c>
      <c r="U1073" s="27" t="s">
        <v>34</v>
      </c>
      <c r="V1073" s="26" t="s">
        <v>5054</v>
      </c>
      <c r="W1073" s="28" t="s">
        <v>49</v>
      </c>
      <c r="X1073" s="26" t="s">
        <v>90</v>
      </c>
      <c r="Y1073" s="8" t="s">
        <v>4831</v>
      </c>
      <c r="Z1073" s="8" t="s">
        <v>5015</v>
      </c>
      <c r="AA1073" s="8" t="s">
        <v>4805</v>
      </c>
      <c r="AB1073" s="46" t="s">
        <v>3547</v>
      </c>
      <c r="AC1073" s="42">
        <v>42599</v>
      </c>
      <c r="AD1073" s="42" t="str">
        <f t="shared" si="16"/>
        <v/>
      </c>
    </row>
    <row r="1074" spans="1:30" x14ac:dyDescent="0.2">
      <c r="A1074" s="82" t="s">
        <v>3595</v>
      </c>
      <c r="B1074" s="84" t="s">
        <v>39</v>
      </c>
      <c r="C1074" s="74">
        <v>9</v>
      </c>
      <c r="D1074" s="82"/>
      <c r="E1074" s="84" t="s">
        <v>3595</v>
      </c>
      <c r="F1074" s="37" t="s">
        <v>3596</v>
      </c>
      <c r="G1074" s="36" t="s">
        <v>104</v>
      </c>
      <c r="H1074" s="36" t="s">
        <v>3596</v>
      </c>
      <c r="I1074" s="36" t="s">
        <v>3459</v>
      </c>
      <c r="J1074" s="36" t="s">
        <v>3597</v>
      </c>
      <c r="K1074" s="36">
        <v>8</v>
      </c>
      <c r="L1074" s="36" t="s">
        <v>28</v>
      </c>
      <c r="M1074" s="39"/>
      <c r="N1074" s="39" t="s">
        <v>3461</v>
      </c>
      <c r="O1074" s="36" t="s">
        <v>39</v>
      </c>
      <c r="P1074" s="36">
        <v>125.25469207763599</v>
      </c>
      <c r="Q1074" s="36">
        <v>12.471030235290501</v>
      </c>
      <c r="R1074" s="36" t="s">
        <v>47</v>
      </c>
      <c r="S1074" s="26" t="s">
        <v>4771</v>
      </c>
      <c r="T1074" s="26" t="s">
        <v>93</v>
      </c>
      <c r="U1074" s="27" t="s">
        <v>34</v>
      </c>
      <c r="V1074" s="26" t="s">
        <v>5054</v>
      </c>
      <c r="W1074" s="28" t="s">
        <v>49</v>
      </c>
      <c r="X1074" s="33" t="s">
        <v>233</v>
      </c>
      <c r="Y1074" s="8" t="s">
        <v>4831</v>
      </c>
      <c r="Z1074" s="8" t="s">
        <v>5015</v>
      </c>
      <c r="AA1074" s="8" t="s">
        <v>4805</v>
      </c>
      <c r="AB1074" s="42" t="s">
        <v>3484</v>
      </c>
      <c r="AC1074" s="45"/>
      <c r="AD1074" s="42" t="str">
        <f t="shared" si="16"/>
        <v/>
      </c>
    </row>
    <row r="1075" spans="1:30" x14ac:dyDescent="0.2">
      <c r="A1075" s="82" t="s">
        <v>3598</v>
      </c>
      <c r="B1075" s="84" t="s">
        <v>39</v>
      </c>
      <c r="C1075" s="74">
        <v>9</v>
      </c>
      <c r="D1075" s="82"/>
      <c r="E1075" s="84" t="s">
        <v>3599</v>
      </c>
      <c r="F1075" s="37" t="s">
        <v>3600</v>
      </c>
      <c r="G1075" s="36" t="s">
        <v>104</v>
      </c>
      <c r="H1075" s="36" t="s">
        <v>3600</v>
      </c>
      <c r="I1075" s="36" t="s">
        <v>3459</v>
      </c>
      <c r="J1075" s="36" t="s">
        <v>3601</v>
      </c>
      <c r="K1075" s="36">
        <v>8</v>
      </c>
      <c r="L1075" s="36" t="s">
        <v>28</v>
      </c>
      <c r="M1075" s="39" t="s">
        <v>269</v>
      </c>
      <c r="N1075" s="39" t="s">
        <v>3461</v>
      </c>
      <c r="O1075" s="36" t="s">
        <v>39</v>
      </c>
      <c r="P1075" s="36">
        <v>124.6420517</v>
      </c>
      <c r="Q1075" s="36">
        <v>12.28149033</v>
      </c>
      <c r="R1075" s="36" t="s">
        <v>47</v>
      </c>
      <c r="S1075" s="26" t="s">
        <v>4771</v>
      </c>
      <c r="T1075" s="26" t="s">
        <v>77</v>
      </c>
      <c r="U1075" s="27" t="s">
        <v>34</v>
      </c>
      <c r="V1075" s="26" t="s">
        <v>5054</v>
      </c>
      <c r="W1075" s="28" t="s">
        <v>49</v>
      </c>
      <c r="X1075" s="26" t="s">
        <v>233</v>
      </c>
      <c r="Y1075" s="8" t="s">
        <v>4831</v>
      </c>
      <c r="Z1075" s="8" t="s">
        <v>5015</v>
      </c>
      <c r="AA1075" s="8" t="s">
        <v>4805</v>
      </c>
      <c r="AB1075" s="42" t="s">
        <v>3547</v>
      </c>
      <c r="AC1075" s="45">
        <v>42613</v>
      </c>
      <c r="AD1075" s="42" t="str">
        <f t="shared" si="16"/>
        <v/>
      </c>
    </row>
    <row r="1076" spans="1:30" x14ac:dyDescent="0.2">
      <c r="A1076" s="82" t="s">
        <v>3602</v>
      </c>
      <c r="B1076" s="84" t="s">
        <v>39</v>
      </c>
      <c r="C1076" s="74">
        <v>9</v>
      </c>
      <c r="D1076" s="82"/>
      <c r="E1076" s="84" t="s">
        <v>3603</v>
      </c>
      <c r="F1076" s="49" t="s">
        <v>3605</v>
      </c>
      <c r="G1076" s="36" t="s">
        <v>3604</v>
      </c>
      <c r="H1076" s="36" t="s">
        <v>3605</v>
      </c>
      <c r="I1076" s="36" t="s">
        <v>3459</v>
      </c>
      <c r="J1076" s="36" t="s">
        <v>3606</v>
      </c>
      <c r="K1076" s="36">
        <v>8</v>
      </c>
      <c r="L1076" s="36" t="s">
        <v>28</v>
      </c>
      <c r="M1076" s="39" t="s">
        <v>269</v>
      </c>
      <c r="N1076" s="39" t="s">
        <v>3461</v>
      </c>
      <c r="O1076" s="36" t="s">
        <v>39</v>
      </c>
      <c r="P1076" s="36">
        <v>124.42759700000001</v>
      </c>
      <c r="Q1076" s="36">
        <v>12.52387047</v>
      </c>
      <c r="R1076" s="36" t="s">
        <v>47</v>
      </c>
      <c r="S1076" s="26" t="s">
        <v>4771</v>
      </c>
      <c r="T1076" s="26" t="s">
        <v>33</v>
      </c>
      <c r="U1076" s="26" t="s">
        <v>34</v>
      </c>
      <c r="V1076" s="26" t="s">
        <v>5054</v>
      </c>
      <c r="W1076" s="32" t="s">
        <v>49</v>
      </c>
      <c r="X1076" s="26" t="s">
        <v>90</v>
      </c>
      <c r="Y1076" s="8" t="s">
        <v>4831</v>
      </c>
      <c r="Z1076" s="8" t="s">
        <v>5015</v>
      </c>
      <c r="AA1076" s="8" t="s">
        <v>4805</v>
      </c>
      <c r="AB1076" s="42" t="s">
        <v>3547</v>
      </c>
      <c r="AC1076" s="42">
        <v>42598</v>
      </c>
      <c r="AD1076" s="42" t="str">
        <f t="shared" si="16"/>
        <v/>
      </c>
    </row>
    <row r="1077" spans="1:30" x14ac:dyDescent="0.2">
      <c r="A1077" s="107" t="s">
        <v>3614</v>
      </c>
      <c r="B1077" s="84" t="s">
        <v>39</v>
      </c>
      <c r="C1077" s="74">
        <v>9</v>
      </c>
      <c r="D1077" s="107"/>
      <c r="E1077" s="84" t="s">
        <v>3614</v>
      </c>
      <c r="F1077" s="37" t="s">
        <v>3615</v>
      </c>
      <c r="G1077" s="36" t="s">
        <v>375</v>
      </c>
      <c r="H1077" s="36" t="s">
        <v>3615</v>
      </c>
      <c r="I1077" s="36" t="s">
        <v>3085</v>
      </c>
      <c r="J1077" s="36" t="s">
        <v>3616</v>
      </c>
      <c r="K1077" s="36">
        <v>8</v>
      </c>
      <c r="L1077" s="36" t="s">
        <v>28</v>
      </c>
      <c r="M1077" s="39"/>
      <c r="N1077" s="39" t="s">
        <v>3461</v>
      </c>
      <c r="O1077" s="36" t="s">
        <v>39</v>
      </c>
      <c r="P1077" s="36">
        <v>125.001708984375</v>
      </c>
      <c r="Q1077" s="36">
        <v>11.777580261230399</v>
      </c>
      <c r="R1077" s="36" t="s">
        <v>47</v>
      </c>
      <c r="S1077" s="26" t="s">
        <v>4771</v>
      </c>
      <c r="T1077" s="26" t="s">
        <v>61</v>
      </c>
      <c r="U1077" s="27" t="s">
        <v>34</v>
      </c>
      <c r="V1077" s="26" t="s">
        <v>5054</v>
      </c>
      <c r="W1077" s="28" t="s">
        <v>49</v>
      </c>
      <c r="X1077" s="26" t="s">
        <v>90</v>
      </c>
      <c r="Y1077" s="8" t="s">
        <v>4831</v>
      </c>
      <c r="Z1077" s="8" t="s">
        <v>5015</v>
      </c>
      <c r="AA1077" s="8" t="s">
        <v>4805</v>
      </c>
      <c r="AB1077" s="42" t="s">
        <v>3480</v>
      </c>
      <c r="AC1077" s="45"/>
      <c r="AD1077" s="42" t="str">
        <f t="shared" si="16"/>
        <v/>
      </c>
    </row>
    <row r="1078" spans="1:30" x14ac:dyDescent="0.2">
      <c r="A1078" s="82" t="s">
        <v>3617</v>
      </c>
      <c r="B1078" s="83" t="s">
        <v>39</v>
      </c>
      <c r="C1078" s="74">
        <v>9</v>
      </c>
      <c r="D1078" s="82"/>
      <c r="E1078" s="84" t="s">
        <v>3617</v>
      </c>
      <c r="F1078" s="49" t="s">
        <v>3618</v>
      </c>
      <c r="G1078" s="36" t="s">
        <v>104</v>
      </c>
      <c r="H1078" s="36" t="s">
        <v>3618</v>
      </c>
      <c r="I1078" s="39" t="s">
        <v>3085</v>
      </c>
      <c r="J1078" s="39" t="s">
        <v>3619</v>
      </c>
      <c r="K1078" s="38">
        <v>8</v>
      </c>
      <c r="L1078" s="38" t="s">
        <v>28</v>
      </c>
      <c r="M1078" s="39"/>
      <c r="N1078" s="39" t="s">
        <v>3461</v>
      </c>
      <c r="O1078" s="36" t="s">
        <v>39</v>
      </c>
      <c r="P1078" s="39">
        <v>124.829132080078</v>
      </c>
      <c r="Q1078" s="39">
        <v>11.980210304260201</v>
      </c>
      <c r="R1078" s="38" t="s">
        <v>47</v>
      </c>
      <c r="S1078" s="26" t="s">
        <v>4771</v>
      </c>
      <c r="T1078" s="32" t="s">
        <v>33</v>
      </c>
      <c r="U1078" s="32" t="s">
        <v>34</v>
      </c>
      <c r="V1078" s="26" t="s">
        <v>5054</v>
      </c>
      <c r="W1078" s="32" t="s">
        <v>49</v>
      </c>
      <c r="X1078" s="32" t="s">
        <v>36</v>
      </c>
      <c r="Y1078" s="8" t="s">
        <v>4833</v>
      </c>
      <c r="Z1078" s="8" t="s">
        <v>5015</v>
      </c>
      <c r="AA1078" s="8" t="s">
        <v>4805</v>
      </c>
      <c r="AB1078" s="42" t="s">
        <v>3480</v>
      </c>
      <c r="AC1078" s="42"/>
      <c r="AD1078" s="42" t="str">
        <f t="shared" si="16"/>
        <v/>
      </c>
    </row>
    <row r="1079" spans="1:30" x14ac:dyDescent="0.2">
      <c r="A1079" s="82" t="s">
        <v>3620</v>
      </c>
      <c r="B1079" s="84" t="s">
        <v>39</v>
      </c>
      <c r="C1079" s="74">
        <v>9</v>
      </c>
      <c r="D1079" s="82"/>
      <c r="E1079" s="84" t="s">
        <v>3620</v>
      </c>
      <c r="F1079" s="37" t="s">
        <v>3621</v>
      </c>
      <c r="G1079" s="39" t="s">
        <v>104</v>
      </c>
      <c r="H1079" s="39" t="s">
        <v>3621</v>
      </c>
      <c r="I1079" s="39" t="s">
        <v>3085</v>
      </c>
      <c r="J1079" s="39" t="s">
        <v>3622</v>
      </c>
      <c r="K1079" s="36">
        <v>8</v>
      </c>
      <c r="L1079" s="36" t="s">
        <v>28</v>
      </c>
      <c r="M1079" s="39"/>
      <c r="N1079" s="39" t="s">
        <v>3461</v>
      </c>
      <c r="O1079" s="39" t="s">
        <v>39</v>
      </c>
      <c r="P1079" s="39">
        <v>124.984817504882</v>
      </c>
      <c r="Q1079" s="39">
        <v>11.609709739685</v>
      </c>
      <c r="R1079" s="39" t="s">
        <v>47</v>
      </c>
      <c r="S1079" s="26" t="s">
        <v>4771</v>
      </c>
      <c r="T1079" s="32" t="s">
        <v>77</v>
      </c>
      <c r="U1079" s="32" t="s">
        <v>34</v>
      </c>
      <c r="V1079" s="26" t="s">
        <v>5054</v>
      </c>
      <c r="W1079" s="32" t="s">
        <v>49</v>
      </c>
      <c r="X1079" s="32" t="s">
        <v>36</v>
      </c>
      <c r="Y1079" s="8" t="s">
        <v>4831</v>
      </c>
      <c r="Z1079" s="8" t="s">
        <v>5015</v>
      </c>
      <c r="AA1079" s="8" t="s">
        <v>4805</v>
      </c>
      <c r="AB1079" s="42" t="s">
        <v>3466</v>
      </c>
      <c r="AC1079" s="45"/>
      <c r="AD1079" s="42" t="str">
        <f t="shared" si="16"/>
        <v/>
      </c>
    </row>
    <row r="1080" spans="1:30" x14ac:dyDescent="0.2">
      <c r="A1080" s="82" t="s">
        <v>3623</v>
      </c>
      <c r="B1080" s="83" t="s">
        <v>39</v>
      </c>
      <c r="C1080" s="74">
        <v>9</v>
      </c>
      <c r="D1080" s="82"/>
      <c r="E1080" s="84" t="s">
        <v>3623</v>
      </c>
      <c r="F1080" s="37" t="s">
        <v>3625</v>
      </c>
      <c r="G1080" s="36" t="s">
        <v>3624</v>
      </c>
      <c r="H1080" s="36" t="s">
        <v>3625</v>
      </c>
      <c r="I1080" s="36" t="s">
        <v>3085</v>
      </c>
      <c r="J1080" s="36" t="s">
        <v>3626</v>
      </c>
      <c r="K1080" s="36">
        <v>8</v>
      </c>
      <c r="L1080" s="36" t="s">
        <v>28</v>
      </c>
      <c r="M1080" s="39"/>
      <c r="N1080" s="39" t="s">
        <v>3461</v>
      </c>
      <c r="O1080" s="36" t="s">
        <v>39</v>
      </c>
      <c r="P1080" s="36">
        <v>124.884956359863</v>
      </c>
      <c r="Q1080" s="36">
        <v>12.1459503173828</v>
      </c>
      <c r="R1080" s="36" t="s">
        <v>47</v>
      </c>
      <c r="S1080" s="26" t="s">
        <v>4771</v>
      </c>
      <c r="T1080" s="26" t="s">
        <v>77</v>
      </c>
      <c r="U1080" s="26" t="s">
        <v>34</v>
      </c>
      <c r="V1080" s="26" t="s">
        <v>5054</v>
      </c>
      <c r="W1080" s="28" t="s">
        <v>49</v>
      </c>
      <c r="X1080" s="26" t="s">
        <v>233</v>
      </c>
      <c r="Y1080" s="8" t="s">
        <v>4831</v>
      </c>
      <c r="Z1080" s="8" t="s">
        <v>5015</v>
      </c>
      <c r="AA1080" s="8" t="s">
        <v>4805</v>
      </c>
      <c r="AB1080" s="42" t="s">
        <v>3480</v>
      </c>
      <c r="AC1080" s="45"/>
      <c r="AD1080" s="42" t="str">
        <f t="shared" si="16"/>
        <v/>
      </c>
    </row>
    <row r="1081" spans="1:30" x14ac:dyDescent="0.2">
      <c r="A1081" s="88" t="s">
        <v>3627</v>
      </c>
      <c r="B1081" s="83" t="s">
        <v>39</v>
      </c>
      <c r="C1081" s="74">
        <v>9</v>
      </c>
      <c r="D1081" s="88"/>
      <c r="E1081" s="84" t="s">
        <v>3627</v>
      </c>
      <c r="F1081" s="49" t="s">
        <v>3628</v>
      </c>
      <c r="G1081" s="36" t="s">
        <v>104</v>
      </c>
      <c r="H1081" s="36" t="s">
        <v>3628</v>
      </c>
      <c r="I1081" s="39" t="s">
        <v>3085</v>
      </c>
      <c r="J1081" s="38" t="s">
        <v>3629</v>
      </c>
      <c r="K1081" s="38">
        <v>8</v>
      </c>
      <c r="L1081" s="38" t="s">
        <v>28</v>
      </c>
      <c r="M1081" s="39"/>
      <c r="N1081" s="39" t="s">
        <v>3461</v>
      </c>
      <c r="O1081" s="36" t="s">
        <v>39</v>
      </c>
      <c r="P1081" s="38">
        <v>125.06182098388599</v>
      </c>
      <c r="Q1081" s="38">
        <v>11.7005596160888</v>
      </c>
      <c r="R1081" s="38" t="s">
        <v>47</v>
      </c>
      <c r="S1081" s="26" t="s">
        <v>4771</v>
      </c>
      <c r="T1081" s="30" t="s">
        <v>77</v>
      </c>
      <c r="U1081" s="28" t="s">
        <v>34</v>
      </c>
      <c r="V1081" s="26" t="s">
        <v>5054</v>
      </c>
      <c r="W1081" s="28" t="s">
        <v>49</v>
      </c>
      <c r="X1081" s="32" t="s">
        <v>90</v>
      </c>
      <c r="Y1081" s="8" t="s">
        <v>4831</v>
      </c>
      <c r="Z1081" s="8" t="s">
        <v>5015</v>
      </c>
      <c r="AA1081" s="8" t="s">
        <v>4805</v>
      </c>
      <c r="AB1081" s="42" t="s">
        <v>3480</v>
      </c>
      <c r="AC1081" s="42"/>
      <c r="AD1081" s="42" t="str">
        <f t="shared" si="16"/>
        <v/>
      </c>
    </row>
    <row r="1082" spans="1:30" x14ac:dyDescent="0.2">
      <c r="A1082" s="107" t="s">
        <v>3634</v>
      </c>
      <c r="B1082" s="84" t="s">
        <v>39</v>
      </c>
      <c r="C1082" s="74">
        <v>9</v>
      </c>
      <c r="D1082" s="107"/>
      <c r="E1082" s="84" t="s">
        <v>3635</v>
      </c>
      <c r="F1082" s="37" t="s">
        <v>4754</v>
      </c>
      <c r="G1082" s="36" t="s">
        <v>3636</v>
      </c>
      <c r="H1082" s="36" t="s">
        <v>3514</v>
      </c>
      <c r="I1082" s="36" t="s">
        <v>3056</v>
      </c>
      <c r="J1082" s="36" t="s">
        <v>3637</v>
      </c>
      <c r="K1082" s="36">
        <v>8</v>
      </c>
      <c r="L1082" s="36" t="s">
        <v>28</v>
      </c>
      <c r="M1082" s="39" t="s">
        <v>3475</v>
      </c>
      <c r="N1082" s="39" t="s">
        <v>3461</v>
      </c>
      <c r="O1082" s="36" t="s">
        <v>39</v>
      </c>
      <c r="P1082" s="36">
        <v>125.819816589355</v>
      </c>
      <c r="Q1082" s="36">
        <v>10.960049629211399</v>
      </c>
      <c r="R1082" s="36" t="s">
        <v>47</v>
      </c>
      <c r="S1082" s="26" t="s">
        <v>4771</v>
      </c>
      <c r="T1082" s="26" t="s">
        <v>77</v>
      </c>
      <c r="U1082" s="27" t="s">
        <v>34</v>
      </c>
      <c r="V1082" s="26" t="s">
        <v>5054</v>
      </c>
      <c r="W1082" s="28" t="s">
        <v>49</v>
      </c>
      <c r="X1082" s="26" t="s">
        <v>36</v>
      </c>
      <c r="Y1082" s="8" t="s">
        <v>4831</v>
      </c>
      <c r="Z1082" s="8" t="s">
        <v>5015</v>
      </c>
      <c r="AA1082" s="8" t="s">
        <v>4805</v>
      </c>
      <c r="AB1082" s="42" t="s">
        <v>3484</v>
      </c>
      <c r="AC1082" s="42">
        <v>42643</v>
      </c>
      <c r="AD1082" s="42" t="str">
        <f t="shared" si="16"/>
        <v/>
      </c>
    </row>
    <row r="1083" spans="1:30" x14ac:dyDescent="0.2">
      <c r="A1083" s="82" t="s">
        <v>2476</v>
      </c>
      <c r="B1083" s="84" t="s">
        <v>39</v>
      </c>
      <c r="C1083" s="74">
        <v>6</v>
      </c>
      <c r="D1083" s="82"/>
      <c r="E1083" s="84">
        <v>4227</v>
      </c>
      <c r="F1083" s="37" t="s">
        <v>4478</v>
      </c>
      <c r="G1083" s="36" t="s">
        <v>104</v>
      </c>
      <c r="H1083" s="36" t="s">
        <v>107</v>
      </c>
      <c r="I1083" s="39" t="s">
        <v>1230</v>
      </c>
      <c r="J1083" s="38" t="s">
        <v>2477</v>
      </c>
      <c r="K1083" s="38">
        <v>6</v>
      </c>
      <c r="L1083" s="38" t="s">
        <v>28</v>
      </c>
      <c r="M1083" s="39" t="s">
        <v>2256</v>
      </c>
      <c r="N1083" s="39" t="s">
        <v>2257</v>
      </c>
      <c r="O1083" s="36" t="s">
        <v>39</v>
      </c>
      <c r="P1083" s="38">
        <v>122.095802307128</v>
      </c>
      <c r="Q1083" s="38">
        <v>11.719459533691399</v>
      </c>
      <c r="R1083" s="36" t="s">
        <v>47</v>
      </c>
      <c r="S1083" s="26" t="s">
        <v>4771</v>
      </c>
      <c r="T1083" s="26" t="s">
        <v>77</v>
      </c>
      <c r="U1083" s="26" t="s">
        <v>34</v>
      </c>
      <c r="V1083" s="26" t="s">
        <v>5054</v>
      </c>
      <c r="W1083" s="28" t="s">
        <v>49</v>
      </c>
      <c r="X1083" s="26" t="s">
        <v>36</v>
      </c>
      <c r="Y1083" s="8" t="e">
        <v>#N/A</v>
      </c>
      <c r="Z1083" s="8" t="e">
        <v>#N/A</v>
      </c>
      <c r="AA1083" s="8" t="e">
        <v>#N/A</v>
      </c>
      <c r="AB1083" s="42" t="s">
        <v>2285</v>
      </c>
      <c r="AC1083" s="42"/>
      <c r="AD1083" s="42" t="str">
        <f t="shared" si="16"/>
        <v/>
      </c>
    </row>
    <row r="1084" spans="1:30" x14ac:dyDescent="0.2">
      <c r="A1084" s="84">
        <v>748</v>
      </c>
      <c r="B1084" s="84" t="s">
        <v>39</v>
      </c>
      <c r="C1084" s="74">
        <v>6</v>
      </c>
      <c r="D1084" s="84"/>
      <c r="E1084" s="84">
        <v>748</v>
      </c>
      <c r="F1084" s="37" t="s">
        <v>4428</v>
      </c>
      <c r="G1084" s="36"/>
      <c r="H1084" s="36" t="s">
        <v>2280</v>
      </c>
      <c r="I1084" s="36" t="s">
        <v>2254</v>
      </c>
      <c r="J1084" s="36" t="s">
        <v>2281</v>
      </c>
      <c r="K1084" s="36">
        <v>6</v>
      </c>
      <c r="L1084" s="36" t="s">
        <v>28</v>
      </c>
      <c r="M1084" s="39" t="s">
        <v>2256</v>
      </c>
      <c r="N1084" s="39" t="s">
        <v>2257</v>
      </c>
      <c r="O1084" s="36" t="s">
        <v>39</v>
      </c>
      <c r="P1084" s="36">
        <v>122.017707824707</v>
      </c>
      <c r="Q1084" s="36">
        <v>11.863699913024901</v>
      </c>
      <c r="R1084" s="38" t="s">
        <v>47</v>
      </c>
      <c r="S1084" s="26" t="s">
        <v>4771</v>
      </c>
      <c r="T1084" s="26" t="s">
        <v>77</v>
      </c>
      <c r="U1084" s="26" t="s">
        <v>34</v>
      </c>
      <c r="V1084" s="26" t="s">
        <v>2624</v>
      </c>
      <c r="W1084" s="28" t="s">
        <v>49</v>
      </c>
      <c r="X1084" s="26" t="s">
        <v>90</v>
      </c>
      <c r="Y1084" s="8" t="s">
        <v>4828</v>
      </c>
      <c r="Z1084" s="8" t="s">
        <v>4881</v>
      </c>
      <c r="AA1084" s="8" t="s">
        <v>4805</v>
      </c>
      <c r="AB1084" s="42" t="s">
        <v>2258</v>
      </c>
      <c r="AC1084" s="42"/>
      <c r="AD1084" s="42" t="str">
        <f t="shared" si="16"/>
        <v/>
      </c>
    </row>
    <row r="1085" spans="1:30" x14ac:dyDescent="0.2">
      <c r="A1085" s="98" t="s">
        <v>2974</v>
      </c>
      <c r="B1085" s="84" t="s">
        <v>39</v>
      </c>
      <c r="C1085" s="74">
        <v>7</v>
      </c>
      <c r="D1085" s="82" t="s">
        <v>2975</v>
      </c>
      <c r="E1085" s="84" t="s">
        <v>2974</v>
      </c>
      <c r="F1085" s="37" t="s">
        <v>4614</v>
      </c>
      <c r="G1085" s="36" t="s">
        <v>2976</v>
      </c>
      <c r="H1085" s="36" t="s">
        <v>2553</v>
      </c>
      <c r="I1085" s="36" t="s">
        <v>2554</v>
      </c>
      <c r="J1085" s="36" t="s">
        <v>2882</v>
      </c>
      <c r="K1085" s="36">
        <v>7</v>
      </c>
      <c r="L1085" s="36" t="s">
        <v>2555</v>
      </c>
      <c r="M1085" s="39" t="s">
        <v>2556</v>
      </c>
      <c r="N1085" s="39" t="s">
        <v>2557</v>
      </c>
      <c r="O1085" s="36" t="s">
        <v>24</v>
      </c>
      <c r="P1085" s="36">
        <v>123.853167</v>
      </c>
      <c r="Q1085" s="36">
        <v>9.6446170000000002</v>
      </c>
      <c r="R1085" s="36" t="s">
        <v>32</v>
      </c>
      <c r="S1085" s="26" t="s">
        <v>4771</v>
      </c>
      <c r="T1085" s="29" t="s">
        <v>33</v>
      </c>
      <c r="U1085" s="26" t="s">
        <v>34</v>
      </c>
      <c r="V1085" s="26" t="s">
        <v>2624</v>
      </c>
      <c r="W1085" s="28" t="s">
        <v>49</v>
      </c>
      <c r="X1085" s="26" t="s">
        <v>36</v>
      </c>
      <c r="Y1085" s="8" t="s">
        <v>4970</v>
      </c>
      <c r="Z1085" s="8" t="s">
        <v>4870</v>
      </c>
      <c r="AA1085" s="8" t="s">
        <v>4865</v>
      </c>
      <c r="AB1085" s="42" t="s">
        <v>2558</v>
      </c>
      <c r="AC1085" s="45"/>
      <c r="AD1085" s="42" t="str">
        <f t="shared" si="16"/>
        <v/>
      </c>
    </row>
    <row r="1086" spans="1:30" x14ac:dyDescent="0.2">
      <c r="A1086" s="82">
        <v>4278</v>
      </c>
      <c r="B1086" s="84" t="s">
        <v>39</v>
      </c>
      <c r="C1086" s="74">
        <v>9</v>
      </c>
      <c r="D1086" s="82"/>
      <c r="E1086" s="84">
        <v>4278</v>
      </c>
      <c r="F1086" s="37" t="s">
        <v>3527</v>
      </c>
      <c r="G1086" s="36" t="s">
        <v>3526</v>
      </c>
      <c r="H1086" s="36" t="s">
        <v>3527</v>
      </c>
      <c r="I1086" s="36" t="s">
        <v>3085</v>
      </c>
      <c r="J1086" s="36" t="s">
        <v>3528</v>
      </c>
      <c r="K1086" s="36">
        <v>8</v>
      </c>
      <c r="L1086" s="36" t="s">
        <v>28</v>
      </c>
      <c r="M1086" s="39" t="s">
        <v>3465</v>
      </c>
      <c r="N1086" s="39" t="s">
        <v>3461</v>
      </c>
      <c r="O1086" s="36" t="s">
        <v>39</v>
      </c>
      <c r="P1086" s="36">
        <v>125.01444239999999</v>
      </c>
      <c r="Q1086" s="36">
        <v>11.63344955</v>
      </c>
      <c r="R1086" s="36" t="s">
        <v>47</v>
      </c>
      <c r="S1086" s="26" t="s">
        <v>4771</v>
      </c>
      <c r="T1086" s="26" t="s">
        <v>77</v>
      </c>
      <c r="U1086" s="26" t="s">
        <v>34</v>
      </c>
      <c r="V1086" s="26" t="s">
        <v>2624</v>
      </c>
      <c r="W1086" s="28" t="s">
        <v>49</v>
      </c>
      <c r="X1086" s="26" t="s">
        <v>36</v>
      </c>
      <c r="Y1086" s="8" t="s">
        <v>4831</v>
      </c>
      <c r="Z1086" s="8" t="s">
        <v>5015</v>
      </c>
      <c r="AA1086" s="8" t="s">
        <v>4805</v>
      </c>
      <c r="AB1086" s="42" t="s">
        <v>3480</v>
      </c>
      <c r="AC1086" s="42">
        <v>42596</v>
      </c>
      <c r="AD1086" s="42" t="str">
        <f t="shared" si="16"/>
        <v/>
      </c>
    </row>
    <row r="1087" spans="1:30" x14ac:dyDescent="0.2">
      <c r="A1087" s="82">
        <v>5899</v>
      </c>
      <c r="B1087" s="84" t="s">
        <v>39</v>
      </c>
      <c r="C1087" s="74">
        <v>9</v>
      </c>
      <c r="D1087" s="82"/>
      <c r="E1087" s="84">
        <v>5899</v>
      </c>
      <c r="F1087" s="49" t="s">
        <v>3553</v>
      </c>
      <c r="G1087" s="36" t="s">
        <v>104</v>
      </c>
      <c r="H1087" s="36" t="s">
        <v>3553</v>
      </c>
      <c r="I1087" s="36" t="s">
        <v>3085</v>
      </c>
      <c r="J1087" s="36" t="s">
        <v>3554</v>
      </c>
      <c r="K1087" s="36">
        <v>8</v>
      </c>
      <c r="L1087" s="36" t="s">
        <v>28</v>
      </c>
      <c r="M1087" s="39" t="s">
        <v>3465</v>
      </c>
      <c r="N1087" s="39" t="s">
        <v>3461</v>
      </c>
      <c r="O1087" s="36" t="s">
        <v>39</v>
      </c>
      <c r="P1087" s="36">
        <v>125.0246506</v>
      </c>
      <c r="Q1087" s="36">
        <v>12.053730010000001</v>
      </c>
      <c r="R1087" s="38" t="s">
        <v>47</v>
      </c>
      <c r="S1087" s="26" t="s">
        <v>4771</v>
      </c>
      <c r="T1087" s="26" t="s">
        <v>77</v>
      </c>
      <c r="U1087" s="26" t="s">
        <v>34</v>
      </c>
      <c r="V1087" s="26" t="s">
        <v>2624</v>
      </c>
      <c r="W1087" s="32" t="s">
        <v>49</v>
      </c>
      <c r="X1087" s="26" t="s">
        <v>36</v>
      </c>
      <c r="Y1087" s="8" t="s">
        <v>4831</v>
      </c>
      <c r="Z1087" s="8" t="s">
        <v>5015</v>
      </c>
      <c r="AA1087" s="8" t="s">
        <v>4805</v>
      </c>
      <c r="AB1087" s="42" t="s">
        <v>3466</v>
      </c>
      <c r="AC1087" s="42">
        <v>42615</v>
      </c>
      <c r="AD1087" s="42" t="str">
        <f t="shared" si="16"/>
        <v/>
      </c>
    </row>
    <row r="1088" spans="1:30" x14ac:dyDescent="0.2">
      <c r="A1088" s="107" t="s">
        <v>3561</v>
      </c>
      <c r="B1088" s="84" t="s">
        <v>39</v>
      </c>
      <c r="C1088" s="74">
        <v>9</v>
      </c>
      <c r="D1088" s="107"/>
      <c r="E1088" s="84" t="s">
        <v>3561</v>
      </c>
      <c r="F1088" s="37" t="s">
        <v>4743</v>
      </c>
      <c r="G1088" s="36" t="s">
        <v>3562</v>
      </c>
      <c r="H1088" s="36" t="s">
        <v>3563</v>
      </c>
      <c r="I1088" s="36" t="s">
        <v>3085</v>
      </c>
      <c r="J1088" s="36" t="s">
        <v>3564</v>
      </c>
      <c r="K1088" s="36">
        <v>8</v>
      </c>
      <c r="L1088" s="36" t="s">
        <v>28</v>
      </c>
      <c r="M1088" s="39" t="s">
        <v>3465</v>
      </c>
      <c r="N1088" s="39" t="s">
        <v>3461</v>
      </c>
      <c r="O1088" s="36" t="s">
        <v>39</v>
      </c>
      <c r="P1088" s="36">
        <v>124.540451</v>
      </c>
      <c r="Q1088" s="36">
        <v>12.129059789999999</v>
      </c>
      <c r="R1088" s="36" t="s">
        <v>47</v>
      </c>
      <c r="S1088" s="26" t="s">
        <v>4771</v>
      </c>
      <c r="T1088" s="26" t="s">
        <v>93</v>
      </c>
      <c r="U1088" s="26" t="s">
        <v>34</v>
      </c>
      <c r="V1088" s="26" t="s">
        <v>2624</v>
      </c>
      <c r="W1088" s="28" t="s">
        <v>49</v>
      </c>
      <c r="X1088" s="33" t="s">
        <v>90</v>
      </c>
      <c r="Y1088" s="8" t="s">
        <v>4833</v>
      </c>
      <c r="Z1088" s="8" t="s">
        <v>5015</v>
      </c>
      <c r="AA1088" s="8" t="s">
        <v>4805</v>
      </c>
      <c r="AB1088" s="44" t="s">
        <v>3480</v>
      </c>
      <c r="AC1088" s="45">
        <v>42577</v>
      </c>
      <c r="AD1088" s="42" t="str">
        <f t="shared" si="16"/>
        <v/>
      </c>
    </row>
    <row r="1089" spans="1:30" x14ac:dyDescent="0.2">
      <c r="A1089" s="82" t="s">
        <v>3607</v>
      </c>
      <c r="B1089" s="84" t="s">
        <v>39</v>
      </c>
      <c r="C1089" s="74">
        <v>9</v>
      </c>
      <c r="D1089" s="82"/>
      <c r="E1089" s="84" t="s">
        <v>3608</v>
      </c>
      <c r="F1089" s="37" t="s">
        <v>3609</v>
      </c>
      <c r="G1089" s="36" t="s">
        <v>104</v>
      </c>
      <c r="H1089" s="36" t="s">
        <v>3609</v>
      </c>
      <c r="I1089" s="36" t="s">
        <v>3459</v>
      </c>
      <c r="J1089" s="36" t="s">
        <v>3610</v>
      </c>
      <c r="K1089" s="36">
        <v>8</v>
      </c>
      <c r="L1089" s="36" t="s">
        <v>28</v>
      </c>
      <c r="M1089" s="39"/>
      <c r="N1089" s="39" t="s">
        <v>3461</v>
      </c>
      <c r="O1089" s="39" t="s">
        <v>39</v>
      </c>
      <c r="P1089" s="36">
        <v>124.3724136</v>
      </c>
      <c r="Q1089" s="36">
        <v>12.67961025</v>
      </c>
      <c r="R1089" s="36" t="s">
        <v>47</v>
      </c>
      <c r="S1089" s="26" t="s">
        <v>4771</v>
      </c>
      <c r="T1089" s="26" t="s">
        <v>93</v>
      </c>
      <c r="U1089" s="27" t="s">
        <v>34</v>
      </c>
      <c r="V1089" s="26" t="s">
        <v>2624</v>
      </c>
      <c r="W1089" s="28" t="s">
        <v>49</v>
      </c>
      <c r="X1089" s="33" t="s">
        <v>90</v>
      </c>
      <c r="Y1089" s="8" t="s">
        <v>4831</v>
      </c>
      <c r="Z1089" s="8" t="s">
        <v>5015</v>
      </c>
      <c r="AA1089" s="8" t="s">
        <v>4805</v>
      </c>
      <c r="AB1089" s="42" t="s">
        <v>3547</v>
      </c>
      <c r="AC1089" s="42">
        <v>42614</v>
      </c>
      <c r="AD1089" s="42" t="str">
        <f t="shared" si="16"/>
        <v/>
      </c>
    </row>
    <row r="1090" spans="1:30" x14ac:dyDescent="0.2">
      <c r="A1090" s="82">
        <v>5168</v>
      </c>
      <c r="B1090" s="84" t="s">
        <v>39</v>
      </c>
      <c r="C1090" s="74">
        <v>4</v>
      </c>
      <c r="D1090" s="82">
        <v>5168</v>
      </c>
      <c r="E1090" s="84">
        <v>5168</v>
      </c>
      <c r="F1090" s="37" t="s">
        <v>4096</v>
      </c>
      <c r="G1090" s="36" t="s">
        <v>1334</v>
      </c>
      <c r="H1090" s="36" t="s">
        <v>1335</v>
      </c>
      <c r="I1090" s="36" t="s">
        <v>1336</v>
      </c>
      <c r="J1090" s="36" t="s">
        <v>1337</v>
      </c>
      <c r="K1090" s="36">
        <v>6</v>
      </c>
      <c r="L1090" s="36" t="s">
        <v>28</v>
      </c>
      <c r="M1090" s="39" t="s">
        <v>1203</v>
      </c>
      <c r="N1090" s="39" t="s">
        <v>1204</v>
      </c>
      <c r="O1090" s="36" t="s">
        <v>39</v>
      </c>
      <c r="P1090" s="36">
        <v>121.20508580000001</v>
      </c>
      <c r="Q1090" s="36">
        <v>9.5924444199999996</v>
      </c>
      <c r="R1090" s="36" t="s">
        <v>47</v>
      </c>
      <c r="S1090" s="26" t="s">
        <v>4771</v>
      </c>
      <c r="T1090" s="26" t="s">
        <v>77</v>
      </c>
      <c r="U1090" s="27" t="s">
        <v>34</v>
      </c>
      <c r="V1090" s="26" t="s">
        <v>2624</v>
      </c>
      <c r="W1090" s="28" t="s">
        <v>49</v>
      </c>
      <c r="X1090" s="26" t="s">
        <v>90</v>
      </c>
      <c r="Y1090" s="8" t="s">
        <v>4994</v>
      </c>
      <c r="Z1090" s="8" t="s">
        <v>4995</v>
      </c>
      <c r="AA1090" s="8" t="s">
        <v>4889</v>
      </c>
      <c r="AB1090" s="46" t="s">
        <v>1232</v>
      </c>
      <c r="AC1090" s="45"/>
      <c r="AD1090" s="42" t="str">
        <f t="shared" si="16"/>
        <v/>
      </c>
    </row>
    <row r="1091" spans="1:30" x14ac:dyDescent="0.2">
      <c r="A1091" s="82">
        <v>4317</v>
      </c>
      <c r="B1091" s="84" t="s">
        <v>39</v>
      </c>
      <c r="C1091" s="74">
        <v>4</v>
      </c>
      <c r="D1091" s="82">
        <v>4317</v>
      </c>
      <c r="E1091" s="84">
        <v>4317</v>
      </c>
      <c r="F1091" s="49" t="s">
        <v>4084</v>
      </c>
      <c r="G1091" s="36" t="s">
        <v>1310</v>
      </c>
      <c r="H1091" s="36" t="s">
        <v>1311</v>
      </c>
      <c r="I1091" s="39" t="s">
        <v>1230</v>
      </c>
      <c r="J1091" s="38" t="s">
        <v>1312</v>
      </c>
      <c r="K1091" s="38">
        <v>6</v>
      </c>
      <c r="L1091" s="38" t="s">
        <v>28</v>
      </c>
      <c r="M1091" s="39" t="s">
        <v>1203</v>
      </c>
      <c r="N1091" s="39" t="s">
        <v>1204</v>
      </c>
      <c r="O1091" s="36" t="s">
        <v>39</v>
      </c>
      <c r="P1091" s="38">
        <v>122.5654907</v>
      </c>
      <c r="Q1091" s="38">
        <v>10.716389660000001</v>
      </c>
      <c r="R1091" s="36" t="s">
        <v>47</v>
      </c>
      <c r="S1091" s="26" t="s">
        <v>4771</v>
      </c>
      <c r="T1091" s="30" t="s">
        <v>33</v>
      </c>
      <c r="U1091" s="27" t="s">
        <v>34</v>
      </c>
      <c r="V1091" s="26" t="s">
        <v>2624</v>
      </c>
      <c r="W1091" s="28" t="s">
        <v>49</v>
      </c>
      <c r="X1091" s="32" t="s">
        <v>36</v>
      </c>
      <c r="Y1091" s="8" t="s">
        <v>4970</v>
      </c>
      <c r="Z1091" s="8" t="s">
        <v>4970</v>
      </c>
      <c r="AA1091" s="8" t="s">
        <v>3014</v>
      </c>
      <c r="AB1091" s="42" t="s">
        <v>1232</v>
      </c>
      <c r="AC1091" s="45"/>
      <c r="AD1091" s="42" t="str">
        <f t="shared" ref="AD1091:AD1154" si="17">IF(OR(ISBLANK(R1091),ISBLANK(S1091),ISBLANK(T1091),ISBLANK(U1091),ISBLANK(W1091),ISBLANK(X1091),ISBLANK(Y1091),ISBLANK(Z1091),ISBLANK(AA1091),ISBLANK(AB1091)), "Yes", "")</f>
        <v/>
      </c>
    </row>
    <row r="1092" spans="1:30" x14ac:dyDescent="0.2">
      <c r="A1092" s="83">
        <v>3367</v>
      </c>
      <c r="B1092" s="83" t="s">
        <v>39</v>
      </c>
      <c r="C1092" s="74">
        <v>7</v>
      </c>
      <c r="D1092" s="83"/>
      <c r="E1092" s="84">
        <v>3367</v>
      </c>
      <c r="F1092" s="37" t="s">
        <v>2622</v>
      </c>
      <c r="G1092" s="36" t="s">
        <v>2621</v>
      </c>
      <c r="H1092" s="36" t="s">
        <v>2622</v>
      </c>
      <c r="I1092" s="36" t="s">
        <v>2561</v>
      </c>
      <c r="J1092" s="38" t="s">
        <v>2623</v>
      </c>
      <c r="K1092" s="39">
        <v>7</v>
      </c>
      <c r="L1092" s="39" t="s">
        <v>2555</v>
      </c>
      <c r="M1092" s="39" t="s">
        <v>2563</v>
      </c>
      <c r="N1092" s="39" t="s">
        <v>2557</v>
      </c>
      <c r="O1092" s="36" t="s">
        <v>39</v>
      </c>
      <c r="P1092" s="38">
        <v>123.65353</v>
      </c>
      <c r="Q1092" s="38">
        <v>9.1973000000000003</v>
      </c>
      <c r="R1092" s="38" t="s">
        <v>47</v>
      </c>
      <c r="S1092" s="26" t="s">
        <v>4771</v>
      </c>
      <c r="T1092" s="26" t="s">
        <v>77</v>
      </c>
      <c r="U1092" s="27" t="s">
        <v>34</v>
      </c>
      <c r="V1092" s="26" t="s">
        <v>2624</v>
      </c>
      <c r="W1092" s="28" t="s">
        <v>49</v>
      </c>
      <c r="X1092" s="26" t="s">
        <v>233</v>
      </c>
      <c r="Y1092" s="8" t="s">
        <v>4970</v>
      </c>
      <c r="Z1092" s="8" t="s">
        <v>4887</v>
      </c>
      <c r="AA1092" s="8" t="s">
        <v>3014</v>
      </c>
      <c r="AB1092" s="42" t="s">
        <v>2564</v>
      </c>
      <c r="AC1092" s="42"/>
      <c r="AD1092" s="42" t="str">
        <f t="shared" si="17"/>
        <v/>
      </c>
    </row>
    <row r="1093" spans="1:30" x14ac:dyDescent="0.2">
      <c r="A1093" s="82">
        <v>3356</v>
      </c>
      <c r="B1093" s="84" t="s">
        <v>39</v>
      </c>
      <c r="C1093" s="74">
        <v>9</v>
      </c>
      <c r="D1093" s="82"/>
      <c r="E1093" s="84">
        <v>3356</v>
      </c>
      <c r="F1093" s="37" t="s">
        <v>3485</v>
      </c>
      <c r="G1093" s="36" t="s">
        <v>375</v>
      </c>
      <c r="H1093" s="36" t="s">
        <v>3485</v>
      </c>
      <c r="I1093" s="36" t="s">
        <v>3459</v>
      </c>
      <c r="J1093" s="36" t="s">
        <v>3486</v>
      </c>
      <c r="K1093" s="36">
        <v>8</v>
      </c>
      <c r="L1093" s="36" t="s">
        <v>28</v>
      </c>
      <c r="M1093" s="39" t="s">
        <v>269</v>
      </c>
      <c r="N1093" s="39" t="s">
        <v>3461</v>
      </c>
      <c r="O1093" s="36" t="s">
        <v>39</v>
      </c>
      <c r="P1093" s="36">
        <v>125.0287704</v>
      </c>
      <c r="Q1093" s="36">
        <v>12.338459970000001</v>
      </c>
      <c r="R1093" s="36" t="s">
        <v>47</v>
      </c>
      <c r="S1093" s="26" t="s">
        <v>4771</v>
      </c>
      <c r="T1093" s="26" t="s">
        <v>77</v>
      </c>
      <c r="U1093" s="27" t="s">
        <v>34</v>
      </c>
      <c r="V1093" s="26" t="s">
        <v>2624</v>
      </c>
      <c r="W1093" s="28" t="s">
        <v>49</v>
      </c>
      <c r="X1093" s="26" t="s">
        <v>90</v>
      </c>
      <c r="Y1093" s="8" t="s">
        <v>4831</v>
      </c>
      <c r="Z1093" s="8" t="s">
        <v>5015</v>
      </c>
      <c r="AA1093" s="8" t="s">
        <v>4805</v>
      </c>
      <c r="AB1093" s="42" t="s">
        <v>3487</v>
      </c>
      <c r="AC1093" s="45">
        <v>42689</v>
      </c>
      <c r="AD1093" s="42" t="str">
        <f t="shared" si="17"/>
        <v/>
      </c>
    </row>
    <row r="1094" spans="1:30" x14ac:dyDescent="0.2">
      <c r="A1094" s="82" t="s">
        <v>3558</v>
      </c>
      <c r="B1094" s="84" t="s">
        <v>39</v>
      </c>
      <c r="C1094" s="74">
        <v>9</v>
      </c>
      <c r="D1094" s="82"/>
      <c r="E1094" s="84" t="s">
        <v>3558</v>
      </c>
      <c r="F1094" s="49" t="s">
        <v>4742</v>
      </c>
      <c r="G1094" s="36" t="s">
        <v>2348</v>
      </c>
      <c r="H1094" s="36" t="s">
        <v>3559</v>
      </c>
      <c r="I1094" s="39" t="s">
        <v>3459</v>
      </c>
      <c r="J1094" s="38" t="s">
        <v>3560</v>
      </c>
      <c r="K1094" s="38">
        <v>8</v>
      </c>
      <c r="L1094" s="38" t="s">
        <v>28</v>
      </c>
      <c r="M1094" s="39" t="s">
        <v>269</v>
      </c>
      <c r="N1094" s="39" t="s">
        <v>3461</v>
      </c>
      <c r="O1094" s="36" t="s">
        <v>39</v>
      </c>
      <c r="P1094" s="38">
        <v>125.32843017578099</v>
      </c>
      <c r="Q1094" s="38">
        <v>12.403149604797299</v>
      </c>
      <c r="R1094" s="38" t="s">
        <v>47</v>
      </c>
      <c r="S1094" s="26" t="s">
        <v>4771</v>
      </c>
      <c r="T1094" s="30" t="s">
        <v>93</v>
      </c>
      <c r="U1094" s="27" t="s">
        <v>34</v>
      </c>
      <c r="V1094" s="26" t="s">
        <v>2624</v>
      </c>
      <c r="W1094" s="28" t="s">
        <v>49</v>
      </c>
      <c r="X1094" s="32" t="s">
        <v>233</v>
      </c>
      <c r="Y1094" s="8" t="s">
        <v>4831</v>
      </c>
      <c r="Z1094" s="8" t="s">
        <v>5015</v>
      </c>
      <c r="AA1094" s="8" t="s">
        <v>4805</v>
      </c>
      <c r="AB1094" s="42" t="s">
        <v>3477</v>
      </c>
      <c r="AC1094" s="42"/>
      <c r="AD1094" s="42" t="str">
        <f t="shared" si="17"/>
        <v/>
      </c>
    </row>
    <row r="1095" spans="1:30" x14ac:dyDescent="0.2">
      <c r="A1095" s="84" t="s">
        <v>3575</v>
      </c>
      <c r="B1095" s="84" t="s">
        <v>39</v>
      </c>
      <c r="C1095" s="74">
        <v>9</v>
      </c>
      <c r="D1095" s="84"/>
      <c r="E1095" s="84" t="s">
        <v>3575</v>
      </c>
      <c r="F1095" s="37" t="s">
        <v>4747</v>
      </c>
      <c r="G1095" s="36" t="s">
        <v>104</v>
      </c>
      <c r="H1095" s="36" t="s">
        <v>3576</v>
      </c>
      <c r="I1095" s="36" t="s">
        <v>3056</v>
      </c>
      <c r="J1095" s="36" t="s">
        <v>3577</v>
      </c>
      <c r="K1095" s="36">
        <v>8</v>
      </c>
      <c r="L1095" s="36" t="s">
        <v>28</v>
      </c>
      <c r="M1095" s="39"/>
      <c r="N1095" s="39" t="s">
        <v>3461</v>
      </c>
      <c r="O1095" s="36" t="s">
        <v>39</v>
      </c>
      <c r="P1095" s="36">
        <v>125.3729019</v>
      </c>
      <c r="Q1095" s="36">
        <v>12.27155018</v>
      </c>
      <c r="R1095" s="36" t="s">
        <v>47</v>
      </c>
      <c r="S1095" s="26" t="s">
        <v>4771</v>
      </c>
      <c r="T1095" s="26" t="s">
        <v>77</v>
      </c>
      <c r="U1095" s="27" t="s">
        <v>34</v>
      </c>
      <c r="V1095" s="26" t="s">
        <v>2624</v>
      </c>
      <c r="W1095" s="28" t="s">
        <v>49</v>
      </c>
      <c r="X1095" s="26" t="s">
        <v>36</v>
      </c>
      <c r="Y1095" s="8" t="s">
        <v>4831</v>
      </c>
      <c r="Z1095" s="8" t="s">
        <v>5015</v>
      </c>
      <c r="AA1095" s="8" t="s">
        <v>4805</v>
      </c>
      <c r="AB1095" s="42" t="s">
        <v>3484</v>
      </c>
      <c r="AC1095" s="45">
        <v>42614</v>
      </c>
      <c r="AD1095" s="42" t="str">
        <f t="shared" si="17"/>
        <v/>
      </c>
    </row>
    <row r="1096" spans="1:30" x14ac:dyDescent="0.2">
      <c r="A1096" s="84" t="s">
        <v>3591</v>
      </c>
      <c r="B1096" s="84" t="s">
        <v>39</v>
      </c>
      <c r="C1096" s="74">
        <v>9</v>
      </c>
      <c r="D1096" s="84"/>
      <c r="E1096" s="84" t="s">
        <v>3592</v>
      </c>
      <c r="F1096" s="37" t="s">
        <v>3593</v>
      </c>
      <c r="G1096" s="36" t="s">
        <v>104</v>
      </c>
      <c r="H1096" s="36" t="s">
        <v>3593</v>
      </c>
      <c r="I1096" s="36" t="s">
        <v>3459</v>
      </c>
      <c r="J1096" s="38" t="s">
        <v>3594</v>
      </c>
      <c r="K1096" s="39">
        <v>8</v>
      </c>
      <c r="L1096" s="39" t="s">
        <v>28</v>
      </c>
      <c r="M1096" s="39"/>
      <c r="N1096" s="39" t="s">
        <v>3461</v>
      </c>
      <c r="O1096" s="36" t="s">
        <v>39</v>
      </c>
      <c r="P1096" s="38">
        <v>124.84552001953099</v>
      </c>
      <c r="Q1096" s="38">
        <v>12.322349548339799</v>
      </c>
      <c r="R1096" s="36" t="s">
        <v>32</v>
      </c>
      <c r="S1096" s="26" t="s">
        <v>4771</v>
      </c>
      <c r="T1096" s="26" t="s">
        <v>93</v>
      </c>
      <c r="U1096" s="27" t="s">
        <v>34</v>
      </c>
      <c r="V1096" s="26" t="s">
        <v>2624</v>
      </c>
      <c r="W1096" s="28" t="s">
        <v>49</v>
      </c>
      <c r="X1096" s="26" t="s">
        <v>233</v>
      </c>
      <c r="Y1096" s="8" t="s">
        <v>4831</v>
      </c>
      <c r="Z1096" s="8" t="s">
        <v>5015</v>
      </c>
      <c r="AA1096" s="8" t="s">
        <v>4805</v>
      </c>
      <c r="AB1096" s="42" t="s">
        <v>3547</v>
      </c>
      <c r="AC1096" s="42">
        <v>42646</v>
      </c>
      <c r="AD1096" s="42" t="str">
        <f t="shared" si="17"/>
        <v/>
      </c>
    </row>
    <row r="1097" spans="1:30" x14ac:dyDescent="0.2">
      <c r="A1097" s="82" t="s">
        <v>3578</v>
      </c>
      <c r="B1097" s="84" t="s">
        <v>39</v>
      </c>
      <c r="C1097" s="74">
        <v>9</v>
      </c>
      <c r="D1097" s="82"/>
      <c r="E1097" s="84" t="s">
        <v>3578</v>
      </c>
      <c r="F1097" s="37" t="s">
        <v>4748</v>
      </c>
      <c r="G1097" s="36" t="s">
        <v>104</v>
      </c>
      <c r="H1097" s="36" t="s">
        <v>3579</v>
      </c>
      <c r="I1097" s="36" t="s">
        <v>3056</v>
      </c>
      <c r="J1097" s="36" t="s">
        <v>3580</v>
      </c>
      <c r="K1097" s="36">
        <v>8</v>
      </c>
      <c r="L1097" s="36" t="s">
        <v>28</v>
      </c>
      <c r="M1097" s="39"/>
      <c r="N1097" s="39" t="s">
        <v>3461</v>
      </c>
      <c r="O1097" s="36" t="s">
        <v>39</v>
      </c>
      <c r="P1097" s="36">
        <v>125.2370682</v>
      </c>
      <c r="Q1097" s="36">
        <v>12.28429985</v>
      </c>
      <c r="R1097" s="36" t="s">
        <v>47</v>
      </c>
      <c r="S1097" s="26" t="s">
        <v>4771</v>
      </c>
      <c r="T1097" s="26" t="s">
        <v>77</v>
      </c>
      <c r="U1097" s="27" t="s">
        <v>34</v>
      </c>
      <c r="V1097" s="26" t="s">
        <v>2624</v>
      </c>
      <c r="W1097" s="28" t="s">
        <v>49</v>
      </c>
      <c r="X1097" s="33" t="s">
        <v>233</v>
      </c>
      <c r="Y1097" s="8" t="s">
        <v>4831</v>
      </c>
      <c r="Z1097" s="8" t="s">
        <v>5015</v>
      </c>
      <c r="AA1097" s="8" t="s">
        <v>4805</v>
      </c>
      <c r="AB1097" s="44" t="s">
        <v>3484</v>
      </c>
      <c r="AC1097" s="45">
        <v>42614</v>
      </c>
      <c r="AD1097" s="42" t="str">
        <f t="shared" si="17"/>
        <v/>
      </c>
    </row>
    <row r="1098" spans="1:30" x14ac:dyDescent="0.2">
      <c r="A1098" s="84" t="s">
        <v>3581</v>
      </c>
      <c r="B1098" s="84" t="s">
        <v>39</v>
      </c>
      <c r="C1098" s="74">
        <v>9</v>
      </c>
      <c r="D1098" s="84"/>
      <c r="E1098" s="84" t="s">
        <v>3581</v>
      </c>
      <c r="F1098" s="37" t="s">
        <v>4749</v>
      </c>
      <c r="G1098" s="39">
        <v>2</v>
      </c>
      <c r="H1098" s="39" t="s">
        <v>3582</v>
      </c>
      <c r="I1098" s="39" t="s">
        <v>3056</v>
      </c>
      <c r="J1098" s="39" t="s">
        <v>3583</v>
      </c>
      <c r="K1098" s="36">
        <v>8</v>
      </c>
      <c r="L1098" s="36" t="s">
        <v>28</v>
      </c>
      <c r="M1098" s="39"/>
      <c r="N1098" s="39" t="s">
        <v>3461</v>
      </c>
      <c r="O1098" s="39" t="s">
        <v>39</v>
      </c>
      <c r="P1098" s="39">
        <v>125.2476273</v>
      </c>
      <c r="Q1098" s="39">
        <v>12.158610339999999</v>
      </c>
      <c r="R1098" s="39" t="s">
        <v>47</v>
      </c>
      <c r="S1098" s="26" t="s">
        <v>4771</v>
      </c>
      <c r="T1098" s="32" t="s">
        <v>77</v>
      </c>
      <c r="U1098" s="27" t="s">
        <v>34</v>
      </c>
      <c r="V1098" s="26" t="s">
        <v>2624</v>
      </c>
      <c r="W1098" s="32" t="s">
        <v>49</v>
      </c>
      <c r="X1098" s="32" t="s">
        <v>233</v>
      </c>
      <c r="Y1098" s="8" t="s">
        <v>4831</v>
      </c>
      <c r="Z1098" s="8" t="s">
        <v>5015</v>
      </c>
      <c r="AA1098" s="8" t="s">
        <v>4805</v>
      </c>
      <c r="AB1098" s="42" t="s">
        <v>3484</v>
      </c>
      <c r="AC1098" s="45">
        <v>42643</v>
      </c>
      <c r="AD1098" s="42" t="str">
        <f t="shared" si="17"/>
        <v/>
      </c>
    </row>
    <row r="1099" spans="1:30" x14ac:dyDescent="0.2">
      <c r="A1099" s="82">
        <v>804</v>
      </c>
      <c r="B1099" s="84" t="s">
        <v>39</v>
      </c>
      <c r="C1099" s="82">
        <v>1</v>
      </c>
      <c r="D1099" s="85"/>
      <c r="E1099" s="84">
        <v>804</v>
      </c>
      <c r="F1099" s="37" t="s">
        <v>135</v>
      </c>
      <c r="G1099" s="36" t="s">
        <v>99</v>
      </c>
      <c r="H1099" s="36" t="s">
        <v>100</v>
      </c>
      <c r="I1099" s="39" t="s">
        <v>27</v>
      </c>
      <c r="J1099" s="38" t="s">
        <v>101</v>
      </c>
      <c r="K1099" s="38">
        <v>7</v>
      </c>
      <c r="L1099" s="38" t="s">
        <v>28</v>
      </c>
      <c r="M1099" s="39" t="s">
        <v>29</v>
      </c>
      <c r="N1099" s="39" t="s">
        <v>30</v>
      </c>
      <c r="O1099" s="36" t="s">
        <v>39</v>
      </c>
      <c r="P1099" s="38">
        <v>123.9960098</v>
      </c>
      <c r="Q1099" s="38">
        <v>10.368269919999999</v>
      </c>
      <c r="R1099" s="36" t="s">
        <v>47</v>
      </c>
      <c r="S1099" s="26" t="s">
        <v>4771</v>
      </c>
      <c r="T1099" s="26" t="s">
        <v>77</v>
      </c>
      <c r="U1099" s="27" t="s">
        <v>94</v>
      </c>
      <c r="V1099" s="26" t="s">
        <v>5053</v>
      </c>
      <c r="W1099" s="28" t="s">
        <v>49</v>
      </c>
      <c r="X1099" s="26" t="s">
        <v>36</v>
      </c>
      <c r="Y1099" s="8" t="s">
        <v>4970</v>
      </c>
      <c r="Z1099" s="8" t="s">
        <v>4970</v>
      </c>
      <c r="AA1099" s="8" t="s">
        <v>4970</v>
      </c>
      <c r="AB1099" s="42" t="s">
        <v>98</v>
      </c>
      <c r="AC1099" s="45"/>
      <c r="AD1099" s="42" t="str">
        <f t="shared" si="17"/>
        <v/>
      </c>
    </row>
    <row r="1100" spans="1:30" x14ac:dyDescent="0.2">
      <c r="A1100" s="82">
        <v>805</v>
      </c>
      <c r="B1100" s="84" t="s">
        <v>39</v>
      </c>
      <c r="C1100" s="82">
        <v>1</v>
      </c>
      <c r="D1100" s="85"/>
      <c r="E1100" s="84">
        <v>805</v>
      </c>
      <c r="F1100" s="37" t="s">
        <v>1439</v>
      </c>
      <c r="G1100" s="36" t="s">
        <v>1285</v>
      </c>
      <c r="H1100" s="36" t="s">
        <v>102</v>
      </c>
      <c r="I1100" s="39" t="s">
        <v>27</v>
      </c>
      <c r="J1100" s="38" t="s">
        <v>103</v>
      </c>
      <c r="K1100" s="38">
        <v>7</v>
      </c>
      <c r="L1100" s="38" t="s">
        <v>28</v>
      </c>
      <c r="M1100" s="39" t="s">
        <v>29</v>
      </c>
      <c r="N1100" s="39" t="s">
        <v>30</v>
      </c>
      <c r="O1100" s="36" t="s">
        <v>39</v>
      </c>
      <c r="P1100" s="38">
        <v>124.02384189999999</v>
      </c>
      <c r="Q1100" s="38">
        <v>10.505140300000001</v>
      </c>
      <c r="R1100" s="36" t="s">
        <v>47</v>
      </c>
      <c r="S1100" s="26" t="s">
        <v>4771</v>
      </c>
      <c r="T1100" s="26" t="s">
        <v>77</v>
      </c>
      <c r="U1100" s="26" t="s">
        <v>94</v>
      </c>
      <c r="V1100" s="26" t="s">
        <v>5053</v>
      </c>
      <c r="W1100" s="28" t="s">
        <v>49</v>
      </c>
      <c r="X1100" s="26" t="s">
        <v>36</v>
      </c>
      <c r="Y1100" s="8" t="s">
        <v>4970</v>
      </c>
      <c r="Z1100" s="8" t="s">
        <v>4970</v>
      </c>
      <c r="AA1100" s="8" t="s">
        <v>4970</v>
      </c>
      <c r="AB1100" s="42" t="s">
        <v>98</v>
      </c>
      <c r="AC1100" s="45"/>
      <c r="AD1100" s="42" t="str">
        <f t="shared" si="17"/>
        <v/>
      </c>
    </row>
    <row r="1101" spans="1:30" x14ac:dyDescent="0.2">
      <c r="A1101" s="82">
        <v>812</v>
      </c>
      <c r="B1101" s="84" t="s">
        <v>39</v>
      </c>
      <c r="C1101" s="82">
        <v>1</v>
      </c>
      <c r="D1101" s="85"/>
      <c r="E1101" s="84">
        <v>812</v>
      </c>
      <c r="F1101" s="37" t="s">
        <v>105</v>
      </c>
      <c r="G1101" s="36" t="s">
        <v>104</v>
      </c>
      <c r="H1101" s="36" t="s">
        <v>105</v>
      </c>
      <c r="I1101" s="39" t="s">
        <v>27</v>
      </c>
      <c r="J1101" s="38" t="s">
        <v>106</v>
      </c>
      <c r="K1101" s="38">
        <v>7</v>
      </c>
      <c r="L1101" s="38" t="s">
        <v>28</v>
      </c>
      <c r="M1101" s="39" t="s">
        <v>29</v>
      </c>
      <c r="N1101" s="39" t="s">
        <v>30</v>
      </c>
      <c r="O1101" s="36" t="s">
        <v>39</v>
      </c>
      <c r="P1101" s="38">
        <v>124.01415249999999</v>
      </c>
      <c r="Q1101" s="38">
        <v>10.725720409999999</v>
      </c>
      <c r="R1101" s="36" t="s">
        <v>47</v>
      </c>
      <c r="S1101" s="26" t="s">
        <v>4771</v>
      </c>
      <c r="T1101" s="26" t="s">
        <v>77</v>
      </c>
      <c r="U1101" s="26" t="s">
        <v>94</v>
      </c>
      <c r="V1101" s="26" t="s">
        <v>5053</v>
      </c>
      <c r="W1101" s="28" t="s">
        <v>49</v>
      </c>
      <c r="X1101" s="26" t="s">
        <v>36</v>
      </c>
      <c r="Y1101" s="8" t="s">
        <v>4970</v>
      </c>
      <c r="Z1101" s="8" t="s">
        <v>4970</v>
      </c>
      <c r="AA1101" s="8" t="s">
        <v>4970</v>
      </c>
      <c r="AB1101" s="42" t="s">
        <v>44</v>
      </c>
      <c r="AC1101" s="42"/>
      <c r="AD1101" s="42" t="str">
        <f t="shared" si="17"/>
        <v/>
      </c>
    </row>
    <row r="1102" spans="1:30" x14ac:dyDescent="0.2">
      <c r="A1102" s="82">
        <v>820</v>
      </c>
      <c r="B1102" s="84" t="s">
        <v>39</v>
      </c>
      <c r="C1102" s="82">
        <v>1</v>
      </c>
      <c r="D1102" s="85"/>
      <c r="E1102" s="84">
        <v>820</v>
      </c>
      <c r="F1102" s="37" t="s">
        <v>115</v>
      </c>
      <c r="G1102" s="36" t="s">
        <v>115</v>
      </c>
      <c r="H1102" s="36" t="s">
        <v>100</v>
      </c>
      <c r="I1102" s="36" t="s">
        <v>111</v>
      </c>
      <c r="J1102" s="38" t="s">
        <v>116</v>
      </c>
      <c r="K1102" s="39">
        <v>7</v>
      </c>
      <c r="L1102" s="39" t="s">
        <v>28</v>
      </c>
      <c r="M1102" s="39" t="s">
        <v>29</v>
      </c>
      <c r="N1102" s="39" t="s">
        <v>30</v>
      </c>
      <c r="O1102" s="36" t="s">
        <v>39</v>
      </c>
      <c r="P1102" s="38">
        <v>123.92195890000001</v>
      </c>
      <c r="Q1102" s="38">
        <v>10.36410046</v>
      </c>
      <c r="R1102" s="36" t="s">
        <v>47</v>
      </c>
      <c r="S1102" s="26" t="s">
        <v>4771</v>
      </c>
      <c r="T1102" s="26" t="s">
        <v>77</v>
      </c>
      <c r="U1102" s="26" t="s">
        <v>94</v>
      </c>
      <c r="V1102" s="26" t="s">
        <v>5053</v>
      </c>
      <c r="W1102" s="28" t="s">
        <v>49</v>
      </c>
      <c r="X1102" s="26" t="s">
        <v>36</v>
      </c>
      <c r="Y1102" s="8" t="s">
        <v>4970</v>
      </c>
      <c r="Z1102" s="8" t="s">
        <v>4970</v>
      </c>
      <c r="AA1102" s="8" t="s">
        <v>4970</v>
      </c>
      <c r="AB1102" s="42" t="s">
        <v>58</v>
      </c>
      <c r="AC1102" s="42"/>
      <c r="AD1102" s="42" t="str">
        <f t="shared" si="17"/>
        <v/>
      </c>
    </row>
    <row r="1103" spans="1:30" x14ac:dyDescent="0.2">
      <c r="A1103" s="82">
        <v>850</v>
      </c>
      <c r="B1103" s="84" t="s">
        <v>39</v>
      </c>
      <c r="C1103" s="82">
        <v>1</v>
      </c>
      <c r="D1103" s="85"/>
      <c r="E1103" s="84">
        <v>850</v>
      </c>
      <c r="F1103" s="37" t="s">
        <v>26</v>
      </c>
      <c r="G1103" s="36" t="s">
        <v>134</v>
      </c>
      <c r="H1103" s="36" t="s">
        <v>135</v>
      </c>
      <c r="I1103" s="36" t="s">
        <v>27</v>
      </c>
      <c r="J1103" s="38" t="s">
        <v>136</v>
      </c>
      <c r="K1103" s="39">
        <v>7</v>
      </c>
      <c r="L1103" s="39" t="s">
        <v>28</v>
      </c>
      <c r="M1103" s="39" t="s">
        <v>29</v>
      </c>
      <c r="N1103" s="39" t="s">
        <v>30</v>
      </c>
      <c r="O1103" s="36" t="s">
        <v>39</v>
      </c>
      <c r="P1103" s="38">
        <v>123.97840119999999</v>
      </c>
      <c r="Q1103" s="38">
        <v>10.38704014</v>
      </c>
      <c r="R1103" s="36" t="s">
        <v>47</v>
      </c>
      <c r="S1103" s="26" t="s">
        <v>4771</v>
      </c>
      <c r="T1103" s="26" t="s">
        <v>77</v>
      </c>
      <c r="U1103" s="26" t="s">
        <v>94</v>
      </c>
      <c r="V1103" s="26" t="s">
        <v>5053</v>
      </c>
      <c r="W1103" s="28" t="s">
        <v>49</v>
      </c>
      <c r="X1103" s="26" t="s">
        <v>36</v>
      </c>
      <c r="Y1103" s="8" t="s">
        <v>4970</v>
      </c>
      <c r="Z1103" s="8" t="s">
        <v>4970</v>
      </c>
      <c r="AA1103" s="8" t="s">
        <v>4970</v>
      </c>
      <c r="AB1103" s="42" t="s">
        <v>37</v>
      </c>
      <c r="AC1103" s="42"/>
      <c r="AD1103" s="42" t="str">
        <f t="shared" si="17"/>
        <v/>
      </c>
    </row>
    <row r="1104" spans="1:30" x14ac:dyDescent="0.2">
      <c r="A1104" s="82">
        <v>4288</v>
      </c>
      <c r="B1104" s="84" t="s">
        <v>39</v>
      </c>
      <c r="C1104" s="82">
        <v>1</v>
      </c>
      <c r="D1104" s="85"/>
      <c r="E1104" s="84">
        <v>4288</v>
      </c>
      <c r="F1104" s="37" t="s">
        <v>3732</v>
      </c>
      <c r="G1104" s="36" t="s">
        <v>175</v>
      </c>
      <c r="H1104" s="36" t="s">
        <v>153</v>
      </c>
      <c r="I1104" s="36" t="s">
        <v>27</v>
      </c>
      <c r="J1104" s="36" t="s">
        <v>176</v>
      </c>
      <c r="K1104" s="36">
        <v>7</v>
      </c>
      <c r="L1104" s="36" t="s">
        <v>28</v>
      </c>
      <c r="M1104" s="39" t="s">
        <v>29</v>
      </c>
      <c r="N1104" s="39" t="s">
        <v>30</v>
      </c>
      <c r="O1104" s="36" t="s">
        <v>39</v>
      </c>
      <c r="P1104" s="36">
        <v>123.98903660000001</v>
      </c>
      <c r="Q1104" s="36">
        <v>10.806269650000001</v>
      </c>
      <c r="R1104" s="36" t="s">
        <v>47</v>
      </c>
      <c r="S1104" s="26" t="s">
        <v>4771</v>
      </c>
      <c r="T1104" s="26" t="s">
        <v>77</v>
      </c>
      <c r="U1104" s="27" t="s">
        <v>94</v>
      </c>
      <c r="V1104" s="26" t="s">
        <v>5053</v>
      </c>
      <c r="W1104" s="28" t="s">
        <v>49</v>
      </c>
      <c r="X1104" s="26" t="s">
        <v>90</v>
      </c>
      <c r="Y1104" s="8" t="s">
        <v>4972</v>
      </c>
      <c r="Z1104" s="8" t="s">
        <v>4880</v>
      </c>
      <c r="AA1104" s="8" t="s">
        <v>4805</v>
      </c>
      <c r="AB1104" s="46" t="s">
        <v>44</v>
      </c>
      <c r="AC1104" s="42"/>
      <c r="AD1104" s="42" t="str">
        <f t="shared" si="17"/>
        <v/>
      </c>
    </row>
    <row r="1105" spans="1:30" x14ac:dyDescent="0.2">
      <c r="A1105" s="84" t="s">
        <v>221</v>
      </c>
      <c r="B1105" s="84" t="s">
        <v>39</v>
      </c>
      <c r="C1105" s="74">
        <v>1</v>
      </c>
      <c r="D1105" s="84"/>
      <c r="E1105" s="84" t="s">
        <v>222</v>
      </c>
      <c r="F1105" s="37" t="s">
        <v>3755</v>
      </c>
      <c r="G1105" s="36" t="s">
        <v>223</v>
      </c>
      <c r="H1105" s="36" t="s">
        <v>54</v>
      </c>
      <c r="I1105" s="36" t="s">
        <v>27</v>
      </c>
      <c r="J1105" s="38" t="s">
        <v>224</v>
      </c>
      <c r="K1105" s="39">
        <v>7</v>
      </c>
      <c r="L1105" s="39" t="s">
        <v>28</v>
      </c>
      <c r="M1105" s="39" t="s">
        <v>29</v>
      </c>
      <c r="N1105" s="39" t="s">
        <v>30</v>
      </c>
      <c r="O1105" s="36" t="s">
        <v>39</v>
      </c>
      <c r="P1105" s="38">
        <v>123.9627914</v>
      </c>
      <c r="Q1105" s="38">
        <v>10.371549610000001</v>
      </c>
      <c r="R1105" s="36" t="s">
        <v>47</v>
      </c>
      <c r="S1105" s="26" t="s">
        <v>4771</v>
      </c>
      <c r="T1105" s="26" t="s">
        <v>77</v>
      </c>
      <c r="U1105" s="26" t="s">
        <v>94</v>
      </c>
      <c r="V1105" s="26" t="s">
        <v>5053</v>
      </c>
      <c r="W1105" s="28" t="s">
        <v>49</v>
      </c>
      <c r="X1105" s="26" t="s">
        <v>36</v>
      </c>
      <c r="Y1105" s="8" t="s">
        <v>4970</v>
      </c>
      <c r="Z1105" s="8" t="s">
        <v>4970</v>
      </c>
      <c r="AA1105" s="8" t="s">
        <v>4970</v>
      </c>
      <c r="AB1105" s="42" t="s">
        <v>37</v>
      </c>
      <c r="AC1105" s="42"/>
      <c r="AD1105" s="42" t="str">
        <f t="shared" si="17"/>
        <v/>
      </c>
    </row>
    <row r="1106" spans="1:30" x14ac:dyDescent="0.2">
      <c r="A1106" s="82" t="s">
        <v>245</v>
      </c>
      <c r="B1106" s="84" t="s">
        <v>39</v>
      </c>
      <c r="C1106" s="74">
        <v>1</v>
      </c>
      <c r="D1106" s="82"/>
      <c r="E1106" s="84" t="s">
        <v>246</v>
      </c>
      <c r="F1106" s="49" t="s">
        <v>247</v>
      </c>
      <c r="G1106" s="36" t="s">
        <v>247</v>
      </c>
      <c r="H1106" s="36" t="s">
        <v>100</v>
      </c>
      <c r="I1106" s="36" t="s">
        <v>27</v>
      </c>
      <c r="J1106" s="36" t="s">
        <v>248</v>
      </c>
      <c r="K1106" s="36">
        <v>7</v>
      </c>
      <c r="L1106" s="36" t="s">
        <v>28</v>
      </c>
      <c r="M1106" s="39" t="s">
        <v>29</v>
      </c>
      <c r="N1106" s="39" t="s">
        <v>30</v>
      </c>
      <c r="O1106" s="36" t="s">
        <v>39</v>
      </c>
      <c r="P1106" s="36">
        <v>123.91667940000001</v>
      </c>
      <c r="Q1106" s="36">
        <v>10.383159640000001</v>
      </c>
      <c r="R1106" s="36" t="s">
        <v>47</v>
      </c>
      <c r="S1106" s="26" t="s">
        <v>4771</v>
      </c>
      <c r="T1106" s="26" t="s">
        <v>77</v>
      </c>
      <c r="U1106" s="26" t="s">
        <v>94</v>
      </c>
      <c r="V1106" s="26" t="s">
        <v>5053</v>
      </c>
      <c r="W1106" s="32" t="s">
        <v>49</v>
      </c>
      <c r="X1106" s="26" t="s">
        <v>36</v>
      </c>
      <c r="Y1106" s="8" t="s">
        <v>4970</v>
      </c>
      <c r="Z1106" s="8" t="s">
        <v>4970</v>
      </c>
      <c r="AA1106" s="8" t="s">
        <v>4970</v>
      </c>
      <c r="AB1106" s="42" t="s">
        <v>58</v>
      </c>
      <c r="AC1106" s="42"/>
      <c r="AD1106" s="42" t="str">
        <f t="shared" si="17"/>
        <v/>
      </c>
    </row>
    <row r="1107" spans="1:30" x14ac:dyDescent="0.2">
      <c r="A1107" s="84" t="s">
        <v>249</v>
      </c>
      <c r="B1107" s="84" t="s">
        <v>39</v>
      </c>
      <c r="C1107" s="74">
        <v>1</v>
      </c>
      <c r="D1107" s="84"/>
      <c r="E1107" s="84" t="s">
        <v>250</v>
      </c>
      <c r="F1107" s="37" t="s">
        <v>3759</v>
      </c>
      <c r="G1107" s="36" t="s">
        <v>251</v>
      </c>
      <c r="H1107" s="36" t="s">
        <v>26</v>
      </c>
      <c r="I1107" s="36" t="s">
        <v>27</v>
      </c>
      <c r="J1107" s="36" t="s">
        <v>252</v>
      </c>
      <c r="K1107" s="36">
        <v>7</v>
      </c>
      <c r="L1107" s="36" t="s">
        <v>28</v>
      </c>
      <c r="M1107" s="39" t="s">
        <v>29</v>
      </c>
      <c r="N1107" s="39" t="s">
        <v>30</v>
      </c>
      <c r="O1107" s="36" t="s">
        <v>39</v>
      </c>
      <c r="P1107" s="36">
        <v>123.964383</v>
      </c>
      <c r="Q1107" s="36">
        <v>10.387877</v>
      </c>
      <c r="R1107" s="36" t="s">
        <v>47</v>
      </c>
      <c r="S1107" s="26" t="s">
        <v>4771</v>
      </c>
      <c r="T1107" s="26" t="s">
        <v>77</v>
      </c>
      <c r="U1107" s="27" t="s">
        <v>94</v>
      </c>
      <c r="V1107" s="26" t="s">
        <v>5053</v>
      </c>
      <c r="W1107" s="28" t="s">
        <v>49</v>
      </c>
      <c r="X1107" s="26" t="s">
        <v>36</v>
      </c>
      <c r="Y1107" s="8" t="s">
        <v>4970</v>
      </c>
      <c r="Z1107" s="8" t="s">
        <v>4970</v>
      </c>
      <c r="AA1107" s="8" t="s">
        <v>4970</v>
      </c>
      <c r="AB1107" s="46" t="s">
        <v>37</v>
      </c>
      <c r="AC1107" s="42"/>
      <c r="AD1107" s="42" t="str">
        <f t="shared" si="17"/>
        <v/>
      </c>
    </row>
    <row r="1108" spans="1:30" x14ac:dyDescent="0.2">
      <c r="A1108" s="79" t="s">
        <v>267</v>
      </c>
      <c r="B1108" s="79" t="s">
        <v>39</v>
      </c>
      <c r="C1108" s="74">
        <v>1</v>
      </c>
      <c r="D1108" s="79"/>
      <c r="E1108" s="79" t="s">
        <v>268</v>
      </c>
      <c r="F1108" s="49" t="s">
        <v>3762</v>
      </c>
      <c r="G1108" s="36" t="s">
        <v>269</v>
      </c>
      <c r="H1108" s="36" t="s">
        <v>135</v>
      </c>
      <c r="I1108" s="36" t="s">
        <v>27</v>
      </c>
      <c r="J1108" s="36" t="s">
        <v>270</v>
      </c>
      <c r="K1108" s="36">
        <v>7</v>
      </c>
      <c r="L1108" s="36" t="s">
        <v>28</v>
      </c>
      <c r="M1108" s="39" t="s">
        <v>29</v>
      </c>
      <c r="N1108" s="39" t="s">
        <v>30</v>
      </c>
      <c r="O1108" s="36" t="s">
        <v>39</v>
      </c>
      <c r="P1108" s="36">
        <v>123.9991531</v>
      </c>
      <c r="Q1108" s="36">
        <v>10.39517975</v>
      </c>
      <c r="R1108" s="38" t="s">
        <v>47</v>
      </c>
      <c r="S1108" s="26" t="s">
        <v>4771</v>
      </c>
      <c r="T1108" s="26" t="s">
        <v>93</v>
      </c>
      <c r="U1108" s="26" t="s">
        <v>94</v>
      </c>
      <c r="V1108" s="27" t="s">
        <v>5053</v>
      </c>
      <c r="W1108" s="32" t="s">
        <v>49</v>
      </c>
      <c r="X1108" s="26" t="s">
        <v>36</v>
      </c>
      <c r="Y1108" s="8" t="s">
        <v>4970</v>
      </c>
      <c r="Z1108" s="8" t="s">
        <v>4970</v>
      </c>
      <c r="AA1108" s="8" t="s">
        <v>4970</v>
      </c>
      <c r="AB1108" s="42" t="s">
        <v>98</v>
      </c>
      <c r="AC1108" s="42"/>
      <c r="AD1108" s="42" t="str">
        <f t="shared" si="17"/>
        <v/>
      </c>
    </row>
    <row r="1109" spans="1:30" x14ac:dyDescent="0.2">
      <c r="A1109" s="84" t="s">
        <v>271</v>
      </c>
      <c r="B1109" s="84" t="s">
        <v>39</v>
      </c>
      <c r="C1109" s="74">
        <v>1</v>
      </c>
      <c r="D1109" s="84"/>
      <c r="E1109" s="84" t="s">
        <v>272</v>
      </c>
      <c r="F1109" s="49" t="s">
        <v>3763</v>
      </c>
      <c r="G1109" s="36" t="s">
        <v>273</v>
      </c>
      <c r="H1109" s="36" t="s">
        <v>274</v>
      </c>
      <c r="I1109" s="39" t="s">
        <v>27</v>
      </c>
      <c r="J1109" s="38" t="s">
        <v>275</v>
      </c>
      <c r="K1109" s="38">
        <v>7</v>
      </c>
      <c r="L1109" s="38" t="s">
        <v>28</v>
      </c>
      <c r="M1109" s="39" t="s">
        <v>29</v>
      </c>
      <c r="N1109" s="39" t="s">
        <v>30</v>
      </c>
      <c r="O1109" s="36" t="s">
        <v>39</v>
      </c>
      <c r="P1109" s="38">
        <v>124.3591232</v>
      </c>
      <c r="Q1109" s="38">
        <v>10.635990140000001</v>
      </c>
      <c r="R1109" s="38" t="s">
        <v>47</v>
      </c>
      <c r="S1109" s="26" t="s">
        <v>4771</v>
      </c>
      <c r="T1109" s="30" t="s">
        <v>77</v>
      </c>
      <c r="U1109" s="28" t="s">
        <v>94</v>
      </c>
      <c r="V1109" s="26" t="s">
        <v>5053</v>
      </c>
      <c r="W1109" s="28" t="s">
        <v>49</v>
      </c>
      <c r="X1109" s="32" t="s">
        <v>233</v>
      </c>
      <c r="Y1109" s="8" t="s">
        <v>4841</v>
      </c>
      <c r="Z1109" s="8" t="s">
        <v>4888</v>
      </c>
      <c r="AA1109" s="8" t="s">
        <v>4889</v>
      </c>
      <c r="AB1109" s="42" t="s">
        <v>58</v>
      </c>
      <c r="AC1109" s="42"/>
      <c r="AD1109" s="42" t="str">
        <f t="shared" si="17"/>
        <v/>
      </c>
    </row>
    <row r="1110" spans="1:30" x14ac:dyDescent="0.2">
      <c r="A1110" s="84" t="s">
        <v>288</v>
      </c>
      <c r="B1110" s="84" t="s">
        <v>39</v>
      </c>
      <c r="C1110" s="74">
        <v>1</v>
      </c>
      <c r="D1110" s="84"/>
      <c r="E1110" s="84" t="s">
        <v>289</v>
      </c>
      <c r="F1110" s="37" t="s">
        <v>3764</v>
      </c>
      <c r="G1110" s="36" t="s">
        <v>3764</v>
      </c>
      <c r="H1110" s="36" t="s">
        <v>54</v>
      </c>
      <c r="I1110" s="39" t="s">
        <v>27</v>
      </c>
      <c r="J1110" s="38" t="s">
        <v>290</v>
      </c>
      <c r="K1110" s="38">
        <v>7</v>
      </c>
      <c r="L1110" s="38" t="s">
        <v>28</v>
      </c>
      <c r="M1110" s="39" t="s">
        <v>29</v>
      </c>
      <c r="N1110" s="39" t="s">
        <v>30</v>
      </c>
      <c r="O1110" s="36" t="s">
        <v>39</v>
      </c>
      <c r="P1110" s="38">
        <v>123.93464659999999</v>
      </c>
      <c r="Q1110" s="38">
        <v>10.36824036</v>
      </c>
      <c r="R1110" s="36" t="s">
        <v>47</v>
      </c>
      <c r="S1110" s="26" t="s">
        <v>4771</v>
      </c>
      <c r="T1110" s="26" t="s">
        <v>77</v>
      </c>
      <c r="U1110" s="26" t="s">
        <v>94</v>
      </c>
      <c r="V1110" s="26" t="s">
        <v>5053</v>
      </c>
      <c r="W1110" s="28" t="s">
        <v>49</v>
      </c>
      <c r="X1110" s="26" t="s">
        <v>36</v>
      </c>
      <c r="Y1110" s="8" t="s">
        <v>4970</v>
      </c>
      <c r="Z1110" s="8" t="s">
        <v>4970</v>
      </c>
      <c r="AA1110" s="8" t="s">
        <v>4970</v>
      </c>
      <c r="AB1110" s="42" t="s">
        <v>37</v>
      </c>
      <c r="AC1110" s="42"/>
      <c r="AD1110" s="42" t="str">
        <f t="shared" si="17"/>
        <v/>
      </c>
    </row>
    <row r="1111" spans="1:30" x14ac:dyDescent="0.2">
      <c r="A1111" s="83" t="s">
        <v>410</v>
      </c>
      <c r="B1111" s="84" t="s">
        <v>39</v>
      </c>
      <c r="C1111" s="74">
        <v>1</v>
      </c>
      <c r="D1111" s="83" t="s">
        <v>411</v>
      </c>
      <c r="E1111" s="84" t="s">
        <v>412</v>
      </c>
      <c r="F1111" s="49" t="s">
        <v>3793</v>
      </c>
      <c r="G1111" s="36" t="s">
        <v>413</v>
      </c>
      <c r="H1111" s="36" t="s">
        <v>40</v>
      </c>
      <c r="I1111" s="39" t="s">
        <v>27</v>
      </c>
      <c r="J1111" s="38" t="s">
        <v>414</v>
      </c>
      <c r="K1111" s="38">
        <v>7</v>
      </c>
      <c r="L1111" s="38" t="s">
        <v>28</v>
      </c>
      <c r="M1111" s="39" t="s">
        <v>29</v>
      </c>
      <c r="N1111" s="39" t="s">
        <v>30</v>
      </c>
      <c r="O1111" s="36" t="s">
        <v>24</v>
      </c>
      <c r="P1111" s="38">
        <v>124.0028667</v>
      </c>
      <c r="Q1111" s="38">
        <v>10.30189167</v>
      </c>
      <c r="R1111" s="36" t="s">
        <v>47</v>
      </c>
      <c r="S1111" s="26" t="s">
        <v>4771</v>
      </c>
      <c r="T1111" s="30" t="s">
        <v>77</v>
      </c>
      <c r="U1111" s="28" t="s">
        <v>94</v>
      </c>
      <c r="V1111" s="26" t="s">
        <v>5053</v>
      </c>
      <c r="W1111" s="28" t="s">
        <v>49</v>
      </c>
      <c r="X1111" s="32" t="s">
        <v>36</v>
      </c>
      <c r="Y1111" s="8" t="s">
        <v>4970</v>
      </c>
      <c r="Z1111" s="8" t="s">
        <v>4970</v>
      </c>
      <c r="AA1111" s="8" t="s">
        <v>4970</v>
      </c>
      <c r="AB1111" s="42" t="s">
        <v>41</v>
      </c>
      <c r="AC1111" s="42"/>
      <c r="AD1111" s="42" t="str">
        <f t="shared" si="17"/>
        <v/>
      </c>
    </row>
    <row r="1112" spans="1:30" x14ac:dyDescent="0.2">
      <c r="A1112" s="88" t="s">
        <v>527</v>
      </c>
      <c r="B1112" s="84" t="s">
        <v>24</v>
      </c>
      <c r="C1112" s="74">
        <v>1</v>
      </c>
      <c r="D1112" s="88" t="s">
        <v>528</v>
      </c>
      <c r="E1112" s="84" t="s">
        <v>528</v>
      </c>
      <c r="F1112" s="37" t="s">
        <v>3823</v>
      </c>
      <c r="G1112" s="36" t="s">
        <v>529</v>
      </c>
      <c r="H1112" s="36" t="s">
        <v>40</v>
      </c>
      <c r="I1112" s="39" t="s">
        <v>27</v>
      </c>
      <c r="J1112" s="38" t="s">
        <v>530</v>
      </c>
      <c r="K1112" s="38">
        <v>7</v>
      </c>
      <c r="L1112" s="38" t="s">
        <v>28</v>
      </c>
      <c r="M1112" s="39" t="s">
        <v>29</v>
      </c>
      <c r="N1112" s="39" t="s">
        <v>30</v>
      </c>
      <c r="O1112" s="36" t="s">
        <v>24</v>
      </c>
      <c r="P1112" s="38">
        <v>123.98011700000001</v>
      </c>
      <c r="Q1112" s="38">
        <v>10.283215999999999</v>
      </c>
      <c r="R1112" s="36" t="s">
        <v>47</v>
      </c>
      <c r="S1112" s="26" t="s">
        <v>4771</v>
      </c>
      <c r="T1112" s="26" t="s">
        <v>77</v>
      </c>
      <c r="U1112" s="26" t="s">
        <v>94</v>
      </c>
      <c r="V1112" s="26" t="s">
        <v>5053</v>
      </c>
      <c r="W1112" s="28" t="s">
        <v>49</v>
      </c>
      <c r="X1112" s="26" t="s">
        <v>36</v>
      </c>
      <c r="Y1112" s="8" t="s">
        <v>4970</v>
      </c>
      <c r="Z1112" s="8" t="s">
        <v>4970</v>
      </c>
      <c r="AA1112" s="8" t="s">
        <v>4970</v>
      </c>
      <c r="AB1112" s="42" t="s">
        <v>41</v>
      </c>
      <c r="AC1112" s="45"/>
      <c r="AD1112" s="42" t="str">
        <f t="shared" si="17"/>
        <v/>
      </c>
    </row>
    <row r="1113" spans="1:30" x14ac:dyDescent="0.2">
      <c r="A1113" s="98" t="s">
        <v>583</v>
      </c>
      <c r="B1113" s="84" t="s">
        <v>39</v>
      </c>
      <c r="C1113" s="74">
        <v>1</v>
      </c>
      <c r="D1113" s="82" t="s">
        <v>584</v>
      </c>
      <c r="E1113" s="84" t="s">
        <v>585</v>
      </c>
      <c r="F1113" s="37" t="s">
        <v>3839</v>
      </c>
      <c r="G1113" s="36" t="s">
        <v>104</v>
      </c>
      <c r="H1113" s="36" t="s">
        <v>102</v>
      </c>
      <c r="I1113" s="39" t="s">
        <v>27</v>
      </c>
      <c r="J1113" s="38" t="s">
        <v>586</v>
      </c>
      <c r="K1113" s="38">
        <v>7</v>
      </c>
      <c r="L1113" s="38" t="s">
        <v>28</v>
      </c>
      <c r="M1113" s="39" t="s">
        <v>29</v>
      </c>
      <c r="N1113" s="39" t="s">
        <v>30</v>
      </c>
      <c r="O1113" s="36" t="s">
        <v>24</v>
      </c>
      <c r="P1113" s="38">
        <v>124.02782999999999</v>
      </c>
      <c r="Q1113" s="38">
        <v>10.523540000000001</v>
      </c>
      <c r="R1113" s="36" t="s">
        <v>47</v>
      </c>
      <c r="S1113" s="26" t="s">
        <v>4771</v>
      </c>
      <c r="T1113" s="26" t="s">
        <v>33</v>
      </c>
      <c r="U1113" s="26" t="s">
        <v>94</v>
      </c>
      <c r="V1113" s="26" t="s">
        <v>5053</v>
      </c>
      <c r="W1113" s="28" t="s">
        <v>49</v>
      </c>
      <c r="X1113" s="26" t="s">
        <v>36</v>
      </c>
      <c r="Y1113" s="8" t="s">
        <v>4970</v>
      </c>
      <c r="Z1113" s="8" t="s">
        <v>4970</v>
      </c>
      <c r="AA1113" s="8" t="s">
        <v>4970</v>
      </c>
      <c r="AB1113" s="42" t="s">
        <v>98</v>
      </c>
      <c r="AC1113" s="45"/>
      <c r="AD1113" s="42" t="str">
        <f t="shared" si="17"/>
        <v/>
      </c>
    </row>
    <row r="1114" spans="1:30" x14ac:dyDescent="0.2">
      <c r="A1114" s="74">
        <v>801</v>
      </c>
      <c r="B1114" s="76" t="s">
        <v>39</v>
      </c>
      <c r="C1114" s="74">
        <v>2</v>
      </c>
      <c r="D1114" s="74"/>
      <c r="E1114" s="76">
        <v>801</v>
      </c>
      <c r="F1114" s="49" t="s">
        <v>3883</v>
      </c>
      <c r="G1114" s="36"/>
      <c r="H1114" s="36" t="s">
        <v>743</v>
      </c>
      <c r="I1114" s="36" t="s">
        <v>27</v>
      </c>
      <c r="J1114" s="36" t="s">
        <v>739</v>
      </c>
      <c r="K1114" s="36">
        <v>7</v>
      </c>
      <c r="L1114" s="36" t="s">
        <v>28</v>
      </c>
      <c r="M1114" s="39" t="s">
        <v>736</v>
      </c>
      <c r="N1114" s="39" t="s">
        <v>737</v>
      </c>
      <c r="O1114" s="36" t="s">
        <v>39</v>
      </c>
      <c r="P1114" s="36">
        <v>123.7603225708</v>
      </c>
      <c r="Q1114" s="36">
        <v>10.3261604309082</v>
      </c>
      <c r="R1114" s="36" t="s">
        <v>47</v>
      </c>
      <c r="S1114" s="26" t="s">
        <v>4771</v>
      </c>
      <c r="T1114" s="26" t="s">
        <v>77</v>
      </c>
      <c r="U1114" s="26" t="s">
        <v>94</v>
      </c>
      <c r="V1114" s="26" t="s">
        <v>5053</v>
      </c>
      <c r="W1114" s="32" t="s">
        <v>49</v>
      </c>
      <c r="X1114" s="26" t="s">
        <v>36</v>
      </c>
      <c r="Y1114" s="8" t="s">
        <v>4834</v>
      </c>
      <c r="Z1114" s="8" t="s">
        <v>4974</v>
      </c>
      <c r="AA1114" s="8" t="s">
        <v>4805</v>
      </c>
      <c r="AB1114" s="42" t="s">
        <v>5057</v>
      </c>
      <c r="AC1114" s="42"/>
      <c r="AD1114" s="42" t="str">
        <f t="shared" si="17"/>
        <v/>
      </c>
    </row>
    <row r="1115" spans="1:30" x14ac:dyDescent="0.2">
      <c r="A1115" s="82">
        <v>807</v>
      </c>
      <c r="B1115" s="84" t="s">
        <v>39</v>
      </c>
      <c r="C1115" s="82">
        <v>2</v>
      </c>
      <c r="D1115" s="85"/>
      <c r="E1115" s="84">
        <v>807</v>
      </c>
      <c r="F1115" s="37" t="s">
        <v>749</v>
      </c>
      <c r="G1115" s="36" t="s">
        <v>104</v>
      </c>
      <c r="H1115" s="36" t="s">
        <v>749</v>
      </c>
      <c r="I1115" s="36" t="s">
        <v>27</v>
      </c>
      <c r="J1115" s="38" t="s">
        <v>750</v>
      </c>
      <c r="K1115" s="39">
        <v>7</v>
      </c>
      <c r="L1115" s="39" t="s">
        <v>28</v>
      </c>
      <c r="M1115" s="39" t="s">
        <v>736</v>
      </c>
      <c r="N1115" s="39" t="s">
        <v>737</v>
      </c>
      <c r="O1115" s="36" t="s">
        <v>39</v>
      </c>
      <c r="P1115" s="38">
        <v>123.60659027099599</v>
      </c>
      <c r="Q1115" s="38">
        <v>9.8818101882934499</v>
      </c>
      <c r="R1115" s="36" t="s">
        <v>47</v>
      </c>
      <c r="S1115" s="26" t="s">
        <v>4771</v>
      </c>
      <c r="T1115" s="26" t="s">
        <v>77</v>
      </c>
      <c r="U1115" s="26" t="s">
        <v>94</v>
      </c>
      <c r="V1115" s="26" t="s">
        <v>5053</v>
      </c>
      <c r="W1115" s="28" t="s">
        <v>49</v>
      </c>
      <c r="X1115" s="26" t="s">
        <v>36</v>
      </c>
      <c r="Y1115" s="8" t="s">
        <v>4835</v>
      </c>
      <c r="Z1115" s="8" t="s">
        <v>4835</v>
      </c>
      <c r="AA1115" s="8" t="s">
        <v>3014</v>
      </c>
      <c r="AB1115" s="42" t="s">
        <v>5057</v>
      </c>
      <c r="AC1115" s="42"/>
      <c r="AD1115" s="42" t="str">
        <f t="shared" si="17"/>
        <v/>
      </c>
    </row>
    <row r="1116" spans="1:30" x14ac:dyDescent="0.2">
      <c r="A1116" s="82">
        <v>814</v>
      </c>
      <c r="B1116" s="83" t="s">
        <v>39</v>
      </c>
      <c r="C1116" s="82">
        <v>2</v>
      </c>
      <c r="D1116" s="84"/>
      <c r="E1116" s="84">
        <v>814</v>
      </c>
      <c r="F1116" s="37" t="s">
        <v>3886</v>
      </c>
      <c r="G1116" s="36" t="s">
        <v>759</v>
      </c>
      <c r="H1116" s="36" t="s">
        <v>756</v>
      </c>
      <c r="I1116" s="36" t="s">
        <v>27</v>
      </c>
      <c r="J1116" s="36" t="s">
        <v>760</v>
      </c>
      <c r="K1116" s="36">
        <v>7</v>
      </c>
      <c r="L1116" s="36" t="s">
        <v>28</v>
      </c>
      <c r="M1116" s="39" t="s">
        <v>736</v>
      </c>
      <c r="N1116" s="39" t="s">
        <v>737</v>
      </c>
      <c r="O1116" s="36" t="s">
        <v>39</v>
      </c>
      <c r="P1116" s="36">
        <v>123.64295959472599</v>
      </c>
      <c r="Q1116" s="36">
        <v>10.3821296691894</v>
      </c>
      <c r="R1116" s="36" t="s">
        <v>47</v>
      </c>
      <c r="S1116" s="26" t="s">
        <v>4771</v>
      </c>
      <c r="T1116" s="26" t="s">
        <v>77</v>
      </c>
      <c r="U1116" s="26" t="s">
        <v>94</v>
      </c>
      <c r="V1116" s="26" t="s">
        <v>5053</v>
      </c>
      <c r="W1116" s="28" t="s">
        <v>49</v>
      </c>
      <c r="X1116" s="26" t="s">
        <v>36</v>
      </c>
      <c r="Y1116" s="8" t="s">
        <v>4835</v>
      </c>
      <c r="Z1116" s="8" t="s">
        <v>4835</v>
      </c>
      <c r="AA1116" s="8" t="s">
        <v>3014</v>
      </c>
      <c r="AB1116" s="42" t="s">
        <v>5058</v>
      </c>
      <c r="AC1116" s="42"/>
      <c r="AD1116" s="42" t="str">
        <f t="shared" si="17"/>
        <v/>
      </c>
    </row>
    <row r="1117" spans="1:30" x14ac:dyDescent="0.2">
      <c r="A1117" s="84">
        <v>824</v>
      </c>
      <c r="B1117" s="84" t="s">
        <v>39</v>
      </c>
      <c r="C1117" s="74">
        <v>2</v>
      </c>
      <c r="D1117" s="84"/>
      <c r="E1117" s="84">
        <v>824</v>
      </c>
      <c r="F1117" s="37" t="s">
        <v>3888</v>
      </c>
      <c r="G1117" s="36" t="s">
        <v>763</v>
      </c>
      <c r="H1117" s="36" t="s">
        <v>761</v>
      </c>
      <c r="I1117" s="36" t="s">
        <v>111</v>
      </c>
      <c r="J1117" s="36" t="s">
        <v>764</v>
      </c>
      <c r="K1117" s="36">
        <v>7</v>
      </c>
      <c r="L1117" s="36" t="s">
        <v>28</v>
      </c>
      <c r="M1117" s="39" t="s">
        <v>736</v>
      </c>
      <c r="N1117" s="39" t="s">
        <v>737</v>
      </c>
      <c r="O1117" s="36" t="s">
        <v>39</v>
      </c>
      <c r="P1117" s="36">
        <v>123.89836883544901</v>
      </c>
      <c r="Q1117" s="36">
        <v>10.2939395904541</v>
      </c>
      <c r="R1117" s="36" t="s">
        <v>32</v>
      </c>
      <c r="S1117" s="26" t="s">
        <v>4771</v>
      </c>
      <c r="T1117" s="26" t="s">
        <v>77</v>
      </c>
      <c r="U1117" s="27" t="s">
        <v>94</v>
      </c>
      <c r="V1117" s="26" t="s">
        <v>5053</v>
      </c>
      <c r="W1117" s="28" t="s">
        <v>49</v>
      </c>
      <c r="X1117" s="26" t="s">
        <v>36</v>
      </c>
      <c r="Y1117" s="8" t="s">
        <v>4835</v>
      </c>
      <c r="Z1117" s="8" t="s">
        <v>4835</v>
      </c>
      <c r="AA1117" s="8" t="s">
        <v>4865</v>
      </c>
      <c r="AB1117" s="42" t="s">
        <v>758</v>
      </c>
      <c r="AC1117" s="45"/>
      <c r="AD1117" s="42" t="str">
        <f t="shared" si="17"/>
        <v/>
      </c>
    </row>
    <row r="1118" spans="1:30" x14ac:dyDescent="0.2">
      <c r="A1118" s="83">
        <v>840</v>
      </c>
      <c r="B1118" s="84" t="s">
        <v>39</v>
      </c>
      <c r="C1118" s="74">
        <v>2</v>
      </c>
      <c r="D1118" s="83"/>
      <c r="E1118" s="84">
        <v>840</v>
      </c>
      <c r="F1118" s="37" t="s">
        <v>778</v>
      </c>
      <c r="G1118" s="36"/>
      <c r="H1118" s="36" t="s">
        <v>778</v>
      </c>
      <c r="I1118" s="36" t="s">
        <v>27</v>
      </c>
      <c r="J1118" s="36" t="s">
        <v>779</v>
      </c>
      <c r="K1118" s="36">
        <v>7</v>
      </c>
      <c r="L1118" s="36" t="s">
        <v>28</v>
      </c>
      <c r="M1118" s="39" t="s">
        <v>736</v>
      </c>
      <c r="N1118" s="39" t="s">
        <v>737</v>
      </c>
      <c r="O1118" s="36" t="s">
        <v>39</v>
      </c>
      <c r="P1118" s="36">
        <v>123.88392639160099</v>
      </c>
      <c r="Q1118" s="36">
        <v>10.3158302307128</v>
      </c>
      <c r="R1118" s="38" t="s">
        <v>47</v>
      </c>
      <c r="S1118" s="26" t="s">
        <v>4771</v>
      </c>
      <c r="T1118" s="26" t="s">
        <v>77</v>
      </c>
      <c r="U1118" s="27" t="s">
        <v>94</v>
      </c>
      <c r="V1118" s="26" t="s">
        <v>5053</v>
      </c>
      <c r="W1118" s="28" t="s">
        <v>49</v>
      </c>
      <c r="X1118" s="26" t="s">
        <v>36</v>
      </c>
      <c r="Y1118" s="8" t="s">
        <v>4835</v>
      </c>
      <c r="Z1118" s="8" t="s">
        <v>4835</v>
      </c>
      <c r="AA1118" s="8" t="s">
        <v>3014</v>
      </c>
      <c r="AB1118" s="42" t="s">
        <v>5058</v>
      </c>
      <c r="AC1118" s="42"/>
      <c r="AD1118" s="42" t="str">
        <f t="shared" si="17"/>
        <v/>
      </c>
    </row>
    <row r="1119" spans="1:30" x14ac:dyDescent="0.2">
      <c r="A1119" s="83">
        <v>841</v>
      </c>
      <c r="B1119" s="84" t="s">
        <v>39</v>
      </c>
      <c r="C1119" s="74">
        <v>2</v>
      </c>
      <c r="D1119" s="83"/>
      <c r="E1119" s="84">
        <v>841</v>
      </c>
      <c r="F1119" s="49" t="s">
        <v>781</v>
      </c>
      <c r="G1119" s="36" t="s">
        <v>780</v>
      </c>
      <c r="H1119" s="36" t="s">
        <v>781</v>
      </c>
      <c r="I1119" s="39" t="s">
        <v>27</v>
      </c>
      <c r="J1119" s="38" t="s">
        <v>782</v>
      </c>
      <c r="K1119" s="38">
        <v>7</v>
      </c>
      <c r="L1119" s="38" t="s">
        <v>28</v>
      </c>
      <c r="M1119" s="39" t="s">
        <v>736</v>
      </c>
      <c r="N1119" s="39" t="s">
        <v>737</v>
      </c>
      <c r="O1119" s="36" t="s">
        <v>39</v>
      </c>
      <c r="P1119" s="38">
        <v>123.619590759277</v>
      </c>
      <c r="Q1119" s="38">
        <v>9.9782400131225497</v>
      </c>
      <c r="R1119" s="36" t="s">
        <v>47</v>
      </c>
      <c r="S1119" s="26" t="s">
        <v>4771</v>
      </c>
      <c r="T1119" s="30" t="s">
        <v>77</v>
      </c>
      <c r="U1119" s="28" t="s">
        <v>94</v>
      </c>
      <c r="V1119" s="26" t="s">
        <v>5053</v>
      </c>
      <c r="W1119" s="28" t="s">
        <v>49</v>
      </c>
      <c r="X1119" s="32" t="s">
        <v>36</v>
      </c>
      <c r="Y1119" s="8" t="s">
        <v>4835</v>
      </c>
      <c r="Z1119" s="8" t="s">
        <v>4835</v>
      </c>
      <c r="AA1119" s="8" t="s">
        <v>4805</v>
      </c>
      <c r="AB1119" s="42" t="s">
        <v>5057</v>
      </c>
      <c r="AC1119" s="42"/>
      <c r="AD1119" s="42" t="str">
        <f t="shared" si="17"/>
        <v/>
      </c>
    </row>
    <row r="1120" spans="1:30" x14ac:dyDescent="0.2">
      <c r="A1120" s="83">
        <v>843</v>
      </c>
      <c r="B1120" s="84" t="s">
        <v>39</v>
      </c>
      <c r="C1120" s="74">
        <v>2</v>
      </c>
      <c r="D1120" s="83"/>
      <c r="E1120" s="84">
        <v>843</v>
      </c>
      <c r="F1120" s="37" t="s">
        <v>3890</v>
      </c>
      <c r="G1120" s="36"/>
      <c r="H1120" s="36" t="s">
        <v>761</v>
      </c>
      <c r="I1120" s="39" t="s">
        <v>27</v>
      </c>
      <c r="J1120" s="38" t="s">
        <v>783</v>
      </c>
      <c r="K1120" s="38">
        <v>7</v>
      </c>
      <c r="L1120" s="38" t="s">
        <v>28</v>
      </c>
      <c r="M1120" s="39" t="s">
        <v>736</v>
      </c>
      <c r="N1120" s="39" t="s">
        <v>737</v>
      </c>
      <c r="O1120" s="36" t="s">
        <v>39</v>
      </c>
      <c r="P1120" s="38">
        <v>123.90801239013599</v>
      </c>
      <c r="Q1120" s="38">
        <v>10.3015804290771</v>
      </c>
      <c r="R1120" s="36" t="s">
        <v>47</v>
      </c>
      <c r="S1120" s="26" t="s">
        <v>4771</v>
      </c>
      <c r="T1120" s="26" t="s">
        <v>77</v>
      </c>
      <c r="U1120" s="26" t="s">
        <v>94</v>
      </c>
      <c r="V1120" s="26" t="s">
        <v>5053</v>
      </c>
      <c r="W1120" s="28" t="s">
        <v>49</v>
      </c>
      <c r="X1120" s="26" t="s">
        <v>36</v>
      </c>
      <c r="Y1120" s="8" t="s">
        <v>4835</v>
      </c>
      <c r="Z1120" s="8" t="s">
        <v>4835</v>
      </c>
      <c r="AA1120" s="8" t="s">
        <v>4809</v>
      </c>
      <c r="AB1120" s="42" t="s">
        <v>758</v>
      </c>
      <c r="AC1120" s="42"/>
      <c r="AD1120" s="42" t="str">
        <f t="shared" si="17"/>
        <v/>
      </c>
    </row>
    <row r="1121" spans="1:30" x14ac:dyDescent="0.2">
      <c r="A1121" s="83">
        <v>852</v>
      </c>
      <c r="B1121" s="84" t="s">
        <v>39</v>
      </c>
      <c r="C1121" s="74">
        <v>2</v>
      </c>
      <c r="D1121" s="83"/>
      <c r="E1121" s="84">
        <v>852</v>
      </c>
      <c r="F1121" s="37" t="s">
        <v>788</v>
      </c>
      <c r="G1121" s="36" t="s">
        <v>787</v>
      </c>
      <c r="H1121" s="36" t="s">
        <v>788</v>
      </c>
      <c r="I1121" s="39" t="s">
        <v>27</v>
      </c>
      <c r="J1121" s="38" t="s">
        <v>789</v>
      </c>
      <c r="K1121" s="38">
        <v>7</v>
      </c>
      <c r="L1121" s="38" t="s">
        <v>28</v>
      </c>
      <c r="M1121" s="39" t="s">
        <v>736</v>
      </c>
      <c r="N1121" s="39" t="s">
        <v>737</v>
      </c>
      <c r="O1121" s="36" t="s">
        <v>39</v>
      </c>
      <c r="P1121" s="38">
        <v>123.70834350585901</v>
      </c>
      <c r="Q1121" s="38">
        <v>10.4927101135253</v>
      </c>
      <c r="R1121" s="36" t="s">
        <v>47</v>
      </c>
      <c r="S1121" s="26" t="s">
        <v>4771</v>
      </c>
      <c r="T1121" s="26" t="s">
        <v>77</v>
      </c>
      <c r="U1121" s="31" t="s">
        <v>94</v>
      </c>
      <c r="V1121" s="26" t="s">
        <v>5053</v>
      </c>
      <c r="W1121" s="28" t="s">
        <v>49</v>
      </c>
      <c r="X1121" s="26" t="s">
        <v>36</v>
      </c>
      <c r="Y1121" s="8" t="s">
        <v>4835</v>
      </c>
      <c r="Z1121" s="8" t="s">
        <v>4835</v>
      </c>
      <c r="AA1121" s="8" t="s">
        <v>3014</v>
      </c>
      <c r="AB1121" s="42" t="s">
        <v>5059</v>
      </c>
      <c r="AC1121" s="42"/>
      <c r="AD1121" s="42" t="str">
        <f t="shared" si="17"/>
        <v/>
      </c>
    </row>
    <row r="1122" spans="1:30" x14ac:dyDescent="0.2">
      <c r="A1122" s="82">
        <v>856</v>
      </c>
      <c r="B1122" s="84" t="s">
        <v>39</v>
      </c>
      <c r="C1122" s="74">
        <v>2</v>
      </c>
      <c r="D1122" s="82"/>
      <c r="E1122" s="84">
        <v>856</v>
      </c>
      <c r="F1122" s="49" t="s">
        <v>3891</v>
      </c>
      <c r="G1122" s="36" t="s">
        <v>314</v>
      </c>
      <c r="H1122" s="36" t="s">
        <v>790</v>
      </c>
      <c r="I1122" s="39" t="s">
        <v>27</v>
      </c>
      <c r="J1122" s="38" t="s">
        <v>791</v>
      </c>
      <c r="K1122" s="38">
        <v>7</v>
      </c>
      <c r="L1122" s="38" t="s">
        <v>28</v>
      </c>
      <c r="M1122" s="39" t="s">
        <v>736</v>
      </c>
      <c r="N1122" s="39" t="s">
        <v>737</v>
      </c>
      <c r="O1122" s="36" t="s">
        <v>39</v>
      </c>
      <c r="P1122" s="38">
        <v>123.756210327148</v>
      </c>
      <c r="Q1122" s="38">
        <v>10.2011699676513</v>
      </c>
      <c r="R1122" s="38" t="s">
        <v>47</v>
      </c>
      <c r="S1122" s="26" t="s">
        <v>4771</v>
      </c>
      <c r="T1122" s="30" t="s">
        <v>77</v>
      </c>
      <c r="U1122" s="28" t="s">
        <v>94</v>
      </c>
      <c r="V1122" s="26" t="s">
        <v>5053</v>
      </c>
      <c r="W1122" s="28" t="s">
        <v>49</v>
      </c>
      <c r="X1122" s="32" t="s">
        <v>36</v>
      </c>
      <c r="Y1122" s="8" t="s">
        <v>4835</v>
      </c>
      <c r="Z1122" s="8" t="s">
        <v>4835</v>
      </c>
      <c r="AA1122" s="8" t="s">
        <v>3014</v>
      </c>
      <c r="AB1122" s="42" t="s">
        <v>5056</v>
      </c>
      <c r="AC1122" s="45"/>
      <c r="AD1122" s="42" t="str">
        <f t="shared" si="17"/>
        <v/>
      </c>
    </row>
    <row r="1123" spans="1:30" x14ac:dyDescent="0.2">
      <c r="A1123" s="88">
        <v>861</v>
      </c>
      <c r="B1123" s="84" t="s">
        <v>39</v>
      </c>
      <c r="C1123" s="74">
        <v>2</v>
      </c>
      <c r="D1123" s="88"/>
      <c r="E1123" s="84">
        <v>861</v>
      </c>
      <c r="F1123" s="37" t="s">
        <v>3892</v>
      </c>
      <c r="G1123" s="36"/>
      <c r="H1123" s="36" t="s">
        <v>761</v>
      </c>
      <c r="I1123" s="36" t="s">
        <v>27</v>
      </c>
      <c r="J1123" s="38" t="s">
        <v>794</v>
      </c>
      <c r="K1123" s="39">
        <v>7</v>
      </c>
      <c r="L1123" s="39" t="s">
        <v>28</v>
      </c>
      <c r="M1123" s="39" t="s">
        <v>736</v>
      </c>
      <c r="N1123" s="39" t="s">
        <v>737</v>
      </c>
      <c r="O1123" s="36" t="s">
        <v>39</v>
      </c>
      <c r="P1123" s="38">
        <v>123.90187072753901</v>
      </c>
      <c r="Q1123" s="38">
        <v>10.297750473022401</v>
      </c>
      <c r="R1123" s="36" t="s">
        <v>32</v>
      </c>
      <c r="S1123" s="26" t="s">
        <v>4771</v>
      </c>
      <c r="T1123" s="26" t="s">
        <v>33</v>
      </c>
      <c r="U1123" s="26" t="s">
        <v>94</v>
      </c>
      <c r="V1123" s="26" t="s">
        <v>5053</v>
      </c>
      <c r="W1123" s="28" t="s">
        <v>49</v>
      </c>
      <c r="X1123" s="26" t="s">
        <v>90</v>
      </c>
      <c r="Y1123" s="8" t="s">
        <v>4839</v>
      </c>
      <c r="Z1123" s="8" t="s">
        <v>4974</v>
      </c>
      <c r="AA1123" s="8" t="s">
        <v>4865</v>
      </c>
      <c r="AB1123" s="42" t="s">
        <v>758</v>
      </c>
      <c r="AC1123" s="45"/>
      <c r="AD1123" s="42" t="str">
        <f t="shared" si="17"/>
        <v/>
      </c>
    </row>
    <row r="1124" spans="1:30" x14ac:dyDescent="0.2">
      <c r="A1124" s="88">
        <v>863</v>
      </c>
      <c r="B1124" s="84" t="s">
        <v>39</v>
      </c>
      <c r="C1124" s="74">
        <v>2</v>
      </c>
      <c r="D1124" s="88"/>
      <c r="E1124" s="84">
        <v>863</v>
      </c>
      <c r="F1124" s="37" t="s">
        <v>3894</v>
      </c>
      <c r="G1124" s="36"/>
      <c r="H1124" s="36" t="s">
        <v>761</v>
      </c>
      <c r="I1124" s="36" t="s">
        <v>27</v>
      </c>
      <c r="J1124" s="38" t="s">
        <v>795</v>
      </c>
      <c r="K1124" s="39">
        <v>7</v>
      </c>
      <c r="L1124" s="39" t="s">
        <v>28</v>
      </c>
      <c r="M1124" s="39" t="s">
        <v>736</v>
      </c>
      <c r="N1124" s="39" t="s">
        <v>737</v>
      </c>
      <c r="O1124" s="36" t="s">
        <v>39</v>
      </c>
      <c r="P1124" s="38">
        <v>123.886962890625</v>
      </c>
      <c r="Q1124" s="38">
        <v>10.308159828186</v>
      </c>
      <c r="R1124" s="36" t="s">
        <v>47</v>
      </c>
      <c r="S1124" s="26" t="s">
        <v>4771</v>
      </c>
      <c r="T1124" s="26" t="s">
        <v>77</v>
      </c>
      <c r="U1124" s="26" t="s">
        <v>94</v>
      </c>
      <c r="V1124" s="26" t="s">
        <v>5053</v>
      </c>
      <c r="W1124" s="28" t="s">
        <v>49</v>
      </c>
      <c r="X1124" s="26" t="s">
        <v>36</v>
      </c>
      <c r="Y1124" s="8" t="s">
        <v>4835</v>
      </c>
      <c r="Z1124" s="8" t="s">
        <v>4835</v>
      </c>
      <c r="AA1124" s="8" t="s">
        <v>3014</v>
      </c>
      <c r="AB1124" s="42" t="s">
        <v>766</v>
      </c>
      <c r="AC1124" s="45"/>
      <c r="AD1124" s="42" t="str">
        <f t="shared" si="17"/>
        <v/>
      </c>
    </row>
    <row r="1125" spans="1:30" x14ac:dyDescent="0.2">
      <c r="A1125" s="88">
        <v>864</v>
      </c>
      <c r="B1125" s="84" t="s">
        <v>39</v>
      </c>
      <c r="C1125" s="74">
        <v>2</v>
      </c>
      <c r="D1125" s="88"/>
      <c r="E1125" s="84">
        <v>864</v>
      </c>
      <c r="F1125" s="37" t="s">
        <v>3895</v>
      </c>
      <c r="G1125" s="36"/>
      <c r="H1125" s="36" t="s">
        <v>761</v>
      </c>
      <c r="I1125" s="36" t="s">
        <v>27</v>
      </c>
      <c r="J1125" s="38" t="s">
        <v>796</v>
      </c>
      <c r="K1125" s="39">
        <v>7</v>
      </c>
      <c r="L1125" s="39" t="s">
        <v>28</v>
      </c>
      <c r="M1125" s="39" t="s">
        <v>736</v>
      </c>
      <c r="N1125" s="39" t="s">
        <v>737</v>
      </c>
      <c r="O1125" s="36" t="s">
        <v>39</v>
      </c>
      <c r="P1125" s="38">
        <v>123.895149230957</v>
      </c>
      <c r="Q1125" s="38">
        <v>10.297300338745099</v>
      </c>
      <c r="R1125" s="36" t="s">
        <v>32</v>
      </c>
      <c r="S1125" s="26" t="s">
        <v>4771</v>
      </c>
      <c r="T1125" s="26" t="s">
        <v>33</v>
      </c>
      <c r="U1125" s="26" t="s">
        <v>94</v>
      </c>
      <c r="V1125" s="26" t="s">
        <v>5053</v>
      </c>
      <c r="W1125" s="28" t="s">
        <v>49</v>
      </c>
      <c r="X1125" s="26" t="s">
        <v>90</v>
      </c>
      <c r="Y1125" s="8" t="s">
        <v>4835</v>
      </c>
      <c r="Z1125" s="8" t="s">
        <v>4876</v>
      </c>
      <c r="AA1125" s="8" t="s">
        <v>4865</v>
      </c>
      <c r="AB1125" s="42" t="s">
        <v>766</v>
      </c>
      <c r="AC1125" s="45"/>
      <c r="AD1125" s="42" t="str">
        <f t="shared" si="17"/>
        <v/>
      </c>
    </row>
    <row r="1126" spans="1:30" x14ac:dyDescent="0.2">
      <c r="A1126" s="98">
        <v>876</v>
      </c>
      <c r="B1126" s="84" t="s">
        <v>39</v>
      </c>
      <c r="C1126" s="74">
        <v>2</v>
      </c>
      <c r="D1126" s="82"/>
      <c r="E1126" s="84">
        <v>876</v>
      </c>
      <c r="F1126" s="37" t="s">
        <v>800</v>
      </c>
      <c r="G1126" s="36"/>
      <c r="H1126" s="36" t="s">
        <v>800</v>
      </c>
      <c r="I1126" s="36" t="s">
        <v>27</v>
      </c>
      <c r="J1126" s="36" t="s">
        <v>801</v>
      </c>
      <c r="K1126" s="36">
        <v>7</v>
      </c>
      <c r="L1126" s="36" t="s">
        <v>28</v>
      </c>
      <c r="M1126" s="39" t="s">
        <v>736</v>
      </c>
      <c r="N1126" s="39" t="s">
        <v>737</v>
      </c>
      <c r="O1126" s="36" t="s">
        <v>39</v>
      </c>
      <c r="P1126" s="36">
        <v>123.708976745605</v>
      </c>
      <c r="Q1126" s="36">
        <v>10.165559768676699</v>
      </c>
      <c r="R1126" s="36" t="s">
        <v>47</v>
      </c>
      <c r="S1126" s="26" t="s">
        <v>4771</v>
      </c>
      <c r="T1126" s="26" t="s">
        <v>77</v>
      </c>
      <c r="U1126" s="27" t="s">
        <v>94</v>
      </c>
      <c r="V1126" s="26" t="s">
        <v>5053</v>
      </c>
      <c r="W1126" s="28" t="s">
        <v>49</v>
      </c>
      <c r="X1126" s="26" t="s">
        <v>36</v>
      </c>
      <c r="Y1126" s="8" t="s">
        <v>4835</v>
      </c>
      <c r="Z1126" s="8" t="s">
        <v>4835</v>
      </c>
      <c r="AA1126" s="8" t="s">
        <v>3014</v>
      </c>
      <c r="AB1126" s="42" t="s">
        <v>5056</v>
      </c>
      <c r="AC1126" s="45"/>
      <c r="AD1126" s="42" t="str">
        <f t="shared" si="17"/>
        <v/>
      </c>
    </row>
    <row r="1127" spans="1:30" x14ac:dyDescent="0.2">
      <c r="A1127" s="82">
        <v>888</v>
      </c>
      <c r="B1127" s="84" t="s">
        <v>39</v>
      </c>
      <c r="C1127" s="74">
        <v>2</v>
      </c>
      <c r="D1127" s="82"/>
      <c r="E1127" s="84">
        <v>888</v>
      </c>
      <c r="F1127" s="37" t="s">
        <v>3899</v>
      </c>
      <c r="G1127" s="36"/>
      <c r="H1127" s="36" t="s">
        <v>761</v>
      </c>
      <c r="I1127" s="36" t="s">
        <v>27</v>
      </c>
      <c r="J1127" s="38" t="s">
        <v>804</v>
      </c>
      <c r="K1127" s="39">
        <v>7</v>
      </c>
      <c r="L1127" s="39" t="s">
        <v>28</v>
      </c>
      <c r="M1127" s="39" t="s">
        <v>736</v>
      </c>
      <c r="N1127" s="39" t="s">
        <v>737</v>
      </c>
      <c r="O1127" s="36" t="s">
        <v>39</v>
      </c>
      <c r="P1127" s="38">
        <v>123.893379211425</v>
      </c>
      <c r="Q1127" s="38">
        <v>10.3045196533203</v>
      </c>
      <c r="R1127" s="36" t="s">
        <v>47</v>
      </c>
      <c r="S1127" s="26" t="s">
        <v>4771</v>
      </c>
      <c r="T1127" s="26" t="s">
        <v>77</v>
      </c>
      <c r="U1127" s="26" t="s">
        <v>94</v>
      </c>
      <c r="V1127" s="26" t="s">
        <v>5053</v>
      </c>
      <c r="W1127" s="28" t="s">
        <v>49</v>
      </c>
      <c r="X1127" s="26" t="s">
        <v>36</v>
      </c>
      <c r="Y1127" s="8" t="s">
        <v>4835</v>
      </c>
      <c r="Z1127" s="8" t="s">
        <v>4835</v>
      </c>
      <c r="AA1127" s="8" t="s">
        <v>3014</v>
      </c>
      <c r="AB1127" s="42" t="s">
        <v>766</v>
      </c>
      <c r="AC1127" s="42"/>
      <c r="AD1127" s="42" t="str">
        <f t="shared" si="17"/>
        <v/>
      </c>
    </row>
    <row r="1128" spans="1:30" x14ac:dyDescent="0.2">
      <c r="A1128" s="74">
        <v>4284</v>
      </c>
      <c r="B1128" s="76" t="s">
        <v>39</v>
      </c>
      <c r="C1128" s="74">
        <v>2</v>
      </c>
      <c r="D1128" s="74"/>
      <c r="E1128" s="76">
        <v>4284</v>
      </c>
      <c r="F1128" s="37" t="s">
        <v>3910</v>
      </c>
      <c r="G1128" s="36" t="s">
        <v>836</v>
      </c>
      <c r="H1128" s="36" t="s">
        <v>788</v>
      </c>
      <c r="I1128" s="36" t="s">
        <v>27</v>
      </c>
      <c r="J1128" s="36" t="s">
        <v>837</v>
      </c>
      <c r="K1128" s="36">
        <v>7</v>
      </c>
      <c r="L1128" s="36" t="s">
        <v>28</v>
      </c>
      <c r="M1128" s="39" t="s">
        <v>736</v>
      </c>
      <c r="N1128" s="39" t="s">
        <v>737</v>
      </c>
      <c r="O1128" s="36" t="s">
        <v>39</v>
      </c>
      <c r="P1128" s="36">
        <v>123.674263000488</v>
      </c>
      <c r="Q1128" s="36">
        <v>10.4384202957153</v>
      </c>
      <c r="R1128" s="36" t="s">
        <v>47</v>
      </c>
      <c r="S1128" s="26" t="s">
        <v>4771</v>
      </c>
      <c r="T1128" s="26" t="s">
        <v>77</v>
      </c>
      <c r="U1128" s="26" t="s">
        <v>94</v>
      </c>
      <c r="V1128" s="26" t="s">
        <v>5053</v>
      </c>
      <c r="W1128" s="28" t="s">
        <v>49</v>
      </c>
      <c r="X1128" s="26" t="s">
        <v>36</v>
      </c>
      <c r="Y1128" s="8" t="s">
        <v>4835</v>
      </c>
      <c r="Z1128" s="8" t="s">
        <v>4835</v>
      </c>
      <c r="AA1128" s="8" t="s">
        <v>3014</v>
      </c>
      <c r="AB1128" s="42" t="s">
        <v>5059</v>
      </c>
      <c r="AC1128" s="45"/>
      <c r="AD1128" s="42" t="str">
        <f t="shared" si="17"/>
        <v/>
      </c>
    </row>
    <row r="1129" spans="1:30" x14ac:dyDescent="0.2">
      <c r="A1129" s="74">
        <v>4287</v>
      </c>
      <c r="B1129" s="76" t="s">
        <v>39</v>
      </c>
      <c r="C1129" s="74">
        <v>2</v>
      </c>
      <c r="D1129" s="74"/>
      <c r="E1129" s="76">
        <v>4287</v>
      </c>
      <c r="F1129" s="37" t="s">
        <v>3911</v>
      </c>
      <c r="G1129" s="36" t="s">
        <v>838</v>
      </c>
      <c r="H1129" s="36" t="s">
        <v>768</v>
      </c>
      <c r="I1129" s="39" t="s">
        <v>27</v>
      </c>
      <c r="J1129" s="38" t="s">
        <v>839</v>
      </c>
      <c r="K1129" s="38">
        <v>7</v>
      </c>
      <c r="L1129" s="38" t="s">
        <v>28</v>
      </c>
      <c r="M1129" s="39" t="s">
        <v>736</v>
      </c>
      <c r="N1129" s="39" t="s">
        <v>737</v>
      </c>
      <c r="O1129" s="36" t="s">
        <v>39</v>
      </c>
      <c r="P1129" s="38">
        <v>123.805709838867</v>
      </c>
      <c r="Q1129" s="38">
        <v>10.257860183715801</v>
      </c>
      <c r="R1129" s="36" t="s">
        <v>47</v>
      </c>
      <c r="S1129" s="26" t="s">
        <v>4771</v>
      </c>
      <c r="T1129" s="26" t="s">
        <v>93</v>
      </c>
      <c r="U1129" s="26" t="s">
        <v>94</v>
      </c>
      <c r="V1129" s="26" t="s">
        <v>5053</v>
      </c>
      <c r="W1129" s="28" t="s">
        <v>49</v>
      </c>
      <c r="X1129" s="26" t="s">
        <v>90</v>
      </c>
      <c r="Y1129" s="8" t="s">
        <v>4835</v>
      </c>
      <c r="Z1129" s="8" t="s">
        <v>4896</v>
      </c>
      <c r="AA1129" s="8" t="s">
        <v>4805</v>
      </c>
      <c r="AB1129" s="42" t="s">
        <v>5057</v>
      </c>
      <c r="AC1129" s="42"/>
      <c r="AD1129" s="42" t="str">
        <f t="shared" si="17"/>
        <v/>
      </c>
    </row>
    <row r="1130" spans="1:30" x14ac:dyDescent="0.2">
      <c r="A1130" s="82">
        <v>4297</v>
      </c>
      <c r="B1130" s="84" t="s">
        <v>39</v>
      </c>
      <c r="C1130" s="74">
        <v>2</v>
      </c>
      <c r="D1130" s="82"/>
      <c r="E1130" s="84">
        <v>4297</v>
      </c>
      <c r="F1130" s="37" t="s">
        <v>3913</v>
      </c>
      <c r="G1130" s="36"/>
      <c r="H1130" s="36" t="s">
        <v>761</v>
      </c>
      <c r="I1130" s="36" t="s">
        <v>27</v>
      </c>
      <c r="J1130" s="36" t="s">
        <v>841</v>
      </c>
      <c r="K1130" s="36">
        <v>7</v>
      </c>
      <c r="L1130" s="36" t="s">
        <v>28</v>
      </c>
      <c r="M1130" s="39" t="s">
        <v>736</v>
      </c>
      <c r="N1130" s="39" t="s">
        <v>737</v>
      </c>
      <c r="O1130" s="36" t="s">
        <v>39</v>
      </c>
      <c r="P1130" s="36">
        <v>123.86342620849599</v>
      </c>
      <c r="Q1130" s="36">
        <v>10.297329902648899</v>
      </c>
      <c r="R1130" s="36" t="s">
        <v>32</v>
      </c>
      <c r="S1130" s="26" t="s">
        <v>4771</v>
      </c>
      <c r="T1130" s="26" t="s">
        <v>33</v>
      </c>
      <c r="U1130" s="27" t="s">
        <v>94</v>
      </c>
      <c r="V1130" s="26" t="s">
        <v>5053</v>
      </c>
      <c r="W1130" s="28" t="s">
        <v>49</v>
      </c>
      <c r="X1130" s="26" t="s">
        <v>36</v>
      </c>
      <c r="Y1130" s="8" t="s">
        <v>4839</v>
      </c>
      <c r="Z1130" s="8" t="s">
        <v>4974</v>
      </c>
      <c r="AA1130" s="8" t="s">
        <v>3014</v>
      </c>
      <c r="AB1130" s="42" t="s">
        <v>754</v>
      </c>
      <c r="AC1130" s="45"/>
      <c r="AD1130" s="42" t="str">
        <f t="shared" si="17"/>
        <v/>
      </c>
    </row>
    <row r="1131" spans="1:30" x14ac:dyDescent="0.2">
      <c r="A1131" s="83">
        <v>4302</v>
      </c>
      <c r="B1131" s="84" t="s">
        <v>39</v>
      </c>
      <c r="C1131" s="74">
        <v>2</v>
      </c>
      <c r="D1131" s="83"/>
      <c r="E1131" s="84">
        <v>4302</v>
      </c>
      <c r="F1131" s="37" t="s">
        <v>3914</v>
      </c>
      <c r="G1131" s="36"/>
      <c r="H1131" s="36" t="s">
        <v>761</v>
      </c>
      <c r="I1131" s="36" t="s">
        <v>27</v>
      </c>
      <c r="J1131" s="38" t="s">
        <v>842</v>
      </c>
      <c r="K1131" s="39">
        <v>7</v>
      </c>
      <c r="L1131" s="39" t="s">
        <v>28</v>
      </c>
      <c r="M1131" s="39" t="s">
        <v>736</v>
      </c>
      <c r="N1131" s="39" t="s">
        <v>737</v>
      </c>
      <c r="O1131" s="36" t="s">
        <v>39</v>
      </c>
      <c r="P1131" s="38">
        <v>123.876708984375</v>
      </c>
      <c r="Q1131" s="38">
        <v>10.3039102554321</v>
      </c>
      <c r="R1131" s="36" t="s">
        <v>47</v>
      </c>
      <c r="S1131" s="26" t="s">
        <v>4771</v>
      </c>
      <c r="T1131" s="26" t="s">
        <v>77</v>
      </c>
      <c r="U1131" s="26" t="s">
        <v>94</v>
      </c>
      <c r="V1131" s="26" t="s">
        <v>5053</v>
      </c>
      <c r="W1131" s="28" t="s">
        <v>49</v>
      </c>
      <c r="X1131" s="26" t="s">
        <v>36</v>
      </c>
      <c r="Y1131" s="8" t="s">
        <v>4835</v>
      </c>
      <c r="Z1131" s="8" t="s">
        <v>4835</v>
      </c>
      <c r="AA1131" s="8" t="s">
        <v>3014</v>
      </c>
      <c r="AB1131" s="42" t="s">
        <v>5058</v>
      </c>
      <c r="AC1131" s="42"/>
      <c r="AD1131" s="42" t="str">
        <f t="shared" si="17"/>
        <v/>
      </c>
    </row>
    <row r="1132" spans="1:30" x14ac:dyDescent="0.2">
      <c r="A1132" s="83">
        <v>4303</v>
      </c>
      <c r="B1132" s="84" t="s">
        <v>39</v>
      </c>
      <c r="C1132" s="74">
        <v>2</v>
      </c>
      <c r="D1132" s="83"/>
      <c r="E1132" s="84">
        <v>4303</v>
      </c>
      <c r="F1132" s="49" t="s">
        <v>3915</v>
      </c>
      <c r="G1132" s="36" t="s">
        <v>843</v>
      </c>
      <c r="H1132" s="36" t="s">
        <v>761</v>
      </c>
      <c r="I1132" s="39" t="s">
        <v>27</v>
      </c>
      <c r="J1132" s="38" t="s">
        <v>844</v>
      </c>
      <c r="K1132" s="38">
        <v>7</v>
      </c>
      <c r="L1132" s="38" t="s">
        <v>28</v>
      </c>
      <c r="M1132" s="39" t="s">
        <v>736</v>
      </c>
      <c r="N1132" s="39" t="s">
        <v>737</v>
      </c>
      <c r="O1132" s="36" t="s">
        <v>39</v>
      </c>
      <c r="P1132" s="38">
        <v>123.87490081787099</v>
      </c>
      <c r="Q1132" s="38">
        <v>10.3352699279785</v>
      </c>
      <c r="R1132" s="36" t="s">
        <v>47</v>
      </c>
      <c r="S1132" s="26" t="s">
        <v>4771</v>
      </c>
      <c r="T1132" s="30" t="s">
        <v>77</v>
      </c>
      <c r="U1132" s="28" t="s">
        <v>94</v>
      </c>
      <c r="V1132" s="26" t="s">
        <v>5053</v>
      </c>
      <c r="W1132" s="28" t="s">
        <v>49</v>
      </c>
      <c r="X1132" s="32" t="s">
        <v>90</v>
      </c>
      <c r="Y1132" s="8" t="s">
        <v>4835</v>
      </c>
      <c r="Z1132" s="8" t="s">
        <v>4835</v>
      </c>
      <c r="AA1132" s="8" t="s">
        <v>3014</v>
      </c>
      <c r="AB1132" s="42" t="s">
        <v>5059</v>
      </c>
      <c r="AC1132" s="42"/>
      <c r="AD1132" s="42" t="str">
        <f t="shared" si="17"/>
        <v/>
      </c>
    </row>
    <row r="1133" spans="1:30" x14ac:dyDescent="0.2">
      <c r="A1133" s="98">
        <v>5145</v>
      </c>
      <c r="B1133" s="84" t="s">
        <v>39</v>
      </c>
      <c r="C1133" s="74">
        <v>2</v>
      </c>
      <c r="D1133" s="82"/>
      <c r="E1133" s="84">
        <v>5145</v>
      </c>
      <c r="F1133" s="37" t="s">
        <v>849</v>
      </c>
      <c r="G1133" s="36" t="s">
        <v>104</v>
      </c>
      <c r="H1133" s="36" t="s">
        <v>849</v>
      </c>
      <c r="I1133" s="36" t="s">
        <v>27</v>
      </c>
      <c r="J1133" s="36" t="s">
        <v>850</v>
      </c>
      <c r="K1133" s="36">
        <v>7</v>
      </c>
      <c r="L1133" s="36" t="s">
        <v>28</v>
      </c>
      <c r="M1133" s="39" t="s">
        <v>736</v>
      </c>
      <c r="N1133" s="39" t="s">
        <v>737</v>
      </c>
      <c r="O1133" s="36" t="s">
        <v>39</v>
      </c>
      <c r="P1133" s="36">
        <v>123.403038024902</v>
      </c>
      <c r="Q1133" s="36">
        <v>9.9703598022460902</v>
      </c>
      <c r="R1133" s="36" t="s">
        <v>47</v>
      </c>
      <c r="S1133" s="26" t="s">
        <v>4771</v>
      </c>
      <c r="T1133" s="26" t="s">
        <v>77</v>
      </c>
      <c r="U1133" s="26" t="s">
        <v>94</v>
      </c>
      <c r="V1133" s="26" t="s">
        <v>5053</v>
      </c>
      <c r="W1133" s="28" t="s">
        <v>49</v>
      </c>
      <c r="X1133" s="26" t="s">
        <v>36</v>
      </c>
      <c r="Y1133" s="8" t="s">
        <v>4835</v>
      </c>
      <c r="Z1133" s="8" t="s">
        <v>4835</v>
      </c>
      <c r="AA1133" s="8" t="s">
        <v>3014</v>
      </c>
      <c r="AB1133" s="42" t="s">
        <v>758</v>
      </c>
      <c r="AC1133" s="42"/>
      <c r="AD1133" s="42" t="str">
        <f t="shared" si="17"/>
        <v/>
      </c>
    </row>
    <row r="1134" spans="1:30" x14ac:dyDescent="0.2">
      <c r="A1134" s="74">
        <v>5883</v>
      </c>
      <c r="B1134" s="76" t="s">
        <v>39</v>
      </c>
      <c r="C1134" s="74">
        <v>2</v>
      </c>
      <c r="D1134" s="74"/>
      <c r="E1134" s="76">
        <v>5883</v>
      </c>
      <c r="F1134" s="37" t="s">
        <v>3929</v>
      </c>
      <c r="G1134" s="36" t="s">
        <v>864</v>
      </c>
      <c r="H1134" s="36" t="s">
        <v>771</v>
      </c>
      <c r="I1134" s="36" t="s">
        <v>27</v>
      </c>
      <c r="J1134" s="36" t="s">
        <v>865</v>
      </c>
      <c r="K1134" s="36">
        <v>7</v>
      </c>
      <c r="L1134" s="36" t="s">
        <v>28</v>
      </c>
      <c r="M1134" s="39" t="s">
        <v>736</v>
      </c>
      <c r="N1134" s="39" t="s">
        <v>737</v>
      </c>
      <c r="O1134" s="36" t="s">
        <v>39</v>
      </c>
      <c r="P1134" s="36">
        <v>123.45432281494099</v>
      </c>
      <c r="Q1134" s="36">
        <v>10.0778503417968</v>
      </c>
      <c r="R1134" s="36" t="s">
        <v>47</v>
      </c>
      <c r="S1134" s="26" t="s">
        <v>4771</v>
      </c>
      <c r="T1134" s="26" t="s">
        <v>33</v>
      </c>
      <c r="U1134" s="26" t="s">
        <v>94</v>
      </c>
      <c r="V1134" s="26" t="s">
        <v>5053</v>
      </c>
      <c r="W1134" s="28" t="s">
        <v>49</v>
      </c>
      <c r="X1134" s="26" t="s">
        <v>36</v>
      </c>
      <c r="Y1134" s="8" t="s">
        <v>4835</v>
      </c>
      <c r="Z1134" s="8" t="s">
        <v>4835</v>
      </c>
      <c r="AA1134" s="8" t="s">
        <v>3014</v>
      </c>
      <c r="AB1134" s="42" t="s">
        <v>758</v>
      </c>
      <c r="AC1134" s="45"/>
      <c r="AD1134" s="42" t="str">
        <f t="shared" si="17"/>
        <v/>
      </c>
    </row>
    <row r="1135" spans="1:30" x14ac:dyDescent="0.2">
      <c r="A1135" s="74">
        <v>6470</v>
      </c>
      <c r="B1135" s="76" t="s">
        <v>39</v>
      </c>
      <c r="C1135" s="74">
        <v>2</v>
      </c>
      <c r="D1135" s="74"/>
      <c r="E1135" s="76">
        <v>6470</v>
      </c>
      <c r="F1135" s="37" t="s">
        <v>3931</v>
      </c>
      <c r="G1135" s="36"/>
      <c r="H1135" s="36" t="s">
        <v>761</v>
      </c>
      <c r="I1135" s="36" t="s">
        <v>27</v>
      </c>
      <c r="J1135" s="36" t="s">
        <v>867</v>
      </c>
      <c r="K1135" s="36">
        <v>7</v>
      </c>
      <c r="L1135" s="36" t="s">
        <v>28</v>
      </c>
      <c r="M1135" s="39" t="s">
        <v>736</v>
      </c>
      <c r="N1135" s="39" t="s">
        <v>737</v>
      </c>
      <c r="O1135" s="36" t="s">
        <v>39</v>
      </c>
      <c r="P1135" s="36">
        <v>123.891479492187</v>
      </c>
      <c r="Q1135" s="36">
        <v>10.2939701080322</v>
      </c>
      <c r="R1135" s="38" t="s">
        <v>32</v>
      </c>
      <c r="S1135" s="26" t="s">
        <v>4771</v>
      </c>
      <c r="T1135" s="26" t="s">
        <v>33</v>
      </c>
      <c r="U1135" s="26" t="s">
        <v>94</v>
      </c>
      <c r="V1135" s="26" t="s">
        <v>5053</v>
      </c>
      <c r="W1135" s="28" t="s">
        <v>49</v>
      </c>
      <c r="X1135" s="26" t="s">
        <v>90</v>
      </c>
      <c r="Y1135" s="8" t="s">
        <v>4839</v>
      </c>
      <c r="Z1135" s="8" t="s">
        <v>4976</v>
      </c>
      <c r="AA1135" s="8" t="s">
        <v>4865</v>
      </c>
      <c r="AB1135" s="42" t="s">
        <v>766</v>
      </c>
      <c r="AC1135" s="42"/>
      <c r="AD1135" s="42" t="str">
        <f t="shared" si="17"/>
        <v/>
      </c>
    </row>
    <row r="1136" spans="1:30" x14ac:dyDescent="0.2">
      <c r="A1136" s="74" t="s">
        <v>870</v>
      </c>
      <c r="B1136" s="76" t="s">
        <v>39</v>
      </c>
      <c r="C1136" s="74">
        <v>2</v>
      </c>
      <c r="D1136" s="74"/>
      <c r="E1136" s="76" t="s">
        <v>870</v>
      </c>
      <c r="F1136" s="37" t="s">
        <v>3932</v>
      </c>
      <c r="G1136" s="36" t="s">
        <v>871</v>
      </c>
      <c r="H1136" s="36" t="s">
        <v>785</v>
      </c>
      <c r="I1136" s="36" t="s">
        <v>27</v>
      </c>
      <c r="J1136" s="36" t="s">
        <v>872</v>
      </c>
      <c r="K1136" s="36">
        <v>7</v>
      </c>
      <c r="L1136" s="36" t="s">
        <v>28</v>
      </c>
      <c r="M1136" s="39" t="s">
        <v>736</v>
      </c>
      <c r="N1136" s="39" t="s">
        <v>737</v>
      </c>
      <c r="O1136" s="36" t="s">
        <v>39</v>
      </c>
      <c r="P1136" s="36">
        <v>123.36686706542901</v>
      </c>
      <c r="Q1136" s="36">
        <v>9.9522495269775302</v>
      </c>
      <c r="R1136" s="36" t="s">
        <v>47</v>
      </c>
      <c r="S1136" s="26" t="s">
        <v>4771</v>
      </c>
      <c r="T1136" s="26" t="s">
        <v>77</v>
      </c>
      <c r="U1136" s="27" t="s">
        <v>94</v>
      </c>
      <c r="V1136" s="26" t="s">
        <v>5053</v>
      </c>
      <c r="W1136" s="28" t="s">
        <v>49</v>
      </c>
      <c r="X1136" s="26" t="s">
        <v>36</v>
      </c>
      <c r="Y1136" s="8" t="s">
        <v>4835</v>
      </c>
      <c r="Z1136" s="8" t="s">
        <v>4835</v>
      </c>
      <c r="AA1136" s="8" t="s">
        <v>3014</v>
      </c>
      <c r="AB1136" s="42" t="s">
        <v>758</v>
      </c>
      <c r="AC1136" s="45"/>
      <c r="AD1136" s="42" t="str">
        <f t="shared" si="17"/>
        <v/>
      </c>
    </row>
    <row r="1137" spans="1:30" x14ac:dyDescent="0.2">
      <c r="A1137" s="74" t="s">
        <v>881</v>
      </c>
      <c r="B1137" s="76" t="s">
        <v>39</v>
      </c>
      <c r="C1137" s="74">
        <v>2</v>
      </c>
      <c r="D1137" s="74"/>
      <c r="E1137" s="76" t="s">
        <v>881</v>
      </c>
      <c r="F1137" s="37" t="s">
        <v>3934</v>
      </c>
      <c r="G1137" s="36" t="s">
        <v>882</v>
      </c>
      <c r="H1137" s="36" t="s">
        <v>761</v>
      </c>
      <c r="I1137" s="36" t="s">
        <v>27</v>
      </c>
      <c r="J1137" s="36" t="s">
        <v>883</v>
      </c>
      <c r="K1137" s="36">
        <v>7</v>
      </c>
      <c r="L1137" s="36" t="s">
        <v>28</v>
      </c>
      <c r="M1137" s="39" t="s">
        <v>736</v>
      </c>
      <c r="N1137" s="39" t="s">
        <v>737</v>
      </c>
      <c r="O1137" s="36" t="s">
        <v>39</v>
      </c>
      <c r="P1137" s="36">
        <v>123.878898620605</v>
      </c>
      <c r="Q1137" s="36">
        <v>10.3187503814697</v>
      </c>
      <c r="R1137" s="36" t="s">
        <v>47</v>
      </c>
      <c r="S1137" s="26" t="s">
        <v>4771</v>
      </c>
      <c r="T1137" s="26" t="s">
        <v>33</v>
      </c>
      <c r="U1137" s="26" t="s">
        <v>94</v>
      </c>
      <c r="V1137" s="26" t="s">
        <v>5053</v>
      </c>
      <c r="W1137" s="28" t="s">
        <v>49</v>
      </c>
      <c r="X1137" s="26" t="s">
        <v>36</v>
      </c>
      <c r="Y1137" s="8" t="s">
        <v>4850</v>
      </c>
      <c r="Z1137" s="8" t="s">
        <v>4885</v>
      </c>
      <c r="AA1137" s="8" t="s">
        <v>3014</v>
      </c>
      <c r="AB1137" s="42" t="s">
        <v>5059</v>
      </c>
      <c r="AC1137" s="45"/>
      <c r="AD1137" s="42" t="str">
        <f t="shared" si="17"/>
        <v/>
      </c>
    </row>
    <row r="1138" spans="1:30" x14ac:dyDescent="0.2">
      <c r="A1138" s="74" t="s">
        <v>891</v>
      </c>
      <c r="B1138" s="76" t="s">
        <v>39</v>
      </c>
      <c r="C1138" s="74">
        <v>2</v>
      </c>
      <c r="D1138" s="74"/>
      <c r="E1138" s="76" t="s">
        <v>891</v>
      </c>
      <c r="F1138" s="37" t="s">
        <v>893</v>
      </c>
      <c r="G1138" s="39" t="s">
        <v>892</v>
      </c>
      <c r="H1138" s="39" t="s">
        <v>893</v>
      </c>
      <c r="I1138" s="39" t="s">
        <v>27</v>
      </c>
      <c r="J1138" s="39" t="s">
        <v>894</v>
      </c>
      <c r="K1138" s="36">
        <v>7</v>
      </c>
      <c r="L1138" s="36" t="s">
        <v>28</v>
      </c>
      <c r="M1138" s="39" t="s">
        <v>736</v>
      </c>
      <c r="N1138" s="39" t="s">
        <v>737</v>
      </c>
      <c r="O1138" s="39" t="s">
        <v>39</v>
      </c>
      <c r="P1138" s="39">
        <v>123.51071166992099</v>
      </c>
      <c r="Q1138" s="39">
        <v>10.118760108947701</v>
      </c>
      <c r="R1138" s="39" t="s">
        <v>47</v>
      </c>
      <c r="S1138" s="26" t="s">
        <v>4771</v>
      </c>
      <c r="T1138" s="32" t="s">
        <v>77</v>
      </c>
      <c r="U1138" s="32" t="s">
        <v>94</v>
      </c>
      <c r="V1138" s="26" t="s">
        <v>5053</v>
      </c>
      <c r="W1138" s="32" t="s">
        <v>49</v>
      </c>
      <c r="X1138" s="32" t="s">
        <v>36</v>
      </c>
      <c r="Y1138" s="8" t="s">
        <v>4835</v>
      </c>
      <c r="Z1138" s="8" t="s">
        <v>4835</v>
      </c>
      <c r="AA1138" s="8" t="s">
        <v>3014</v>
      </c>
      <c r="AB1138" s="42" t="s">
        <v>742</v>
      </c>
      <c r="AC1138" s="45"/>
      <c r="AD1138" s="42" t="str">
        <f t="shared" si="17"/>
        <v/>
      </c>
    </row>
    <row r="1139" spans="1:30" x14ac:dyDescent="0.2">
      <c r="A1139" s="74" t="s">
        <v>898</v>
      </c>
      <c r="B1139" s="76" t="s">
        <v>39</v>
      </c>
      <c r="C1139" s="74">
        <v>2</v>
      </c>
      <c r="D1139" s="74"/>
      <c r="E1139" s="76" t="s">
        <v>898</v>
      </c>
      <c r="F1139" s="37" t="s">
        <v>3937</v>
      </c>
      <c r="G1139" s="36" t="s">
        <v>882</v>
      </c>
      <c r="H1139" s="36" t="s">
        <v>761</v>
      </c>
      <c r="I1139" s="36" t="s">
        <v>27</v>
      </c>
      <c r="J1139" s="36" t="s">
        <v>899</v>
      </c>
      <c r="K1139" s="36">
        <v>7</v>
      </c>
      <c r="L1139" s="36" t="s">
        <v>28</v>
      </c>
      <c r="M1139" s="39" t="s">
        <v>736</v>
      </c>
      <c r="N1139" s="39" t="s">
        <v>737</v>
      </c>
      <c r="O1139" s="36" t="s">
        <v>39</v>
      </c>
      <c r="P1139" s="36">
        <v>123.879959106445</v>
      </c>
      <c r="Q1139" s="36">
        <v>10.326519966125399</v>
      </c>
      <c r="R1139" s="36" t="s">
        <v>47</v>
      </c>
      <c r="S1139" s="26" t="s">
        <v>4771</v>
      </c>
      <c r="T1139" s="26" t="s">
        <v>77</v>
      </c>
      <c r="U1139" s="27" t="s">
        <v>94</v>
      </c>
      <c r="V1139" s="26" t="s">
        <v>5053</v>
      </c>
      <c r="W1139" s="28" t="s">
        <v>49</v>
      </c>
      <c r="X1139" s="26" t="s">
        <v>36</v>
      </c>
      <c r="Y1139" s="8" t="s">
        <v>4979</v>
      </c>
      <c r="Z1139" s="8" t="s">
        <v>4976</v>
      </c>
      <c r="AA1139" s="8" t="s">
        <v>3014</v>
      </c>
      <c r="AB1139" s="42" t="s">
        <v>5059</v>
      </c>
      <c r="AC1139" s="42"/>
      <c r="AD1139" s="42" t="str">
        <f t="shared" si="17"/>
        <v/>
      </c>
    </row>
    <row r="1140" spans="1:30" x14ac:dyDescent="0.2">
      <c r="A1140" s="74" t="s">
        <v>900</v>
      </c>
      <c r="B1140" s="76" t="s">
        <v>39</v>
      </c>
      <c r="C1140" s="74">
        <v>2</v>
      </c>
      <c r="D1140" s="74"/>
      <c r="E1140" s="76" t="s">
        <v>900</v>
      </c>
      <c r="F1140" s="37" t="s">
        <v>3938</v>
      </c>
      <c r="G1140" s="36"/>
      <c r="H1140" s="36" t="s">
        <v>761</v>
      </c>
      <c r="I1140" s="36" t="s">
        <v>27</v>
      </c>
      <c r="J1140" s="36" t="s">
        <v>901</v>
      </c>
      <c r="K1140" s="36">
        <v>7</v>
      </c>
      <c r="L1140" s="36" t="s">
        <v>28</v>
      </c>
      <c r="M1140" s="39" t="s">
        <v>736</v>
      </c>
      <c r="N1140" s="39" t="s">
        <v>737</v>
      </c>
      <c r="O1140" s="36" t="s">
        <v>39</v>
      </c>
      <c r="P1140" s="36">
        <v>123.894309997558</v>
      </c>
      <c r="Q1140" s="36">
        <v>10.3099098205566</v>
      </c>
      <c r="R1140" s="36" t="s">
        <v>32</v>
      </c>
      <c r="S1140" s="26" t="s">
        <v>4771</v>
      </c>
      <c r="T1140" s="26" t="s">
        <v>33</v>
      </c>
      <c r="U1140" s="26" t="s">
        <v>94</v>
      </c>
      <c r="V1140" s="26" t="s">
        <v>5053</v>
      </c>
      <c r="W1140" s="28" t="s">
        <v>4966</v>
      </c>
      <c r="X1140" s="26" t="s">
        <v>36</v>
      </c>
      <c r="Y1140" s="8" t="s">
        <v>4839</v>
      </c>
      <c r="Z1140" s="8" t="s">
        <v>4980</v>
      </c>
      <c r="AA1140" s="8" t="s">
        <v>3014</v>
      </c>
      <c r="AB1140" s="42" t="s">
        <v>742</v>
      </c>
      <c r="AC1140" s="45"/>
      <c r="AD1140" s="42" t="str">
        <f t="shared" si="17"/>
        <v/>
      </c>
    </row>
    <row r="1141" spans="1:30" x14ac:dyDescent="0.2">
      <c r="A1141" s="74" t="s">
        <v>902</v>
      </c>
      <c r="B1141" s="76" t="s">
        <v>39</v>
      </c>
      <c r="C1141" s="74">
        <v>2</v>
      </c>
      <c r="D1141" s="74"/>
      <c r="E1141" s="76" t="s">
        <v>902</v>
      </c>
      <c r="F1141" s="37" t="s">
        <v>3939</v>
      </c>
      <c r="G1141" s="36" t="s">
        <v>818</v>
      </c>
      <c r="H1141" s="36" t="s">
        <v>893</v>
      </c>
      <c r="I1141" s="36" t="s">
        <v>27</v>
      </c>
      <c r="J1141" s="36" t="s">
        <v>903</v>
      </c>
      <c r="K1141" s="36">
        <v>7</v>
      </c>
      <c r="L1141" s="36" t="s">
        <v>28</v>
      </c>
      <c r="M1141" s="39" t="s">
        <v>736</v>
      </c>
      <c r="N1141" s="39" t="s">
        <v>737</v>
      </c>
      <c r="O1141" s="36" t="s">
        <v>39</v>
      </c>
      <c r="P1141" s="36">
        <v>123.57778930664</v>
      </c>
      <c r="Q1141" s="36">
        <v>10.133370399475</v>
      </c>
      <c r="R1141" s="36" t="s">
        <v>47</v>
      </c>
      <c r="S1141" s="26" t="s">
        <v>4771</v>
      </c>
      <c r="T1141" s="26" t="s">
        <v>77</v>
      </c>
      <c r="U1141" s="26" t="s">
        <v>94</v>
      </c>
      <c r="V1141" s="26" t="s">
        <v>5053</v>
      </c>
      <c r="W1141" s="28" t="s">
        <v>49</v>
      </c>
      <c r="X1141" s="26" t="s">
        <v>36</v>
      </c>
      <c r="Y1141" s="8" t="s">
        <v>4835</v>
      </c>
      <c r="Z1141" s="8" t="s">
        <v>4835</v>
      </c>
      <c r="AA1141" s="8" t="s">
        <v>3014</v>
      </c>
      <c r="AB1141" s="42" t="s">
        <v>742</v>
      </c>
      <c r="AC1141" s="42"/>
      <c r="AD1141" s="42" t="str">
        <f t="shared" si="17"/>
        <v/>
      </c>
    </row>
    <row r="1142" spans="1:30" x14ac:dyDescent="0.2">
      <c r="A1142" s="74" t="s">
        <v>904</v>
      </c>
      <c r="B1142" s="76" t="s">
        <v>39</v>
      </c>
      <c r="C1142" s="74">
        <v>2</v>
      </c>
      <c r="D1142" s="74"/>
      <c r="E1142" s="76" t="s">
        <v>904</v>
      </c>
      <c r="F1142" s="37" t="s">
        <v>3940</v>
      </c>
      <c r="G1142" s="36"/>
      <c r="H1142" s="36" t="s">
        <v>761</v>
      </c>
      <c r="I1142" s="36" t="s">
        <v>27</v>
      </c>
      <c r="J1142" s="36" t="s">
        <v>905</v>
      </c>
      <c r="K1142" s="36">
        <v>7</v>
      </c>
      <c r="L1142" s="36" t="s">
        <v>28</v>
      </c>
      <c r="M1142" s="39" t="s">
        <v>736</v>
      </c>
      <c r="N1142" s="39" t="s">
        <v>737</v>
      </c>
      <c r="O1142" s="36" t="s">
        <v>39</v>
      </c>
      <c r="P1142" s="36">
        <v>123.851959228515</v>
      </c>
      <c r="Q1142" s="36">
        <v>10.277190208435</v>
      </c>
      <c r="R1142" s="36" t="s">
        <v>32</v>
      </c>
      <c r="S1142" s="26" t="s">
        <v>4771</v>
      </c>
      <c r="T1142" s="26" t="s">
        <v>33</v>
      </c>
      <c r="U1142" s="26" t="s">
        <v>94</v>
      </c>
      <c r="V1142" s="26" t="s">
        <v>5053</v>
      </c>
      <c r="W1142" s="28" t="s">
        <v>49</v>
      </c>
      <c r="X1142" s="26" t="s">
        <v>90</v>
      </c>
      <c r="Y1142" s="8" t="s">
        <v>4839</v>
      </c>
      <c r="Z1142" s="8" t="s">
        <v>4974</v>
      </c>
      <c r="AA1142" s="8" t="s">
        <v>3014</v>
      </c>
      <c r="AB1142" s="42" t="s">
        <v>754</v>
      </c>
      <c r="AC1142" s="42"/>
      <c r="AD1142" s="42" t="str">
        <f t="shared" si="17"/>
        <v/>
      </c>
    </row>
    <row r="1143" spans="1:30" x14ac:dyDescent="0.2">
      <c r="A1143" s="74" t="s">
        <v>913</v>
      </c>
      <c r="B1143" s="76" t="s">
        <v>39</v>
      </c>
      <c r="C1143" s="74">
        <v>2</v>
      </c>
      <c r="D1143" s="74"/>
      <c r="E1143" s="76" t="s">
        <v>913</v>
      </c>
      <c r="F1143" s="37" t="s">
        <v>3944</v>
      </c>
      <c r="G1143" s="36"/>
      <c r="H1143" s="36" t="s">
        <v>761</v>
      </c>
      <c r="I1143" s="36" t="s">
        <v>27</v>
      </c>
      <c r="J1143" s="36" t="s">
        <v>914</v>
      </c>
      <c r="K1143" s="36">
        <v>7</v>
      </c>
      <c r="L1143" s="36" t="s">
        <v>28</v>
      </c>
      <c r="M1143" s="39" t="s">
        <v>736</v>
      </c>
      <c r="N1143" s="39" t="s">
        <v>737</v>
      </c>
      <c r="O1143" s="36" t="s">
        <v>39</v>
      </c>
      <c r="P1143" s="36">
        <v>123.906379699707</v>
      </c>
      <c r="Q1143" s="36">
        <v>10.297300338745099</v>
      </c>
      <c r="R1143" s="36" t="s">
        <v>32</v>
      </c>
      <c r="S1143" s="26" t="s">
        <v>4771</v>
      </c>
      <c r="T1143" s="26" t="s">
        <v>33</v>
      </c>
      <c r="U1143" s="26" t="s">
        <v>94</v>
      </c>
      <c r="V1143" s="26" t="s">
        <v>5053</v>
      </c>
      <c r="W1143" s="28" t="s">
        <v>49</v>
      </c>
      <c r="X1143" s="26" t="s">
        <v>90</v>
      </c>
      <c r="Y1143" s="8" t="s">
        <v>4839</v>
      </c>
      <c r="Z1143" s="8" t="s">
        <v>4976</v>
      </c>
      <c r="AA1143" s="8" t="s">
        <v>4865</v>
      </c>
      <c r="AB1143" s="42" t="s">
        <v>758</v>
      </c>
      <c r="AC1143" s="45"/>
      <c r="AD1143" s="42" t="str">
        <f t="shared" si="17"/>
        <v/>
      </c>
    </row>
    <row r="1144" spans="1:30" x14ac:dyDescent="0.2">
      <c r="A1144" s="74" t="s">
        <v>915</v>
      </c>
      <c r="B1144" s="76" t="s">
        <v>39</v>
      </c>
      <c r="C1144" s="74">
        <v>2</v>
      </c>
      <c r="D1144" s="74"/>
      <c r="E1144" s="76" t="s">
        <v>87</v>
      </c>
      <c r="F1144" s="49" t="s">
        <v>3945</v>
      </c>
      <c r="G1144" s="36"/>
      <c r="H1144" s="36" t="s">
        <v>761</v>
      </c>
      <c r="I1144" s="39" t="s">
        <v>27</v>
      </c>
      <c r="J1144" s="38" t="s">
        <v>916</v>
      </c>
      <c r="K1144" s="38">
        <v>7</v>
      </c>
      <c r="L1144" s="38" t="s">
        <v>28</v>
      </c>
      <c r="M1144" s="39" t="s">
        <v>736</v>
      </c>
      <c r="N1144" s="39" t="s">
        <v>737</v>
      </c>
      <c r="O1144" s="36" t="s">
        <v>39</v>
      </c>
      <c r="P1144" s="38">
        <v>123.37245</v>
      </c>
      <c r="Q1144" s="38">
        <v>9.7102299999999993</v>
      </c>
      <c r="R1144" s="36" t="s">
        <v>47</v>
      </c>
      <c r="S1144" s="26" t="s">
        <v>4771</v>
      </c>
      <c r="T1144" s="30" t="s">
        <v>77</v>
      </c>
      <c r="U1144" s="28" t="s">
        <v>94</v>
      </c>
      <c r="V1144" s="26" t="s">
        <v>5053</v>
      </c>
      <c r="W1144" s="28" t="s">
        <v>1120</v>
      </c>
      <c r="X1144" s="32" t="s">
        <v>233</v>
      </c>
      <c r="Y1144" s="8" t="s">
        <v>4975</v>
      </c>
      <c r="Z1144" s="8" t="s">
        <v>4976</v>
      </c>
      <c r="AA1144" s="8" t="s">
        <v>4805</v>
      </c>
      <c r="AB1144" s="42" t="s">
        <v>5056</v>
      </c>
      <c r="AC1144" s="42"/>
      <c r="AD1144" s="42" t="str">
        <f t="shared" si="17"/>
        <v/>
      </c>
    </row>
    <row r="1145" spans="1:30" x14ac:dyDescent="0.2">
      <c r="A1145" s="74" t="s">
        <v>917</v>
      </c>
      <c r="B1145" s="76" t="s">
        <v>39</v>
      </c>
      <c r="C1145" s="74">
        <v>2</v>
      </c>
      <c r="D1145" s="74"/>
      <c r="E1145" s="76" t="s">
        <v>87</v>
      </c>
      <c r="F1145" s="37" t="s">
        <v>3946</v>
      </c>
      <c r="G1145" s="36"/>
      <c r="H1145" s="36" t="s">
        <v>761</v>
      </c>
      <c r="I1145" s="36" t="s">
        <v>27</v>
      </c>
      <c r="J1145" s="36" t="s">
        <v>918</v>
      </c>
      <c r="K1145" s="36">
        <v>7</v>
      </c>
      <c r="L1145" s="36" t="s">
        <v>28</v>
      </c>
      <c r="M1145" s="39" t="s">
        <v>736</v>
      </c>
      <c r="N1145" s="39" t="s">
        <v>737</v>
      </c>
      <c r="O1145" s="36" t="s">
        <v>39</v>
      </c>
      <c r="P1145" s="36">
        <v>123.78535599999999</v>
      </c>
      <c r="Q1145" s="36">
        <v>10.315969000000001</v>
      </c>
      <c r="R1145" s="36" t="s">
        <v>47</v>
      </c>
      <c r="S1145" s="26" t="s">
        <v>4771</v>
      </c>
      <c r="T1145" s="26" t="s">
        <v>77</v>
      </c>
      <c r="U1145" s="26" t="s">
        <v>94</v>
      </c>
      <c r="V1145" s="26" t="s">
        <v>5053</v>
      </c>
      <c r="W1145" s="28" t="s">
        <v>1120</v>
      </c>
      <c r="X1145" s="26" t="s">
        <v>90</v>
      </c>
      <c r="Y1145" s="8" t="s">
        <v>4975</v>
      </c>
      <c r="Z1145" s="8" t="s">
        <v>4976</v>
      </c>
      <c r="AA1145" s="8" t="s">
        <v>4805</v>
      </c>
      <c r="AB1145" s="46" t="s">
        <v>745</v>
      </c>
      <c r="AC1145" s="42">
        <v>42654</v>
      </c>
      <c r="AD1145" s="42" t="str">
        <f t="shared" si="17"/>
        <v/>
      </c>
    </row>
    <row r="1146" spans="1:30" x14ac:dyDescent="0.2">
      <c r="A1146" s="74" t="s">
        <v>921</v>
      </c>
      <c r="B1146" s="76" t="s">
        <v>39</v>
      </c>
      <c r="C1146" s="74">
        <v>2</v>
      </c>
      <c r="D1146" s="74"/>
      <c r="E1146" s="76" t="s">
        <v>921</v>
      </c>
      <c r="F1146" s="37" t="s">
        <v>3948</v>
      </c>
      <c r="G1146" s="36" t="s">
        <v>922</v>
      </c>
      <c r="H1146" s="36" t="s">
        <v>761</v>
      </c>
      <c r="I1146" s="36" t="s">
        <v>27</v>
      </c>
      <c r="J1146" s="38" t="s">
        <v>923</v>
      </c>
      <c r="K1146" s="39">
        <v>7</v>
      </c>
      <c r="L1146" s="39" t="s">
        <v>28</v>
      </c>
      <c r="M1146" s="39" t="s">
        <v>736</v>
      </c>
      <c r="N1146" s="39" t="s">
        <v>737</v>
      </c>
      <c r="O1146" s="36" t="s">
        <v>39</v>
      </c>
      <c r="P1146" s="38">
        <v>123.55490112304599</v>
      </c>
      <c r="Q1146" s="38">
        <v>10.083040237426699</v>
      </c>
      <c r="R1146" s="36" t="s">
        <v>47</v>
      </c>
      <c r="S1146" s="26" t="s">
        <v>4771</v>
      </c>
      <c r="T1146" s="26" t="s">
        <v>77</v>
      </c>
      <c r="U1146" s="26" t="s">
        <v>94</v>
      </c>
      <c r="V1146" s="26" t="s">
        <v>5053</v>
      </c>
      <c r="W1146" s="28" t="s">
        <v>49</v>
      </c>
      <c r="X1146" s="26" t="s">
        <v>90</v>
      </c>
      <c r="Y1146" s="8" t="s">
        <v>4975</v>
      </c>
      <c r="Z1146" s="8" t="s">
        <v>4976</v>
      </c>
      <c r="AA1146" s="8" t="s">
        <v>4805</v>
      </c>
      <c r="AB1146" s="42" t="s">
        <v>758</v>
      </c>
      <c r="AC1146" s="42"/>
      <c r="AD1146" s="42" t="str">
        <f t="shared" si="17"/>
        <v/>
      </c>
    </row>
    <row r="1147" spans="1:30" x14ac:dyDescent="0.2">
      <c r="A1147" s="74" t="s">
        <v>959</v>
      </c>
      <c r="B1147" s="76" t="s">
        <v>24</v>
      </c>
      <c r="C1147" s="74">
        <v>2</v>
      </c>
      <c r="D1147" s="74" t="s">
        <v>960</v>
      </c>
      <c r="E1147" s="76" t="s">
        <v>960</v>
      </c>
      <c r="F1147" s="37" t="s">
        <v>3961</v>
      </c>
      <c r="G1147" s="36" t="s">
        <v>104</v>
      </c>
      <c r="H1147" s="36" t="s">
        <v>826</v>
      </c>
      <c r="I1147" s="36" t="s">
        <v>27</v>
      </c>
      <c r="J1147" s="38" t="s">
        <v>961</v>
      </c>
      <c r="K1147" s="39">
        <v>7</v>
      </c>
      <c r="L1147" s="39" t="s">
        <v>28</v>
      </c>
      <c r="M1147" s="39" t="s">
        <v>736</v>
      </c>
      <c r="N1147" s="39" t="s">
        <v>737</v>
      </c>
      <c r="O1147" s="36" t="s">
        <v>24</v>
      </c>
      <c r="P1147" s="38">
        <v>123.33450000000001</v>
      </c>
      <c r="Q1147" s="38">
        <v>9.4199000000000002</v>
      </c>
      <c r="R1147" s="38" t="s">
        <v>47</v>
      </c>
      <c r="S1147" s="26" t="s">
        <v>4771</v>
      </c>
      <c r="T1147" s="26" t="s">
        <v>77</v>
      </c>
      <c r="U1147" s="26" t="s">
        <v>94</v>
      </c>
      <c r="V1147" s="26" t="s">
        <v>5053</v>
      </c>
      <c r="W1147" s="28" t="s">
        <v>49</v>
      </c>
      <c r="X1147" s="26" t="s">
        <v>36</v>
      </c>
      <c r="Y1147" s="8" t="s">
        <v>4835</v>
      </c>
      <c r="Z1147" s="8" t="s">
        <v>4835</v>
      </c>
      <c r="AA1147" s="8" t="s">
        <v>3014</v>
      </c>
      <c r="AB1147" s="42" t="s">
        <v>5056</v>
      </c>
      <c r="AC1147" s="42"/>
      <c r="AD1147" s="42" t="str">
        <f t="shared" si="17"/>
        <v/>
      </c>
    </row>
    <row r="1148" spans="1:30" x14ac:dyDescent="0.2">
      <c r="A1148" s="92">
        <v>722</v>
      </c>
      <c r="B1148" s="83" t="s">
        <v>39</v>
      </c>
      <c r="C1148" s="74">
        <v>4</v>
      </c>
      <c r="D1148" s="83">
        <v>722</v>
      </c>
      <c r="E1148" s="84">
        <v>722</v>
      </c>
      <c r="F1148" s="37" t="s">
        <v>4041</v>
      </c>
      <c r="G1148" s="36" t="s">
        <v>1223</v>
      </c>
      <c r="H1148" s="36" t="s">
        <v>1207</v>
      </c>
      <c r="I1148" s="39" t="s">
        <v>1201</v>
      </c>
      <c r="J1148" s="38" t="s">
        <v>1224</v>
      </c>
      <c r="K1148" s="38">
        <v>6</v>
      </c>
      <c r="L1148" s="38" t="s">
        <v>28</v>
      </c>
      <c r="M1148" s="39" t="s">
        <v>1203</v>
      </c>
      <c r="N1148" s="39" t="s">
        <v>1204</v>
      </c>
      <c r="O1148" s="36" t="s">
        <v>39</v>
      </c>
      <c r="P1148" s="38">
        <v>122.5156021</v>
      </c>
      <c r="Q1148" s="38">
        <v>10.940150259999999</v>
      </c>
      <c r="R1148" s="36" t="s">
        <v>47</v>
      </c>
      <c r="S1148" s="26" t="s">
        <v>4771</v>
      </c>
      <c r="T1148" s="26" t="s">
        <v>77</v>
      </c>
      <c r="U1148" s="26" t="s">
        <v>94</v>
      </c>
      <c r="V1148" s="26" t="s">
        <v>5053</v>
      </c>
      <c r="W1148" s="28" t="s">
        <v>49</v>
      </c>
      <c r="X1148" s="26" t="s">
        <v>36</v>
      </c>
      <c r="Y1148" s="8" t="s">
        <v>4970</v>
      </c>
      <c r="Z1148" s="8" t="s">
        <v>4970</v>
      </c>
      <c r="AA1148" s="8" t="s">
        <v>3014</v>
      </c>
      <c r="AB1148" s="42" t="s">
        <v>1208</v>
      </c>
      <c r="AC1148" s="42"/>
      <c r="AD1148" s="42" t="str">
        <f t="shared" si="17"/>
        <v/>
      </c>
    </row>
    <row r="1149" spans="1:30" x14ac:dyDescent="0.2">
      <c r="A1149" s="83">
        <v>737</v>
      </c>
      <c r="B1149" s="84" t="s">
        <v>39</v>
      </c>
      <c r="C1149" s="74">
        <v>4</v>
      </c>
      <c r="D1149" s="83">
        <v>737</v>
      </c>
      <c r="E1149" s="84">
        <v>737</v>
      </c>
      <c r="F1149" s="49" t="s">
        <v>4049</v>
      </c>
      <c r="G1149" s="36"/>
      <c r="H1149" s="36" t="s">
        <v>1200</v>
      </c>
      <c r="I1149" s="39" t="s">
        <v>1201</v>
      </c>
      <c r="J1149" s="38" t="s">
        <v>1244</v>
      </c>
      <c r="K1149" s="38">
        <v>6</v>
      </c>
      <c r="L1149" s="38" t="s">
        <v>28</v>
      </c>
      <c r="M1149" s="39" t="s">
        <v>1203</v>
      </c>
      <c r="N1149" s="39" t="s">
        <v>1204</v>
      </c>
      <c r="O1149" s="36" t="s">
        <v>39</v>
      </c>
      <c r="P1149" s="38">
        <v>122.5688171</v>
      </c>
      <c r="Q1149" s="38">
        <v>10.69847012</v>
      </c>
      <c r="R1149" s="38" t="s">
        <v>32</v>
      </c>
      <c r="S1149" s="26" t="s">
        <v>4771</v>
      </c>
      <c r="T1149" s="30" t="s">
        <v>33</v>
      </c>
      <c r="U1149" s="28" t="s">
        <v>94</v>
      </c>
      <c r="V1149" s="26" t="s">
        <v>5053</v>
      </c>
      <c r="W1149" s="28" t="s">
        <v>49</v>
      </c>
      <c r="X1149" s="32" t="s">
        <v>36</v>
      </c>
      <c r="Y1149" s="8" t="s">
        <v>4985</v>
      </c>
      <c r="Z1149" s="8" t="s">
        <v>4986</v>
      </c>
      <c r="AA1149" s="8" t="s">
        <v>4865</v>
      </c>
      <c r="AB1149" s="42" t="s">
        <v>1222</v>
      </c>
      <c r="AC1149" s="42"/>
      <c r="AD1149" s="42" t="str">
        <f t="shared" si="17"/>
        <v/>
      </c>
    </row>
    <row r="1150" spans="1:30" x14ac:dyDescent="0.2">
      <c r="A1150" s="83">
        <v>767</v>
      </c>
      <c r="B1150" s="83" t="s">
        <v>39</v>
      </c>
      <c r="C1150" s="74">
        <v>4</v>
      </c>
      <c r="D1150" s="83">
        <v>767</v>
      </c>
      <c r="E1150" s="84">
        <v>767</v>
      </c>
      <c r="F1150" s="37" t="s">
        <v>4060</v>
      </c>
      <c r="G1150" s="36" t="s">
        <v>104</v>
      </c>
      <c r="H1150" s="36" t="s">
        <v>855</v>
      </c>
      <c r="I1150" s="36" t="s">
        <v>1201</v>
      </c>
      <c r="J1150" s="38" t="s">
        <v>1265</v>
      </c>
      <c r="K1150" s="39">
        <v>6</v>
      </c>
      <c r="L1150" s="39" t="s">
        <v>28</v>
      </c>
      <c r="M1150" s="39" t="s">
        <v>1203</v>
      </c>
      <c r="N1150" s="39" t="s">
        <v>1204</v>
      </c>
      <c r="O1150" s="36" t="s">
        <v>39</v>
      </c>
      <c r="P1150" s="38">
        <v>122.46884919999999</v>
      </c>
      <c r="Q1150" s="38">
        <v>10.778690340000001</v>
      </c>
      <c r="R1150" s="36" t="s">
        <v>47</v>
      </c>
      <c r="S1150" s="26" t="s">
        <v>4771</v>
      </c>
      <c r="T1150" s="26" t="s">
        <v>77</v>
      </c>
      <c r="U1150" s="26" t="s">
        <v>94</v>
      </c>
      <c r="V1150" s="26" t="s">
        <v>5053</v>
      </c>
      <c r="W1150" s="28" t="s">
        <v>49</v>
      </c>
      <c r="X1150" s="26" t="s">
        <v>36</v>
      </c>
      <c r="Y1150" s="8" t="s">
        <v>4970</v>
      </c>
      <c r="Z1150" s="8" t="s">
        <v>4970</v>
      </c>
      <c r="AA1150" s="8" t="s">
        <v>3014</v>
      </c>
      <c r="AB1150" s="42" t="s">
        <v>1243</v>
      </c>
      <c r="AC1150" s="42"/>
      <c r="AD1150" s="42" t="str">
        <f t="shared" si="17"/>
        <v/>
      </c>
    </row>
    <row r="1151" spans="1:30" x14ac:dyDescent="0.2">
      <c r="A1151" s="82">
        <v>4239</v>
      </c>
      <c r="B1151" s="84" t="s">
        <v>39</v>
      </c>
      <c r="C1151" s="74">
        <v>4</v>
      </c>
      <c r="D1151" s="82">
        <v>4239</v>
      </c>
      <c r="E1151" s="84">
        <v>4239</v>
      </c>
      <c r="F1151" s="49" t="s">
        <v>4076</v>
      </c>
      <c r="G1151" s="36" t="s">
        <v>1297</v>
      </c>
      <c r="H1151" s="36" t="s">
        <v>1298</v>
      </c>
      <c r="I1151" s="39" t="s">
        <v>1201</v>
      </c>
      <c r="J1151" s="38" t="s">
        <v>1299</v>
      </c>
      <c r="K1151" s="38">
        <v>6</v>
      </c>
      <c r="L1151" s="38" t="s">
        <v>28</v>
      </c>
      <c r="M1151" s="39" t="s">
        <v>1203</v>
      </c>
      <c r="N1151" s="39" t="s">
        <v>1204</v>
      </c>
      <c r="O1151" s="36" t="s">
        <v>39</v>
      </c>
      <c r="P1151" s="38">
        <v>122.4815674</v>
      </c>
      <c r="Q1151" s="38">
        <v>10.885410309999999</v>
      </c>
      <c r="R1151" s="36" t="s">
        <v>47</v>
      </c>
      <c r="S1151" s="26" t="s">
        <v>4771</v>
      </c>
      <c r="T1151" s="30" t="s">
        <v>77</v>
      </c>
      <c r="U1151" s="28" t="s">
        <v>94</v>
      </c>
      <c r="V1151" s="26" t="s">
        <v>5053</v>
      </c>
      <c r="W1151" s="28" t="s">
        <v>49</v>
      </c>
      <c r="X1151" s="32" t="s">
        <v>36</v>
      </c>
      <c r="Y1151" s="8" t="s">
        <v>4970</v>
      </c>
      <c r="Z1151" s="8" t="s">
        <v>4970</v>
      </c>
      <c r="AA1151" s="8" t="s">
        <v>3014</v>
      </c>
      <c r="AB1151" s="42" t="s">
        <v>1208</v>
      </c>
      <c r="AC1151" s="45"/>
      <c r="AD1151" s="42" t="str">
        <f t="shared" si="17"/>
        <v/>
      </c>
    </row>
    <row r="1152" spans="1:30" x14ac:dyDescent="0.2">
      <c r="A1152" s="88">
        <v>4245</v>
      </c>
      <c r="B1152" s="84" t="s">
        <v>39</v>
      </c>
      <c r="C1152" s="74">
        <v>4</v>
      </c>
      <c r="D1152" s="88">
        <v>4245</v>
      </c>
      <c r="E1152" s="84">
        <v>4245</v>
      </c>
      <c r="F1152" s="49" t="s">
        <v>4079</v>
      </c>
      <c r="G1152" s="36" t="s">
        <v>104</v>
      </c>
      <c r="H1152" s="36" t="s">
        <v>1303</v>
      </c>
      <c r="I1152" s="36" t="s">
        <v>1201</v>
      </c>
      <c r="J1152" s="36" t="s">
        <v>1304</v>
      </c>
      <c r="K1152" s="36">
        <v>6</v>
      </c>
      <c r="L1152" s="36" t="s">
        <v>28</v>
      </c>
      <c r="M1152" s="39" t="s">
        <v>1203</v>
      </c>
      <c r="N1152" s="39" t="s">
        <v>1204</v>
      </c>
      <c r="O1152" s="36" t="s">
        <v>39</v>
      </c>
      <c r="P1152" s="36">
        <v>122.6114578</v>
      </c>
      <c r="Q1152" s="36">
        <v>10.824850079999999</v>
      </c>
      <c r="R1152" s="36" t="s">
        <v>47</v>
      </c>
      <c r="S1152" s="26" t="s">
        <v>4771</v>
      </c>
      <c r="T1152" s="26" t="s">
        <v>77</v>
      </c>
      <c r="U1152" s="26" t="s">
        <v>94</v>
      </c>
      <c r="V1152" s="26" t="s">
        <v>5053</v>
      </c>
      <c r="W1152" s="32" t="s">
        <v>49</v>
      </c>
      <c r="X1152" s="26" t="s">
        <v>36</v>
      </c>
      <c r="Y1152" s="8" t="s">
        <v>4970</v>
      </c>
      <c r="Z1152" s="8" t="s">
        <v>4970</v>
      </c>
      <c r="AA1152" s="8" t="s">
        <v>3014</v>
      </c>
      <c r="AB1152" s="42" t="s">
        <v>1213</v>
      </c>
      <c r="AC1152" s="45"/>
      <c r="AD1152" s="42" t="str">
        <f t="shared" si="17"/>
        <v/>
      </c>
    </row>
    <row r="1153" spans="1:30" x14ac:dyDescent="0.2">
      <c r="A1153" s="88">
        <v>4246</v>
      </c>
      <c r="B1153" s="84" t="s">
        <v>39</v>
      </c>
      <c r="C1153" s="74">
        <v>4</v>
      </c>
      <c r="D1153" s="88">
        <v>4246</v>
      </c>
      <c r="E1153" s="84">
        <v>4246</v>
      </c>
      <c r="F1153" s="49" t="s">
        <v>4080</v>
      </c>
      <c r="G1153" s="36" t="s">
        <v>104</v>
      </c>
      <c r="H1153" s="36" t="s">
        <v>1305</v>
      </c>
      <c r="I1153" s="39" t="s">
        <v>1201</v>
      </c>
      <c r="J1153" s="38" t="s">
        <v>1306</v>
      </c>
      <c r="K1153" s="38">
        <v>6</v>
      </c>
      <c r="L1153" s="38" t="s">
        <v>28</v>
      </c>
      <c r="M1153" s="39" t="s">
        <v>1203</v>
      </c>
      <c r="N1153" s="39" t="s">
        <v>1204</v>
      </c>
      <c r="O1153" s="36" t="s">
        <v>39</v>
      </c>
      <c r="P1153" s="38">
        <v>122.75224300000001</v>
      </c>
      <c r="Q1153" s="38">
        <v>10.97511959</v>
      </c>
      <c r="R1153" s="36" t="s">
        <v>47</v>
      </c>
      <c r="S1153" s="26" t="s">
        <v>4771</v>
      </c>
      <c r="T1153" s="30" t="s">
        <v>77</v>
      </c>
      <c r="U1153" s="28" t="s">
        <v>94</v>
      </c>
      <c r="V1153" s="26" t="s">
        <v>5053</v>
      </c>
      <c r="W1153" s="28" t="s">
        <v>49</v>
      </c>
      <c r="X1153" s="32" t="s">
        <v>36</v>
      </c>
      <c r="Y1153" s="8" t="s">
        <v>4970</v>
      </c>
      <c r="Z1153" s="8" t="s">
        <v>4970</v>
      </c>
      <c r="AA1153" s="8" t="s">
        <v>3014</v>
      </c>
      <c r="AB1153" s="42" t="s">
        <v>1247</v>
      </c>
      <c r="AC1153" s="45"/>
      <c r="AD1153" s="42" t="str">
        <f t="shared" si="17"/>
        <v/>
      </c>
    </row>
    <row r="1154" spans="1:30" x14ac:dyDescent="0.2">
      <c r="A1154" s="88">
        <v>4294</v>
      </c>
      <c r="B1154" s="84" t="s">
        <v>39</v>
      </c>
      <c r="C1154" s="74">
        <v>4</v>
      </c>
      <c r="D1154" s="88">
        <v>4294</v>
      </c>
      <c r="E1154" s="84">
        <v>4294</v>
      </c>
      <c r="F1154" s="37" t="s">
        <v>4083</v>
      </c>
      <c r="G1154" s="36" t="s">
        <v>173</v>
      </c>
      <c r="H1154" s="36" t="s">
        <v>1200</v>
      </c>
      <c r="I1154" s="39" t="s">
        <v>1201</v>
      </c>
      <c r="J1154" s="38" t="s">
        <v>1309</v>
      </c>
      <c r="K1154" s="38">
        <v>6</v>
      </c>
      <c r="L1154" s="38" t="s">
        <v>28</v>
      </c>
      <c r="M1154" s="39" t="s">
        <v>1203</v>
      </c>
      <c r="N1154" s="39" t="s">
        <v>1204</v>
      </c>
      <c r="O1154" s="36" t="s">
        <v>39</v>
      </c>
      <c r="P1154" s="38">
        <v>122.5654907</v>
      </c>
      <c r="Q1154" s="38">
        <v>10.716389660000001</v>
      </c>
      <c r="R1154" s="36" t="s">
        <v>32</v>
      </c>
      <c r="S1154" s="26" t="s">
        <v>4771</v>
      </c>
      <c r="T1154" s="26" t="s">
        <v>33</v>
      </c>
      <c r="U1154" s="26" t="s">
        <v>94</v>
      </c>
      <c r="V1154" s="26" t="s">
        <v>5053</v>
      </c>
      <c r="W1154" s="28" t="s">
        <v>49</v>
      </c>
      <c r="X1154" s="26" t="s">
        <v>36</v>
      </c>
      <c r="Y1154" s="8" t="s">
        <v>4825</v>
      </c>
      <c r="Z1154" s="8" t="s">
        <v>4991</v>
      </c>
      <c r="AA1154" s="8" t="s">
        <v>4865</v>
      </c>
      <c r="AB1154" s="42" t="s">
        <v>1205</v>
      </c>
      <c r="AC1154" s="45"/>
      <c r="AD1154" s="42" t="str">
        <f t="shared" si="17"/>
        <v/>
      </c>
    </row>
    <row r="1155" spans="1:30" x14ac:dyDescent="0.2">
      <c r="A1155" s="88">
        <v>4338</v>
      </c>
      <c r="B1155" s="84" t="s">
        <v>39</v>
      </c>
      <c r="C1155" s="74">
        <v>4</v>
      </c>
      <c r="D1155" s="88">
        <v>4338</v>
      </c>
      <c r="E1155" s="84">
        <v>4338</v>
      </c>
      <c r="F1155" s="37" t="s">
        <v>4086</v>
      </c>
      <c r="G1155" s="36" t="s">
        <v>1315</v>
      </c>
      <c r="H1155" s="36" t="s">
        <v>1226</v>
      </c>
      <c r="I1155" s="39" t="s">
        <v>1201</v>
      </c>
      <c r="J1155" s="38" t="s">
        <v>1316</v>
      </c>
      <c r="K1155" s="38">
        <v>6</v>
      </c>
      <c r="L1155" s="38" t="s">
        <v>28</v>
      </c>
      <c r="M1155" s="39" t="s">
        <v>1203</v>
      </c>
      <c r="N1155" s="39" t="s">
        <v>1204</v>
      </c>
      <c r="O1155" s="36" t="s">
        <v>39</v>
      </c>
      <c r="P1155" s="38">
        <v>122.1717682</v>
      </c>
      <c r="Q1155" s="38">
        <v>10.613570210000001</v>
      </c>
      <c r="R1155" s="36" t="s">
        <v>47</v>
      </c>
      <c r="S1155" s="26" t="s">
        <v>4771</v>
      </c>
      <c r="T1155" s="26" t="s">
        <v>77</v>
      </c>
      <c r="U1155" s="26" t="s">
        <v>94</v>
      </c>
      <c r="V1155" s="26" t="s">
        <v>5053</v>
      </c>
      <c r="W1155" s="28" t="s">
        <v>49</v>
      </c>
      <c r="X1155" s="26" t="s">
        <v>36</v>
      </c>
      <c r="Y1155" s="8" t="s">
        <v>4970</v>
      </c>
      <c r="Z1155" s="8" t="s">
        <v>4970</v>
      </c>
      <c r="AA1155" s="8" t="s">
        <v>3014</v>
      </c>
      <c r="AB1155" s="42" t="s">
        <v>1228</v>
      </c>
      <c r="AC1155" s="45"/>
      <c r="AD1155" s="42" t="str">
        <f t="shared" ref="AD1155:AD1218" si="18">IF(OR(ISBLANK(R1155),ISBLANK(S1155),ISBLANK(T1155),ISBLANK(U1155),ISBLANK(W1155),ISBLANK(X1155),ISBLANK(Y1155),ISBLANK(Z1155),ISBLANK(AA1155),ISBLANK(AB1155)), "Yes", "")</f>
        <v/>
      </c>
    </row>
    <row r="1156" spans="1:30" x14ac:dyDescent="0.2">
      <c r="A1156" s="82">
        <v>4348</v>
      </c>
      <c r="B1156" s="84" t="s">
        <v>39</v>
      </c>
      <c r="C1156" s="74">
        <v>4</v>
      </c>
      <c r="D1156" s="82">
        <v>4348</v>
      </c>
      <c r="E1156" s="84">
        <v>4348</v>
      </c>
      <c r="F1156" s="37" t="s">
        <v>4087</v>
      </c>
      <c r="G1156" s="36"/>
      <c r="H1156" s="36" t="s">
        <v>1317</v>
      </c>
      <c r="I1156" s="39" t="s">
        <v>1201</v>
      </c>
      <c r="J1156" s="38" t="s">
        <v>1318</v>
      </c>
      <c r="K1156" s="38">
        <v>6</v>
      </c>
      <c r="L1156" s="38" t="s">
        <v>28</v>
      </c>
      <c r="M1156" s="39" t="s">
        <v>1203</v>
      </c>
      <c r="N1156" s="39" t="s">
        <v>1204</v>
      </c>
      <c r="O1156" s="36" t="s">
        <v>39</v>
      </c>
      <c r="P1156" s="38">
        <v>122.81793209999999</v>
      </c>
      <c r="Q1156" s="38">
        <v>11.00403976</v>
      </c>
      <c r="R1156" s="36" t="s">
        <v>47</v>
      </c>
      <c r="S1156" s="26" t="s">
        <v>4771</v>
      </c>
      <c r="T1156" s="26" t="s">
        <v>77</v>
      </c>
      <c r="U1156" s="26" t="s">
        <v>94</v>
      </c>
      <c r="V1156" s="26" t="s">
        <v>5053</v>
      </c>
      <c r="W1156" s="28" t="s">
        <v>49</v>
      </c>
      <c r="X1156" s="26" t="s">
        <v>36</v>
      </c>
      <c r="Y1156" s="8" t="s">
        <v>4970</v>
      </c>
      <c r="Z1156" s="8" t="s">
        <v>4970</v>
      </c>
      <c r="AA1156" s="8" t="s">
        <v>3014</v>
      </c>
      <c r="AB1156" s="42" t="s">
        <v>1247</v>
      </c>
      <c r="AC1156" s="45"/>
      <c r="AD1156" s="42" t="str">
        <f t="shared" si="18"/>
        <v/>
      </c>
    </row>
    <row r="1157" spans="1:30" x14ac:dyDescent="0.2">
      <c r="A1157" s="82">
        <v>4353</v>
      </c>
      <c r="B1157" s="84" t="s">
        <v>39</v>
      </c>
      <c r="C1157" s="74">
        <v>4</v>
      </c>
      <c r="D1157" s="82">
        <v>4353</v>
      </c>
      <c r="E1157" s="84">
        <v>4353</v>
      </c>
      <c r="F1157" s="37" t="s">
        <v>4090</v>
      </c>
      <c r="G1157" s="40" t="s">
        <v>104</v>
      </c>
      <c r="H1157" s="36" t="s">
        <v>1211</v>
      </c>
      <c r="I1157" s="39" t="s">
        <v>1201</v>
      </c>
      <c r="J1157" s="38" t="s">
        <v>1324</v>
      </c>
      <c r="K1157" s="38">
        <v>6</v>
      </c>
      <c r="L1157" s="38" t="s">
        <v>28</v>
      </c>
      <c r="M1157" s="39" t="s">
        <v>1203</v>
      </c>
      <c r="N1157" s="39" t="s">
        <v>1204</v>
      </c>
      <c r="O1157" s="36" t="s">
        <v>39</v>
      </c>
      <c r="P1157" s="38"/>
      <c r="Q1157" s="38"/>
      <c r="R1157" s="36" t="s">
        <v>47</v>
      </c>
      <c r="S1157" s="26" t="s">
        <v>4771</v>
      </c>
      <c r="T1157" s="26" t="s">
        <v>77</v>
      </c>
      <c r="U1157" s="26" t="s">
        <v>94</v>
      </c>
      <c r="V1157" s="26" t="s">
        <v>5053</v>
      </c>
      <c r="W1157" s="28" t="s">
        <v>49</v>
      </c>
      <c r="X1157" s="26" t="s">
        <v>36</v>
      </c>
      <c r="Y1157" s="8" t="e">
        <v>#N/A</v>
      </c>
      <c r="Z1157" s="8" t="e">
        <v>#N/A</v>
      </c>
      <c r="AA1157" s="8" t="e">
        <v>#N/A</v>
      </c>
      <c r="AB1157" s="42" t="s">
        <v>1213</v>
      </c>
      <c r="AC1157" s="45"/>
      <c r="AD1157" s="42" t="str">
        <f t="shared" si="18"/>
        <v/>
      </c>
    </row>
    <row r="1158" spans="1:30" x14ac:dyDescent="0.2">
      <c r="A1158" s="88" t="s">
        <v>1341</v>
      </c>
      <c r="B1158" s="84" t="s">
        <v>39</v>
      </c>
      <c r="C1158" s="74">
        <v>4</v>
      </c>
      <c r="D1158" s="88" t="s">
        <v>1341</v>
      </c>
      <c r="E1158" s="84" t="s">
        <v>1341</v>
      </c>
      <c r="F1158" s="37" t="s">
        <v>4099</v>
      </c>
      <c r="G1158" s="36" t="s">
        <v>1342</v>
      </c>
      <c r="H1158" s="36" t="s">
        <v>1200</v>
      </c>
      <c r="I1158" s="36" t="s">
        <v>1201</v>
      </c>
      <c r="J1158" s="38" t="s">
        <v>1343</v>
      </c>
      <c r="K1158" s="39">
        <v>6</v>
      </c>
      <c r="L1158" s="39" t="s">
        <v>28</v>
      </c>
      <c r="M1158" s="39" t="s">
        <v>1203</v>
      </c>
      <c r="N1158" s="39" t="s">
        <v>1204</v>
      </c>
      <c r="O1158" s="36" t="s">
        <v>39</v>
      </c>
      <c r="P1158" s="38" t="s">
        <v>1344</v>
      </c>
      <c r="Q1158" s="38" t="s">
        <v>1345</v>
      </c>
      <c r="R1158" s="36" t="s">
        <v>32</v>
      </c>
      <c r="S1158" s="26" t="s">
        <v>4771</v>
      </c>
      <c r="T1158" s="26" t="s">
        <v>77</v>
      </c>
      <c r="U1158" s="26" t="s">
        <v>94</v>
      </c>
      <c r="V1158" s="26" t="s">
        <v>5053</v>
      </c>
      <c r="W1158" s="28" t="s">
        <v>49</v>
      </c>
      <c r="X1158" s="26" t="s">
        <v>36</v>
      </c>
      <c r="Y1158" s="8" t="s">
        <v>4825</v>
      </c>
      <c r="Z1158" s="8" t="s">
        <v>4984</v>
      </c>
      <c r="AA1158" s="8" t="s">
        <v>4865</v>
      </c>
      <c r="AB1158" s="42" t="s">
        <v>1205</v>
      </c>
      <c r="AC1158" s="45"/>
      <c r="AD1158" s="42" t="str">
        <f t="shared" si="18"/>
        <v/>
      </c>
    </row>
    <row r="1159" spans="1:30" x14ac:dyDescent="0.2">
      <c r="A1159" s="88" t="s">
        <v>1347</v>
      </c>
      <c r="B1159" s="84" t="s">
        <v>39</v>
      </c>
      <c r="C1159" s="74">
        <v>4</v>
      </c>
      <c r="D1159" s="88" t="s">
        <v>1347</v>
      </c>
      <c r="E1159" s="84" t="s">
        <v>1347</v>
      </c>
      <c r="F1159" s="37" t="s">
        <v>4101</v>
      </c>
      <c r="G1159" s="36" t="s">
        <v>1218</v>
      </c>
      <c r="H1159" s="36" t="s">
        <v>1348</v>
      </c>
      <c r="I1159" s="36" t="s">
        <v>1201</v>
      </c>
      <c r="J1159" s="38" t="s">
        <v>1349</v>
      </c>
      <c r="K1159" s="39">
        <v>6</v>
      </c>
      <c r="L1159" s="39" t="s">
        <v>28</v>
      </c>
      <c r="M1159" s="39" t="s">
        <v>1203</v>
      </c>
      <c r="N1159" s="39" t="s">
        <v>1204</v>
      </c>
      <c r="O1159" s="36" t="s">
        <v>39</v>
      </c>
      <c r="P1159" s="38">
        <v>122.8535538</v>
      </c>
      <c r="Q1159" s="38">
        <v>11.033120159999999</v>
      </c>
      <c r="R1159" s="36" t="s">
        <v>47</v>
      </c>
      <c r="S1159" s="26" t="s">
        <v>4771</v>
      </c>
      <c r="T1159" s="26" t="s">
        <v>77</v>
      </c>
      <c r="U1159" s="26" t="s">
        <v>94</v>
      </c>
      <c r="V1159" s="26" t="s">
        <v>5053</v>
      </c>
      <c r="W1159" s="28" t="s">
        <v>49</v>
      </c>
      <c r="X1159" s="26" t="s">
        <v>36</v>
      </c>
      <c r="Y1159" s="8" t="s">
        <v>4827</v>
      </c>
      <c r="Z1159" s="8" t="s">
        <v>4987</v>
      </c>
      <c r="AA1159" s="8" t="s">
        <v>4805</v>
      </c>
      <c r="AB1159" s="42" t="s">
        <v>1247</v>
      </c>
      <c r="AC1159" s="45"/>
      <c r="AD1159" s="42" t="str">
        <f t="shared" si="18"/>
        <v/>
      </c>
    </row>
    <row r="1160" spans="1:30" x14ac:dyDescent="0.2">
      <c r="A1160" s="88" t="s">
        <v>1400</v>
      </c>
      <c r="B1160" s="84" t="s">
        <v>39</v>
      </c>
      <c r="C1160" s="74">
        <v>4</v>
      </c>
      <c r="D1160" s="88" t="s">
        <v>1400</v>
      </c>
      <c r="E1160" s="84" t="s">
        <v>1400</v>
      </c>
      <c r="F1160" s="37" t="s">
        <v>4117</v>
      </c>
      <c r="G1160" s="36" t="s">
        <v>1401</v>
      </c>
      <c r="H1160" s="36" t="s">
        <v>1200</v>
      </c>
      <c r="I1160" s="36" t="s">
        <v>1201</v>
      </c>
      <c r="J1160" s="36" t="s">
        <v>1402</v>
      </c>
      <c r="K1160" s="36">
        <v>6</v>
      </c>
      <c r="L1160" s="36" t="s">
        <v>28</v>
      </c>
      <c r="M1160" s="39" t="s">
        <v>1203</v>
      </c>
      <c r="N1160" s="39" t="s">
        <v>1204</v>
      </c>
      <c r="O1160" s="36" t="s">
        <v>39</v>
      </c>
      <c r="P1160" s="36">
        <v>122.57041169999999</v>
      </c>
      <c r="Q1160" s="36">
        <v>10.75140953</v>
      </c>
      <c r="R1160" s="36" t="s">
        <v>47</v>
      </c>
      <c r="S1160" s="26" t="s">
        <v>4771</v>
      </c>
      <c r="T1160" s="26" t="s">
        <v>77</v>
      </c>
      <c r="U1160" s="27" t="s">
        <v>94</v>
      </c>
      <c r="V1160" s="26" t="s">
        <v>5053</v>
      </c>
      <c r="W1160" s="28" t="s">
        <v>49</v>
      </c>
      <c r="X1160" s="26" t="s">
        <v>36</v>
      </c>
      <c r="Y1160" s="8" t="s">
        <v>4970</v>
      </c>
      <c r="Z1160" s="8" t="s">
        <v>4970</v>
      </c>
      <c r="AA1160" s="8" t="s">
        <v>3014</v>
      </c>
      <c r="AB1160" s="42" t="s">
        <v>1213</v>
      </c>
      <c r="AC1160" s="45"/>
      <c r="AD1160" s="42" t="str">
        <f t="shared" si="18"/>
        <v/>
      </c>
    </row>
    <row r="1161" spans="1:30" x14ac:dyDescent="0.2">
      <c r="A1161" s="98" t="s">
        <v>1413</v>
      </c>
      <c r="B1161" s="84" t="s">
        <v>39</v>
      </c>
      <c r="C1161" s="74">
        <v>4</v>
      </c>
      <c r="D1161" s="82" t="s">
        <v>1413</v>
      </c>
      <c r="E1161" s="84" t="s">
        <v>1413</v>
      </c>
      <c r="F1161" s="37" t="s">
        <v>4121</v>
      </c>
      <c r="G1161" s="36"/>
      <c r="H1161" s="36" t="s">
        <v>1200</v>
      </c>
      <c r="I1161" s="36" t="s">
        <v>1201</v>
      </c>
      <c r="J1161" s="36" t="s">
        <v>1414</v>
      </c>
      <c r="K1161" s="36">
        <v>6</v>
      </c>
      <c r="L1161" s="36" t="s">
        <v>28</v>
      </c>
      <c r="M1161" s="39" t="s">
        <v>1203</v>
      </c>
      <c r="N1161" s="39" t="s">
        <v>1204</v>
      </c>
      <c r="O1161" s="36" t="s">
        <v>39</v>
      </c>
      <c r="P1161" s="36">
        <v>122.5530624</v>
      </c>
      <c r="Q1161" s="36">
        <v>10.71144962</v>
      </c>
      <c r="R1161" s="36" t="s">
        <v>32</v>
      </c>
      <c r="S1161" s="26" t="s">
        <v>4771</v>
      </c>
      <c r="T1161" s="26" t="s">
        <v>33</v>
      </c>
      <c r="U1161" s="26" t="s">
        <v>94</v>
      </c>
      <c r="V1161" s="26" t="s">
        <v>5053</v>
      </c>
      <c r="W1161" s="28" t="s">
        <v>35</v>
      </c>
      <c r="X1161" s="26" t="s">
        <v>36</v>
      </c>
      <c r="Y1161" s="8" t="s">
        <v>4996</v>
      </c>
      <c r="Z1161" s="8" t="s">
        <v>4997</v>
      </c>
      <c r="AA1161" s="8" t="s">
        <v>4865</v>
      </c>
      <c r="AB1161" s="42" t="s">
        <v>1205</v>
      </c>
      <c r="AC1161" s="45"/>
      <c r="AD1161" s="42" t="str">
        <f t="shared" si="18"/>
        <v/>
      </c>
    </row>
    <row r="1162" spans="1:30" x14ac:dyDescent="0.2">
      <c r="A1162" s="74">
        <v>-1782</v>
      </c>
      <c r="B1162" s="76" t="s">
        <v>24</v>
      </c>
      <c r="C1162" s="74">
        <v>5</v>
      </c>
      <c r="D1162" s="74" t="s">
        <v>1704</v>
      </c>
      <c r="E1162" s="76" t="s">
        <v>1704</v>
      </c>
      <c r="F1162" s="37" t="s">
        <v>4219</v>
      </c>
      <c r="G1162" s="36" t="s">
        <v>1705</v>
      </c>
      <c r="H1162" s="36"/>
      <c r="I1162" s="36"/>
      <c r="J1162" s="36" t="s">
        <v>1706</v>
      </c>
      <c r="K1162" s="36">
        <v>6</v>
      </c>
      <c r="L1162" s="36" t="s">
        <v>28</v>
      </c>
      <c r="M1162" s="39" t="s">
        <v>1707</v>
      </c>
      <c r="N1162" s="39" t="s">
        <v>1708</v>
      </c>
      <c r="O1162" s="36"/>
      <c r="P1162" s="36">
        <v>123.128</v>
      </c>
      <c r="Q1162" s="36">
        <v>10.9544</v>
      </c>
      <c r="R1162" s="36" t="s">
        <v>47</v>
      </c>
      <c r="S1162" s="26" t="s">
        <v>4773</v>
      </c>
      <c r="T1162" s="26" t="s">
        <v>77</v>
      </c>
      <c r="U1162" s="26" t="s">
        <v>94</v>
      </c>
      <c r="V1162" s="26" t="s">
        <v>5053</v>
      </c>
      <c r="W1162" s="28" t="s">
        <v>49</v>
      </c>
      <c r="X1162" s="26" t="s">
        <v>36</v>
      </c>
      <c r="Y1162" s="8" t="e">
        <v>#N/A</v>
      </c>
      <c r="Z1162" s="8" t="e">
        <v>#N/A</v>
      </c>
      <c r="AA1162" s="8" t="e">
        <v>#N/A</v>
      </c>
      <c r="AB1162" s="42" t="s">
        <v>1709</v>
      </c>
      <c r="AC1162" s="45"/>
      <c r="AD1162" s="42" t="str">
        <f t="shared" si="18"/>
        <v/>
      </c>
    </row>
    <row r="1163" spans="1:30" x14ac:dyDescent="0.2">
      <c r="A1163" s="74">
        <v>719</v>
      </c>
      <c r="B1163" s="76" t="s">
        <v>39</v>
      </c>
      <c r="C1163" s="74">
        <v>5</v>
      </c>
      <c r="D1163" s="74"/>
      <c r="E1163" s="76">
        <v>719</v>
      </c>
      <c r="F1163" s="37" t="s">
        <v>4233</v>
      </c>
      <c r="G1163" s="36"/>
      <c r="H1163" s="36" t="s">
        <v>1721</v>
      </c>
      <c r="I1163" s="36" t="s">
        <v>1722</v>
      </c>
      <c r="J1163" s="38" t="s">
        <v>1745</v>
      </c>
      <c r="K1163" s="39">
        <v>6</v>
      </c>
      <c r="L1163" s="39" t="s">
        <v>28</v>
      </c>
      <c r="M1163" s="39" t="s">
        <v>1707</v>
      </c>
      <c r="N1163" s="39" t="s">
        <v>1708</v>
      </c>
      <c r="O1163" s="36" t="s">
        <v>39</v>
      </c>
      <c r="P1163" s="38">
        <v>122.96395111083901</v>
      </c>
      <c r="Q1163" s="38">
        <v>10.7024698257446</v>
      </c>
      <c r="R1163" s="36" t="s">
        <v>32</v>
      </c>
      <c r="S1163" s="26" t="s">
        <v>4771</v>
      </c>
      <c r="T1163" s="26" t="s">
        <v>77</v>
      </c>
      <c r="U1163" s="26" t="s">
        <v>94</v>
      </c>
      <c r="V1163" s="26" t="s">
        <v>5053</v>
      </c>
      <c r="W1163" s="28" t="s">
        <v>49</v>
      </c>
      <c r="X1163" s="26" t="s">
        <v>36</v>
      </c>
      <c r="Y1163" s="8" t="s">
        <v>4822</v>
      </c>
      <c r="Z1163" s="8" t="s">
        <v>4868</v>
      </c>
      <c r="AA1163" s="8" t="s">
        <v>4865</v>
      </c>
      <c r="AB1163" s="42" t="s">
        <v>1746</v>
      </c>
      <c r="AC1163" s="42"/>
      <c r="AD1163" s="42" t="str">
        <f t="shared" si="18"/>
        <v/>
      </c>
    </row>
    <row r="1164" spans="1:30" x14ac:dyDescent="0.2">
      <c r="A1164" s="74">
        <v>720</v>
      </c>
      <c r="B1164" s="76" t="s">
        <v>39</v>
      </c>
      <c r="C1164" s="74">
        <v>5</v>
      </c>
      <c r="D1164" s="74"/>
      <c r="E1164" s="76">
        <v>720</v>
      </c>
      <c r="F1164" s="37" t="s">
        <v>4234</v>
      </c>
      <c r="G1164" s="36"/>
      <c r="H1164" s="36" t="s">
        <v>1721</v>
      </c>
      <c r="I1164" s="36" t="s">
        <v>1722</v>
      </c>
      <c r="J1164" s="38" t="s">
        <v>1747</v>
      </c>
      <c r="K1164" s="39">
        <v>6</v>
      </c>
      <c r="L1164" s="39" t="s">
        <v>28</v>
      </c>
      <c r="M1164" s="39" t="s">
        <v>1707</v>
      </c>
      <c r="N1164" s="39" t="s">
        <v>1708</v>
      </c>
      <c r="O1164" s="36" t="s">
        <v>39</v>
      </c>
      <c r="P1164" s="38">
        <v>122.92722320556599</v>
      </c>
      <c r="Q1164" s="38">
        <v>10.609189987182599</v>
      </c>
      <c r="R1164" s="36" t="s">
        <v>47</v>
      </c>
      <c r="S1164" s="26" t="s">
        <v>4771</v>
      </c>
      <c r="T1164" s="26" t="s">
        <v>77</v>
      </c>
      <c r="U1164" s="26" t="s">
        <v>94</v>
      </c>
      <c r="V1164" s="26" t="s">
        <v>5053</v>
      </c>
      <c r="W1164" s="28" t="s">
        <v>49</v>
      </c>
      <c r="X1164" s="26" t="s">
        <v>36</v>
      </c>
      <c r="Y1164" s="8" t="s">
        <v>4820</v>
      </c>
      <c r="Z1164" s="8" t="s">
        <v>4868</v>
      </c>
      <c r="AA1164" s="8" t="s">
        <v>3014</v>
      </c>
      <c r="AB1164" s="42" t="s">
        <v>1748</v>
      </c>
      <c r="AC1164" s="42"/>
      <c r="AD1164" s="42" t="str">
        <f t="shared" si="18"/>
        <v/>
      </c>
    </row>
    <row r="1165" spans="1:30" x14ac:dyDescent="0.2">
      <c r="A1165" s="74">
        <v>739</v>
      </c>
      <c r="B1165" s="76" t="s">
        <v>39</v>
      </c>
      <c r="C1165" s="74">
        <v>5</v>
      </c>
      <c r="D1165" s="74"/>
      <c r="E1165" s="76">
        <v>739</v>
      </c>
      <c r="F1165" s="49" t="s">
        <v>4238</v>
      </c>
      <c r="G1165" s="36"/>
      <c r="H1165" s="36" t="s">
        <v>1721</v>
      </c>
      <c r="I1165" s="36" t="s">
        <v>1722</v>
      </c>
      <c r="J1165" s="36" t="s">
        <v>1759</v>
      </c>
      <c r="K1165" s="36">
        <v>6</v>
      </c>
      <c r="L1165" s="36" t="s">
        <v>28</v>
      </c>
      <c r="M1165" s="39" t="s">
        <v>1707</v>
      </c>
      <c r="N1165" s="39" t="s">
        <v>1708</v>
      </c>
      <c r="O1165" s="36" t="s">
        <v>39</v>
      </c>
      <c r="P1165" s="36">
        <v>122.958190917968</v>
      </c>
      <c r="Q1165" s="36">
        <v>10.676449775695801</v>
      </c>
      <c r="R1165" s="38" t="s">
        <v>47</v>
      </c>
      <c r="S1165" s="26" t="s">
        <v>4771</v>
      </c>
      <c r="T1165" s="26" t="s">
        <v>77</v>
      </c>
      <c r="U1165" s="26" t="s">
        <v>94</v>
      </c>
      <c r="V1165" s="26" t="s">
        <v>5053</v>
      </c>
      <c r="W1165" s="32" t="s">
        <v>49</v>
      </c>
      <c r="X1165" s="26" t="s">
        <v>36</v>
      </c>
      <c r="Y1165" s="8" t="s">
        <v>4820</v>
      </c>
      <c r="Z1165" s="8" t="s">
        <v>4868</v>
      </c>
      <c r="AA1165" s="8" t="s">
        <v>3014</v>
      </c>
      <c r="AB1165" s="42" t="s">
        <v>1709</v>
      </c>
      <c r="AC1165" s="42"/>
      <c r="AD1165" s="42" t="str">
        <f t="shared" si="18"/>
        <v/>
      </c>
    </row>
    <row r="1166" spans="1:30" x14ac:dyDescent="0.2">
      <c r="A1166" s="74">
        <v>752</v>
      </c>
      <c r="B1166" s="76" t="s">
        <v>39</v>
      </c>
      <c r="C1166" s="74">
        <v>5</v>
      </c>
      <c r="D1166" s="74"/>
      <c r="E1166" s="76">
        <v>752</v>
      </c>
      <c r="F1166" s="49" t="s">
        <v>4240</v>
      </c>
      <c r="G1166" s="36" t="s">
        <v>375</v>
      </c>
      <c r="H1166" s="36" t="s">
        <v>1763</v>
      </c>
      <c r="I1166" s="39" t="s">
        <v>1722</v>
      </c>
      <c r="J1166" s="38" t="s">
        <v>1764</v>
      </c>
      <c r="K1166" s="38">
        <v>6</v>
      </c>
      <c r="L1166" s="38" t="s">
        <v>28</v>
      </c>
      <c r="M1166" s="39" t="s">
        <v>1714</v>
      </c>
      <c r="N1166" s="39" t="s">
        <v>1708</v>
      </c>
      <c r="O1166" s="36" t="s">
        <v>39</v>
      </c>
      <c r="P1166" s="38">
        <v>122.8698502</v>
      </c>
      <c r="Q1166" s="38">
        <v>10.09607029</v>
      </c>
      <c r="R1166" s="36" t="s">
        <v>47</v>
      </c>
      <c r="S1166" s="26" t="s">
        <v>4771</v>
      </c>
      <c r="T1166" s="30" t="s">
        <v>77</v>
      </c>
      <c r="U1166" s="28" t="s">
        <v>94</v>
      </c>
      <c r="V1166" s="26" t="s">
        <v>5053</v>
      </c>
      <c r="W1166" s="28" t="s">
        <v>49</v>
      </c>
      <c r="X1166" s="32" t="s">
        <v>36</v>
      </c>
      <c r="Y1166" s="8" t="s">
        <v>4820</v>
      </c>
      <c r="Z1166" s="8" t="s">
        <v>4868</v>
      </c>
      <c r="AA1166" s="8" t="s">
        <v>3014</v>
      </c>
      <c r="AB1166" s="42" t="s">
        <v>5214</v>
      </c>
      <c r="AC1166" s="42"/>
      <c r="AD1166" s="42" t="str">
        <f t="shared" si="18"/>
        <v/>
      </c>
    </row>
    <row r="1167" spans="1:30" x14ac:dyDescent="0.2">
      <c r="A1167" s="74">
        <v>753</v>
      </c>
      <c r="B1167" s="76" t="s">
        <v>39</v>
      </c>
      <c r="C1167" s="74">
        <v>5</v>
      </c>
      <c r="D1167" s="74"/>
      <c r="E1167" s="76">
        <v>753</v>
      </c>
      <c r="F1167" s="49" t="s">
        <v>4241</v>
      </c>
      <c r="G1167" s="36" t="s">
        <v>1765</v>
      </c>
      <c r="H1167" s="36" t="s">
        <v>1411</v>
      </c>
      <c r="I1167" s="36" t="s">
        <v>1722</v>
      </c>
      <c r="J1167" s="36" t="s">
        <v>1766</v>
      </c>
      <c r="K1167" s="36">
        <v>6</v>
      </c>
      <c r="L1167" s="36" t="s">
        <v>28</v>
      </c>
      <c r="M1167" s="39" t="s">
        <v>1707</v>
      </c>
      <c r="N1167" s="39" t="s">
        <v>1708</v>
      </c>
      <c r="O1167" s="36" t="s">
        <v>39</v>
      </c>
      <c r="P1167" s="36">
        <v>122.84078979492099</v>
      </c>
      <c r="Q1167" s="36">
        <v>10.4319601058959</v>
      </c>
      <c r="R1167" s="36" t="s">
        <v>47</v>
      </c>
      <c r="S1167" s="26" t="s">
        <v>4771</v>
      </c>
      <c r="T1167" s="26" t="s">
        <v>77</v>
      </c>
      <c r="U1167" s="26" t="s">
        <v>94</v>
      </c>
      <c r="V1167" s="26" t="s">
        <v>5053</v>
      </c>
      <c r="W1167" s="32" t="s">
        <v>49</v>
      </c>
      <c r="X1167" s="26" t="s">
        <v>36</v>
      </c>
      <c r="Y1167" s="8" t="s">
        <v>4820</v>
      </c>
      <c r="Z1167" s="8" t="s">
        <v>4868</v>
      </c>
      <c r="AA1167" s="8" t="s">
        <v>3014</v>
      </c>
      <c r="AB1167" s="42" t="s">
        <v>1726</v>
      </c>
      <c r="AC1167" s="42"/>
      <c r="AD1167" s="42" t="str">
        <f t="shared" si="18"/>
        <v/>
      </c>
    </row>
    <row r="1168" spans="1:30" x14ac:dyDescent="0.2">
      <c r="A1168" s="74">
        <v>770</v>
      </c>
      <c r="B1168" s="76" t="s">
        <v>39</v>
      </c>
      <c r="C1168" s="74">
        <v>5</v>
      </c>
      <c r="D1168" s="74"/>
      <c r="E1168" s="76">
        <v>770</v>
      </c>
      <c r="F1168" s="49" t="s">
        <v>4244</v>
      </c>
      <c r="G1168" s="36"/>
      <c r="H1168" s="36" t="s">
        <v>1721</v>
      </c>
      <c r="I1168" s="36" t="s">
        <v>1722</v>
      </c>
      <c r="J1168" s="36" t="s">
        <v>1771</v>
      </c>
      <c r="K1168" s="36">
        <v>6</v>
      </c>
      <c r="L1168" s="36" t="s">
        <v>28</v>
      </c>
      <c r="M1168" s="39" t="s">
        <v>1707</v>
      </c>
      <c r="N1168" s="39" t="s">
        <v>1708</v>
      </c>
      <c r="O1168" s="36" t="s">
        <v>39</v>
      </c>
      <c r="P1168" s="36">
        <v>122.940696716308</v>
      </c>
      <c r="Q1168" s="36">
        <v>10.6474895477294</v>
      </c>
      <c r="R1168" s="36" t="s">
        <v>32</v>
      </c>
      <c r="S1168" s="26" t="s">
        <v>4771</v>
      </c>
      <c r="T1168" s="26" t="s">
        <v>33</v>
      </c>
      <c r="U1168" s="26" t="s">
        <v>94</v>
      </c>
      <c r="V1168" s="26" t="s">
        <v>5053</v>
      </c>
      <c r="W1168" s="32" t="s">
        <v>49</v>
      </c>
      <c r="X1168" s="26" t="s">
        <v>90</v>
      </c>
      <c r="Y1168" s="8" t="s">
        <v>4822</v>
      </c>
      <c r="Z1168" s="8" t="s">
        <v>4869</v>
      </c>
      <c r="AA1168" s="8" t="s">
        <v>4865</v>
      </c>
      <c r="AB1168" s="42" t="s">
        <v>1748</v>
      </c>
      <c r="AC1168" s="42"/>
      <c r="AD1168" s="42" t="str">
        <f t="shared" si="18"/>
        <v/>
      </c>
    </row>
    <row r="1169" spans="1:30" x14ac:dyDescent="0.2">
      <c r="A1169" s="74">
        <v>771</v>
      </c>
      <c r="B1169" s="76" t="s">
        <v>39</v>
      </c>
      <c r="C1169" s="74">
        <v>5</v>
      </c>
      <c r="D1169" s="74"/>
      <c r="E1169" s="76">
        <v>771</v>
      </c>
      <c r="F1169" s="37" t="s">
        <v>4245</v>
      </c>
      <c r="G1169" s="36"/>
      <c r="H1169" s="36" t="s">
        <v>1721</v>
      </c>
      <c r="I1169" s="36" t="s">
        <v>1722</v>
      </c>
      <c r="J1169" s="36" t="s">
        <v>1772</v>
      </c>
      <c r="K1169" s="36">
        <v>6</v>
      </c>
      <c r="L1169" s="36" t="s">
        <v>28</v>
      </c>
      <c r="M1169" s="39" t="s">
        <v>1707</v>
      </c>
      <c r="N1169" s="36" t="s">
        <v>1708</v>
      </c>
      <c r="O1169" s="36" t="s">
        <v>39</v>
      </c>
      <c r="P1169" s="36">
        <v>122.930122375488</v>
      </c>
      <c r="Q1169" s="36">
        <v>10.629920005798301</v>
      </c>
      <c r="R1169" s="36" t="s">
        <v>47</v>
      </c>
      <c r="S1169" s="26" t="s">
        <v>4771</v>
      </c>
      <c r="T1169" s="26" t="s">
        <v>33</v>
      </c>
      <c r="U1169" s="27" t="s">
        <v>94</v>
      </c>
      <c r="V1169" s="26" t="s">
        <v>5053</v>
      </c>
      <c r="W1169" s="28" t="s">
        <v>49</v>
      </c>
      <c r="X1169" s="26" t="s">
        <v>36</v>
      </c>
      <c r="Y1169" s="8" t="s">
        <v>4820</v>
      </c>
      <c r="Z1169" s="8" t="s">
        <v>4868</v>
      </c>
      <c r="AA1169" s="8" t="s">
        <v>3014</v>
      </c>
      <c r="AB1169" s="42" t="s">
        <v>1748</v>
      </c>
      <c r="AC1169" s="45"/>
      <c r="AD1169" s="42" t="str">
        <f t="shared" si="18"/>
        <v/>
      </c>
    </row>
    <row r="1170" spans="1:30" x14ac:dyDescent="0.2">
      <c r="A1170" s="74">
        <v>775</v>
      </c>
      <c r="B1170" s="76" t="s">
        <v>39</v>
      </c>
      <c r="C1170" s="74">
        <v>5</v>
      </c>
      <c r="D1170" s="74"/>
      <c r="E1170" s="76">
        <v>775</v>
      </c>
      <c r="F1170" s="37" t="s">
        <v>4247</v>
      </c>
      <c r="G1170" s="36"/>
      <c r="H1170" s="36" t="s">
        <v>1721</v>
      </c>
      <c r="I1170" s="39" t="s">
        <v>1722</v>
      </c>
      <c r="J1170" s="38" t="s">
        <v>1775</v>
      </c>
      <c r="K1170" s="38">
        <v>6</v>
      </c>
      <c r="L1170" s="38" t="s">
        <v>28</v>
      </c>
      <c r="M1170" s="39" t="s">
        <v>1707</v>
      </c>
      <c r="N1170" s="39" t="s">
        <v>1708</v>
      </c>
      <c r="O1170" s="36" t="s">
        <v>39</v>
      </c>
      <c r="P1170" s="38">
        <v>122.94024658203099</v>
      </c>
      <c r="Q1170" s="38">
        <v>10.6609897613525</v>
      </c>
      <c r="R1170" s="36" t="s">
        <v>47</v>
      </c>
      <c r="S1170" s="26" t="s">
        <v>4771</v>
      </c>
      <c r="T1170" s="26" t="s">
        <v>77</v>
      </c>
      <c r="U1170" s="26" t="s">
        <v>94</v>
      </c>
      <c r="V1170" s="26" t="s">
        <v>5053</v>
      </c>
      <c r="W1170" s="28" t="s">
        <v>49</v>
      </c>
      <c r="X1170" s="26" t="s">
        <v>36</v>
      </c>
      <c r="Y1170" s="8" t="s">
        <v>4830</v>
      </c>
      <c r="Z1170" s="8" t="s">
        <v>4868</v>
      </c>
      <c r="AA1170" s="8" t="s">
        <v>3014</v>
      </c>
      <c r="AB1170" s="42" t="s">
        <v>1748</v>
      </c>
      <c r="AC1170" s="42"/>
      <c r="AD1170" s="42" t="str">
        <f t="shared" si="18"/>
        <v/>
      </c>
    </row>
    <row r="1171" spans="1:30" x14ac:dyDescent="0.2">
      <c r="A1171" s="83">
        <v>-2207</v>
      </c>
      <c r="B1171" s="84" t="s">
        <v>24</v>
      </c>
      <c r="C1171" s="74">
        <v>7</v>
      </c>
      <c r="D1171" s="83"/>
      <c r="E1171" s="84"/>
      <c r="F1171" s="37" t="s">
        <v>4506</v>
      </c>
      <c r="G1171" s="36" t="s">
        <v>104</v>
      </c>
      <c r="H1171" s="36" t="s">
        <v>2570</v>
      </c>
      <c r="I1171" s="36" t="s">
        <v>2554</v>
      </c>
      <c r="J1171" s="36" t="s">
        <v>2608</v>
      </c>
      <c r="K1171" s="36">
        <v>7</v>
      </c>
      <c r="L1171" s="36" t="s">
        <v>2555</v>
      </c>
      <c r="M1171" s="36" t="s">
        <v>2556</v>
      </c>
      <c r="N1171" s="36" t="s">
        <v>2557</v>
      </c>
      <c r="O1171" s="36" t="s">
        <v>24</v>
      </c>
      <c r="P1171" s="36">
        <v>123.746863</v>
      </c>
      <c r="Q1171" s="36">
        <v>9.5809049999999996</v>
      </c>
      <c r="R1171" s="36" t="s">
        <v>47</v>
      </c>
      <c r="S1171" s="26" t="s">
        <v>4773</v>
      </c>
      <c r="T1171" s="26" t="s">
        <v>33</v>
      </c>
      <c r="U1171" s="26" t="s">
        <v>94</v>
      </c>
      <c r="V1171" s="26" t="s">
        <v>5053</v>
      </c>
      <c r="W1171" s="28" t="s">
        <v>49</v>
      </c>
      <c r="X1171" s="26" t="s">
        <v>36</v>
      </c>
      <c r="Y1171" s="8" t="e">
        <v>#N/A</v>
      </c>
      <c r="Z1171" s="8" t="e">
        <v>#N/A</v>
      </c>
      <c r="AA1171" s="8" t="e">
        <v>#N/A</v>
      </c>
      <c r="AB1171" s="42" t="s">
        <v>2558</v>
      </c>
      <c r="AC1171" s="42"/>
      <c r="AD1171" s="42" t="str">
        <f t="shared" si="18"/>
        <v/>
      </c>
    </row>
    <row r="1172" spans="1:30" x14ac:dyDescent="0.2">
      <c r="A1172" s="83">
        <v>794</v>
      </c>
      <c r="B1172" s="84" t="s">
        <v>39</v>
      </c>
      <c r="C1172" s="74">
        <v>7</v>
      </c>
      <c r="D1172" s="83"/>
      <c r="E1172" s="84">
        <v>794</v>
      </c>
      <c r="F1172" s="37" t="s">
        <v>4510</v>
      </c>
      <c r="G1172" s="36"/>
      <c r="H1172" s="36" t="s">
        <v>2553</v>
      </c>
      <c r="I1172" s="36" t="s">
        <v>2554</v>
      </c>
      <c r="J1172" s="38" t="s">
        <v>2578</v>
      </c>
      <c r="K1172" s="39">
        <v>7</v>
      </c>
      <c r="L1172" s="39" t="s">
        <v>2555</v>
      </c>
      <c r="M1172" s="39" t="s">
        <v>2556</v>
      </c>
      <c r="N1172" s="39" t="s">
        <v>2557</v>
      </c>
      <c r="O1172" s="36" t="s">
        <v>39</v>
      </c>
      <c r="P1172" s="38">
        <v>123.850982666015</v>
      </c>
      <c r="Q1172" s="38">
        <v>9.6496496200561506</v>
      </c>
      <c r="R1172" s="36" t="s">
        <v>47</v>
      </c>
      <c r="S1172" s="26" t="s">
        <v>4771</v>
      </c>
      <c r="T1172" s="26" t="s">
        <v>77</v>
      </c>
      <c r="U1172" s="27" t="s">
        <v>94</v>
      </c>
      <c r="V1172" s="26" t="s">
        <v>5053</v>
      </c>
      <c r="W1172" s="28" t="s">
        <v>49</v>
      </c>
      <c r="X1172" s="26" t="s">
        <v>36</v>
      </c>
      <c r="Y1172" s="8" t="s">
        <v>4970</v>
      </c>
      <c r="Z1172" s="8" t="s">
        <v>4887</v>
      </c>
      <c r="AA1172" s="8" t="s">
        <v>3014</v>
      </c>
      <c r="AB1172" s="42" t="s">
        <v>2579</v>
      </c>
      <c r="AC1172" s="42"/>
      <c r="AD1172" s="42" t="str">
        <f t="shared" si="18"/>
        <v/>
      </c>
    </row>
    <row r="1173" spans="1:30" x14ac:dyDescent="0.2">
      <c r="A1173" s="84">
        <v>5475</v>
      </c>
      <c r="B1173" s="84" t="s">
        <v>39</v>
      </c>
      <c r="C1173" s="74">
        <v>8</v>
      </c>
      <c r="D1173" s="84"/>
      <c r="E1173" s="84">
        <v>5475</v>
      </c>
      <c r="F1173" s="49" t="s">
        <v>4648</v>
      </c>
      <c r="G1173" s="39" t="s">
        <v>3169</v>
      </c>
      <c r="H1173" s="39" t="s">
        <v>3017</v>
      </c>
      <c r="I1173" s="39" t="s">
        <v>3010</v>
      </c>
      <c r="J1173" s="38" t="s">
        <v>3170</v>
      </c>
      <c r="K1173" s="38">
        <v>8</v>
      </c>
      <c r="L1173" s="38" t="s">
        <v>28</v>
      </c>
      <c r="M1173" s="39" t="s">
        <v>3017</v>
      </c>
      <c r="N1173" s="39" t="s">
        <v>3005</v>
      </c>
      <c r="O1173" s="36" t="s">
        <v>39</v>
      </c>
      <c r="P1173" s="38">
        <v>124.70394897460901</v>
      </c>
      <c r="Q1173" s="38">
        <v>11.053799629211399</v>
      </c>
      <c r="R1173" s="38" t="s">
        <v>47</v>
      </c>
      <c r="S1173" s="26" t="s">
        <v>4771</v>
      </c>
      <c r="T1173" s="30" t="s">
        <v>77</v>
      </c>
      <c r="U1173" s="28" t="s">
        <v>94</v>
      </c>
      <c r="V1173" s="26" t="s">
        <v>5053</v>
      </c>
      <c r="W1173" s="28" t="s">
        <v>49</v>
      </c>
      <c r="X1173" s="32" t="s">
        <v>233</v>
      </c>
      <c r="Y1173" s="8" t="s">
        <v>4847</v>
      </c>
      <c r="Z1173" s="8" t="s">
        <v>4877</v>
      </c>
      <c r="AA1173" s="8" t="s">
        <v>4805</v>
      </c>
      <c r="AB1173" s="42" t="s">
        <v>3027</v>
      </c>
      <c r="AC1173" s="42"/>
      <c r="AD1173" s="42" t="str">
        <f t="shared" si="18"/>
        <v/>
      </c>
    </row>
    <row r="1174" spans="1:30" x14ac:dyDescent="0.2">
      <c r="A1174" s="84">
        <v>3365</v>
      </c>
      <c r="B1174" s="83" t="s">
        <v>39</v>
      </c>
      <c r="C1174" s="74">
        <v>9</v>
      </c>
      <c r="D1174" s="84" t="s">
        <v>3496</v>
      </c>
      <c r="E1174" s="84">
        <v>3365</v>
      </c>
      <c r="F1174" s="37" t="s">
        <v>1229</v>
      </c>
      <c r="G1174" s="36" t="s">
        <v>3505</v>
      </c>
      <c r="H1174" s="36" t="s">
        <v>1229</v>
      </c>
      <c r="I1174" s="36" t="s">
        <v>3459</v>
      </c>
      <c r="J1174" s="36" t="s">
        <v>3506</v>
      </c>
      <c r="K1174" s="36">
        <v>8</v>
      </c>
      <c r="L1174" s="36" t="s">
        <v>28</v>
      </c>
      <c r="M1174" s="39" t="s">
        <v>269</v>
      </c>
      <c r="N1174" s="39" t="s">
        <v>3461</v>
      </c>
      <c r="O1174" s="36" t="s">
        <v>39</v>
      </c>
      <c r="P1174" s="36">
        <v>124.49294279999999</v>
      </c>
      <c r="Q1174" s="36">
        <v>12.530529980000001</v>
      </c>
      <c r="R1174" s="38" t="s">
        <v>47</v>
      </c>
      <c r="S1174" s="26" t="s">
        <v>4771</v>
      </c>
      <c r="T1174" s="26" t="s">
        <v>77</v>
      </c>
      <c r="U1174" s="27" t="s">
        <v>94</v>
      </c>
      <c r="V1174" s="26" t="s">
        <v>5053</v>
      </c>
      <c r="W1174" s="28" t="s">
        <v>49</v>
      </c>
      <c r="X1174" s="26" t="s">
        <v>90</v>
      </c>
      <c r="Y1174" s="8" t="s">
        <v>4831</v>
      </c>
      <c r="Z1174" s="8" t="s">
        <v>5015</v>
      </c>
      <c r="AA1174" s="8" t="s">
        <v>4805</v>
      </c>
      <c r="AB1174" s="46" t="s">
        <v>5218</v>
      </c>
      <c r="AC1174" s="42">
        <v>42711</v>
      </c>
      <c r="AD1174" s="42" t="str">
        <f t="shared" si="18"/>
        <v/>
      </c>
    </row>
    <row r="1175" spans="1:30" x14ac:dyDescent="0.2">
      <c r="A1175" s="74" t="s">
        <v>3642</v>
      </c>
      <c r="B1175" s="76" t="s">
        <v>39</v>
      </c>
      <c r="C1175" s="74">
        <v>9</v>
      </c>
      <c r="D1175" s="74"/>
      <c r="E1175" s="76" t="s">
        <v>3642</v>
      </c>
      <c r="F1175" s="37" t="s">
        <v>4755</v>
      </c>
      <c r="G1175" s="36" t="s">
        <v>3643</v>
      </c>
      <c r="H1175" s="36" t="s">
        <v>3468</v>
      </c>
      <c r="I1175" s="36" t="s">
        <v>3085</v>
      </c>
      <c r="J1175" s="38" t="s">
        <v>3644</v>
      </c>
      <c r="K1175" s="39">
        <v>8</v>
      </c>
      <c r="L1175" s="39" t="s">
        <v>28</v>
      </c>
      <c r="M1175" s="39"/>
      <c r="N1175" s="39" t="s">
        <v>3461</v>
      </c>
      <c r="O1175" s="36" t="s">
        <v>39</v>
      </c>
      <c r="P1175" s="38">
        <v>124.906692504882</v>
      </c>
      <c r="Q1175" s="38">
        <v>11.7892198562622</v>
      </c>
      <c r="R1175" s="36" t="s">
        <v>47</v>
      </c>
      <c r="S1175" s="26" t="s">
        <v>4771</v>
      </c>
      <c r="T1175" s="26" t="s">
        <v>77</v>
      </c>
      <c r="U1175" s="27" t="s">
        <v>94</v>
      </c>
      <c r="V1175" s="26" t="s">
        <v>5053</v>
      </c>
      <c r="W1175" s="28" t="s">
        <v>49</v>
      </c>
      <c r="X1175" s="26" t="s">
        <v>233</v>
      </c>
      <c r="Y1175" s="8" t="s">
        <v>4831</v>
      </c>
      <c r="Z1175" s="8" t="s">
        <v>5015</v>
      </c>
      <c r="AA1175" s="8" t="s">
        <v>4805</v>
      </c>
      <c r="AB1175" s="42" t="s">
        <v>3466</v>
      </c>
      <c r="AC1175" s="42"/>
      <c r="AD1175" s="42" t="str">
        <f t="shared" si="18"/>
        <v/>
      </c>
    </row>
    <row r="1176" spans="1:30" x14ac:dyDescent="0.2">
      <c r="A1176" s="82">
        <v>813</v>
      </c>
      <c r="B1176" s="84" t="s">
        <v>39</v>
      </c>
      <c r="C1176" s="82">
        <v>1</v>
      </c>
      <c r="D1176" s="85"/>
      <c r="E1176" s="84">
        <v>813</v>
      </c>
      <c r="F1176" s="37" t="s">
        <v>108</v>
      </c>
      <c r="G1176" s="36" t="s">
        <v>107</v>
      </c>
      <c r="H1176" s="36" t="s">
        <v>108</v>
      </c>
      <c r="I1176" s="39" t="s">
        <v>27</v>
      </c>
      <c r="J1176" s="38" t="s">
        <v>109</v>
      </c>
      <c r="K1176" s="38">
        <v>7</v>
      </c>
      <c r="L1176" s="38" t="s">
        <v>28</v>
      </c>
      <c r="M1176" s="39" t="s">
        <v>29</v>
      </c>
      <c r="N1176" s="39" t="s">
        <v>30</v>
      </c>
      <c r="O1176" s="36" t="s">
        <v>39</v>
      </c>
      <c r="P1176" s="38">
        <v>124.0074463</v>
      </c>
      <c r="Q1176" s="38">
        <v>11.046719550000001</v>
      </c>
      <c r="R1176" s="36" t="s">
        <v>47</v>
      </c>
      <c r="S1176" s="26" t="s">
        <v>4771</v>
      </c>
      <c r="T1176" s="26" t="s">
        <v>77</v>
      </c>
      <c r="U1176" s="26" t="s">
        <v>94</v>
      </c>
      <c r="V1176" s="26" t="s">
        <v>5054</v>
      </c>
      <c r="W1176" s="28" t="s">
        <v>49</v>
      </c>
      <c r="X1176" s="26" t="s">
        <v>36</v>
      </c>
      <c r="Y1176" s="8" t="s">
        <v>4970</v>
      </c>
      <c r="Z1176" s="8" t="s">
        <v>4970</v>
      </c>
      <c r="AA1176" s="8" t="s">
        <v>4970</v>
      </c>
      <c r="AB1176" s="42" t="s">
        <v>98</v>
      </c>
      <c r="AC1176" s="42"/>
      <c r="AD1176" s="42" t="str">
        <f t="shared" si="18"/>
        <v/>
      </c>
    </row>
    <row r="1177" spans="1:30" x14ac:dyDescent="0.2">
      <c r="A1177" s="82">
        <v>4283</v>
      </c>
      <c r="B1177" s="83" t="s">
        <v>39</v>
      </c>
      <c r="C1177" s="82">
        <v>1</v>
      </c>
      <c r="D1177" s="84"/>
      <c r="E1177" s="84">
        <v>4283</v>
      </c>
      <c r="F1177" s="37" t="s">
        <v>3731</v>
      </c>
      <c r="G1177" s="36" t="s">
        <v>169</v>
      </c>
      <c r="H1177" s="36" t="s">
        <v>153</v>
      </c>
      <c r="I1177" s="36" t="s">
        <v>27</v>
      </c>
      <c r="J1177" s="38" t="s">
        <v>170</v>
      </c>
      <c r="K1177" s="39">
        <v>7</v>
      </c>
      <c r="L1177" s="39" t="s">
        <v>28</v>
      </c>
      <c r="M1177" s="39" t="s">
        <v>29</v>
      </c>
      <c r="N1177" s="39" t="s">
        <v>30</v>
      </c>
      <c r="O1177" s="36" t="s">
        <v>39</v>
      </c>
      <c r="P1177" s="38">
        <v>123.9818192</v>
      </c>
      <c r="Q1177" s="38">
        <v>10.8661499</v>
      </c>
      <c r="R1177" s="36" t="s">
        <v>47</v>
      </c>
      <c r="S1177" s="26" t="s">
        <v>4771</v>
      </c>
      <c r="T1177" s="26" t="s">
        <v>77</v>
      </c>
      <c r="U1177" s="26" t="s">
        <v>94</v>
      </c>
      <c r="V1177" s="26" t="s">
        <v>5054</v>
      </c>
      <c r="W1177" s="28" t="s">
        <v>49</v>
      </c>
      <c r="X1177" s="26" t="s">
        <v>90</v>
      </c>
      <c r="Y1177" s="8" t="s">
        <v>4972</v>
      </c>
      <c r="Z1177" s="8" t="s">
        <v>4880</v>
      </c>
      <c r="AA1177" s="8" t="s">
        <v>4805</v>
      </c>
      <c r="AB1177" s="42" t="s">
        <v>43</v>
      </c>
      <c r="AC1177" s="42"/>
      <c r="AD1177" s="42" t="str">
        <f t="shared" si="18"/>
        <v/>
      </c>
    </row>
    <row r="1178" spans="1:30" x14ac:dyDescent="0.2">
      <c r="A1178" s="82">
        <v>4285</v>
      </c>
      <c r="B1178" s="83" t="s">
        <v>39</v>
      </c>
      <c r="C1178" s="82">
        <v>1</v>
      </c>
      <c r="D1178" s="85"/>
      <c r="E1178" s="84">
        <v>4285</v>
      </c>
      <c r="F1178" s="37" t="s">
        <v>171</v>
      </c>
      <c r="G1178" s="36" t="s">
        <v>171</v>
      </c>
      <c r="H1178" s="36" t="s">
        <v>140</v>
      </c>
      <c r="I1178" s="39" t="s">
        <v>27</v>
      </c>
      <c r="J1178" s="38" t="s">
        <v>172</v>
      </c>
      <c r="K1178" s="38">
        <v>7</v>
      </c>
      <c r="L1178" s="38" t="s">
        <v>28</v>
      </c>
      <c r="M1178" s="39" t="s">
        <v>29</v>
      </c>
      <c r="N1178" s="39" t="s">
        <v>30</v>
      </c>
      <c r="O1178" s="36" t="s">
        <v>39</v>
      </c>
      <c r="P1178" s="38">
        <v>123.96090700000001</v>
      </c>
      <c r="Q1178" s="38">
        <v>10.92914963</v>
      </c>
      <c r="R1178" s="36" t="s">
        <v>47</v>
      </c>
      <c r="S1178" s="26" t="s">
        <v>4771</v>
      </c>
      <c r="T1178" s="26" t="s">
        <v>77</v>
      </c>
      <c r="U1178" s="26" t="s">
        <v>94</v>
      </c>
      <c r="V1178" s="26" t="s">
        <v>5054</v>
      </c>
      <c r="W1178" s="28" t="s">
        <v>49</v>
      </c>
      <c r="X1178" s="26" t="s">
        <v>36</v>
      </c>
      <c r="Y1178" s="8" t="s">
        <v>4970</v>
      </c>
      <c r="Z1178" s="8" t="s">
        <v>4970</v>
      </c>
      <c r="AA1178" s="8" t="s">
        <v>4970</v>
      </c>
      <c r="AB1178" s="42" t="s">
        <v>43</v>
      </c>
      <c r="AC1178" s="45"/>
      <c r="AD1178" s="42" t="str">
        <f t="shared" si="18"/>
        <v/>
      </c>
    </row>
    <row r="1179" spans="1:30" x14ac:dyDescent="0.2">
      <c r="A1179" s="82" t="s">
        <v>661</v>
      </c>
      <c r="B1179" s="84" t="s">
        <v>39</v>
      </c>
      <c r="C1179" s="74">
        <v>1</v>
      </c>
      <c r="D1179" s="82" t="s">
        <v>662</v>
      </c>
      <c r="E1179" s="84" t="s">
        <v>663</v>
      </c>
      <c r="F1179" s="37" t="s">
        <v>4918</v>
      </c>
      <c r="G1179" s="36" t="s">
        <v>664</v>
      </c>
      <c r="H1179" s="36" t="s">
        <v>54</v>
      </c>
      <c r="I1179" s="39" t="s">
        <v>27</v>
      </c>
      <c r="J1179" s="38" t="s">
        <v>665</v>
      </c>
      <c r="K1179" s="38">
        <v>7</v>
      </c>
      <c r="L1179" s="38" t="s">
        <v>28</v>
      </c>
      <c r="M1179" s="39" t="s">
        <v>29</v>
      </c>
      <c r="N1179" s="39" t="s">
        <v>30</v>
      </c>
      <c r="O1179" s="36" t="s">
        <v>24</v>
      </c>
      <c r="P1179" s="38">
        <v>123.9489444</v>
      </c>
      <c r="Q1179" s="38">
        <v>10.348283329999999</v>
      </c>
      <c r="R1179" s="36" t="s">
        <v>47</v>
      </c>
      <c r="S1179" s="26" t="s">
        <v>4771</v>
      </c>
      <c r="T1179" s="26" t="s">
        <v>77</v>
      </c>
      <c r="U1179" s="26" t="s">
        <v>94</v>
      </c>
      <c r="V1179" s="26" t="s">
        <v>5054</v>
      </c>
      <c r="W1179" s="28" t="s">
        <v>49</v>
      </c>
      <c r="X1179" s="26" t="s">
        <v>36</v>
      </c>
      <c r="Y1179" s="8" t="s">
        <v>4970</v>
      </c>
      <c r="Z1179" s="8" t="s">
        <v>4970</v>
      </c>
      <c r="AA1179" s="8" t="s">
        <v>4970</v>
      </c>
      <c r="AB1179" s="42" t="s">
        <v>56</v>
      </c>
      <c r="AC1179" s="42"/>
      <c r="AD1179" s="42" t="str">
        <f t="shared" si="18"/>
        <v/>
      </c>
    </row>
    <row r="1180" spans="1:30" x14ac:dyDescent="0.2">
      <c r="A1180" s="82" t="s">
        <v>701</v>
      </c>
      <c r="B1180" s="84" t="s">
        <v>24</v>
      </c>
      <c r="C1180" s="74">
        <v>1</v>
      </c>
      <c r="D1180" s="82" t="s">
        <v>702</v>
      </c>
      <c r="E1180" s="84" t="s">
        <v>702</v>
      </c>
      <c r="F1180" s="37" t="s">
        <v>4919</v>
      </c>
      <c r="G1180" s="36" t="s">
        <v>310</v>
      </c>
      <c r="H1180" s="36" t="s">
        <v>40</v>
      </c>
      <c r="I1180" s="36" t="s">
        <v>27</v>
      </c>
      <c r="J1180" s="36" t="s">
        <v>703</v>
      </c>
      <c r="K1180" s="36">
        <v>7</v>
      </c>
      <c r="L1180" s="36" t="s">
        <v>28</v>
      </c>
      <c r="M1180" s="39" t="s">
        <v>29</v>
      </c>
      <c r="N1180" s="39" t="s">
        <v>30</v>
      </c>
      <c r="O1180" s="36" t="s">
        <v>24</v>
      </c>
      <c r="P1180" s="36">
        <v>123.9524</v>
      </c>
      <c r="Q1180" s="36">
        <v>10.303808999999999</v>
      </c>
      <c r="R1180" s="38" t="s">
        <v>47</v>
      </c>
      <c r="S1180" s="26" t="s">
        <v>4771</v>
      </c>
      <c r="T1180" s="26" t="s">
        <v>77</v>
      </c>
      <c r="U1180" s="27" t="s">
        <v>94</v>
      </c>
      <c r="V1180" s="26" t="s">
        <v>5054</v>
      </c>
      <c r="W1180" s="28" t="s">
        <v>49</v>
      </c>
      <c r="X1180" s="26" t="s">
        <v>36</v>
      </c>
      <c r="Y1180" s="8" t="s">
        <v>4970</v>
      </c>
      <c r="Z1180" s="8" t="s">
        <v>4970</v>
      </c>
      <c r="AA1180" s="8" t="s">
        <v>4970</v>
      </c>
      <c r="AB1180" s="42" t="s">
        <v>66</v>
      </c>
      <c r="AC1180" s="42"/>
      <c r="AD1180" s="42" t="str">
        <f t="shared" si="18"/>
        <v/>
      </c>
    </row>
    <row r="1181" spans="1:30" x14ac:dyDescent="0.2">
      <c r="A1181" s="74">
        <v>803</v>
      </c>
      <c r="B1181" s="76" t="s">
        <v>39</v>
      </c>
      <c r="C1181" s="74">
        <v>2</v>
      </c>
      <c r="D1181" s="74"/>
      <c r="E1181" s="76">
        <v>803</v>
      </c>
      <c r="F1181" s="49" t="s">
        <v>3884</v>
      </c>
      <c r="G1181" s="36"/>
      <c r="H1181" s="36" t="s">
        <v>743</v>
      </c>
      <c r="I1181" s="39" t="s">
        <v>27</v>
      </c>
      <c r="J1181" s="38" t="s">
        <v>744</v>
      </c>
      <c r="K1181" s="38">
        <v>7</v>
      </c>
      <c r="L1181" s="38" t="s">
        <v>28</v>
      </c>
      <c r="M1181" s="39" t="s">
        <v>736</v>
      </c>
      <c r="N1181" s="39" t="s">
        <v>737</v>
      </c>
      <c r="O1181" s="36" t="s">
        <v>39</v>
      </c>
      <c r="P1181" s="38">
        <v>123.8284302</v>
      </c>
      <c r="Q1181" s="38">
        <v>10.23795033</v>
      </c>
      <c r="R1181" s="36" t="s">
        <v>47</v>
      </c>
      <c r="S1181" s="26" t="s">
        <v>4771</v>
      </c>
      <c r="T1181" s="30" t="s">
        <v>77</v>
      </c>
      <c r="U1181" s="28" t="s">
        <v>94</v>
      </c>
      <c r="V1181" s="26" t="s">
        <v>5054</v>
      </c>
      <c r="W1181" s="28" t="s">
        <v>49</v>
      </c>
      <c r="X1181" s="32" t="s">
        <v>36</v>
      </c>
      <c r="Y1181" s="8" t="s">
        <v>4835</v>
      </c>
      <c r="Z1181" s="8" t="s">
        <v>4835</v>
      </c>
      <c r="AA1181" s="8" t="s">
        <v>3014</v>
      </c>
      <c r="AB1181" s="42" t="s">
        <v>745</v>
      </c>
      <c r="AC1181" s="42">
        <v>42654</v>
      </c>
      <c r="AD1181" s="42" t="str">
        <f t="shared" si="18"/>
        <v/>
      </c>
    </row>
    <row r="1182" spans="1:30" x14ac:dyDescent="0.2">
      <c r="A1182" s="82">
        <v>806</v>
      </c>
      <c r="B1182" s="83" t="s">
        <v>39</v>
      </c>
      <c r="C1182" s="82">
        <v>2</v>
      </c>
      <c r="D1182" s="84"/>
      <c r="E1182" s="84">
        <v>806</v>
      </c>
      <c r="F1182" s="37" t="s">
        <v>1035</v>
      </c>
      <c r="G1182" s="36" t="s">
        <v>746</v>
      </c>
      <c r="H1182" s="36" t="s">
        <v>747</v>
      </c>
      <c r="I1182" s="39" t="s">
        <v>27</v>
      </c>
      <c r="J1182" s="38" t="s">
        <v>748</v>
      </c>
      <c r="K1182" s="38">
        <v>7</v>
      </c>
      <c r="L1182" s="38" t="s">
        <v>28</v>
      </c>
      <c r="M1182" s="39" t="s">
        <v>736</v>
      </c>
      <c r="N1182" s="39" t="s">
        <v>737</v>
      </c>
      <c r="O1182" s="36" t="s">
        <v>39</v>
      </c>
      <c r="P1182" s="38">
        <v>123.654541015625</v>
      </c>
      <c r="Q1182" s="38">
        <v>10.101539611816399</v>
      </c>
      <c r="R1182" s="36" t="s">
        <v>47</v>
      </c>
      <c r="S1182" s="26" t="s">
        <v>4771</v>
      </c>
      <c r="T1182" s="26" t="s">
        <v>77</v>
      </c>
      <c r="U1182" s="26" t="s">
        <v>94</v>
      </c>
      <c r="V1182" s="26" t="s">
        <v>5054</v>
      </c>
      <c r="W1182" s="28" t="s">
        <v>49</v>
      </c>
      <c r="X1182" s="26" t="s">
        <v>36</v>
      </c>
      <c r="Y1182" s="8" t="s">
        <v>4835</v>
      </c>
      <c r="Z1182" s="8" t="s">
        <v>4835</v>
      </c>
      <c r="AA1182" s="8" t="s">
        <v>3014</v>
      </c>
      <c r="AB1182" s="42" t="s">
        <v>5056</v>
      </c>
      <c r="AC1182" s="42"/>
      <c r="AD1182" s="42" t="str">
        <f t="shared" si="18"/>
        <v/>
      </c>
    </row>
    <row r="1183" spans="1:30" x14ac:dyDescent="0.2">
      <c r="A1183" s="82">
        <v>808</v>
      </c>
      <c r="B1183" s="83" t="s">
        <v>39</v>
      </c>
      <c r="C1183" s="82">
        <v>2</v>
      </c>
      <c r="D1183" s="84"/>
      <c r="E1183" s="84">
        <v>808</v>
      </c>
      <c r="F1183" s="37" t="s">
        <v>752</v>
      </c>
      <c r="G1183" s="36" t="s">
        <v>751</v>
      </c>
      <c r="H1183" s="36" t="s">
        <v>752</v>
      </c>
      <c r="I1183" s="36" t="s">
        <v>27</v>
      </c>
      <c r="J1183" s="36" t="s">
        <v>753</v>
      </c>
      <c r="K1183" s="36">
        <v>7</v>
      </c>
      <c r="L1183" s="36" t="s">
        <v>28</v>
      </c>
      <c r="M1183" s="39" t="s">
        <v>736</v>
      </c>
      <c r="N1183" s="36" t="s">
        <v>737</v>
      </c>
      <c r="O1183" s="36" t="s">
        <v>39</v>
      </c>
      <c r="P1183" s="36">
        <v>123.527587890625</v>
      </c>
      <c r="Q1183" s="36">
        <v>9.7592897415161097</v>
      </c>
      <c r="R1183" s="36" t="s">
        <v>47</v>
      </c>
      <c r="S1183" s="26" t="s">
        <v>4771</v>
      </c>
      <c r="T1183" s="26" t="s">
        <v>77</v>
      </c>
      <c r="U1183" s="26" t="s">
        <v>94</v>
      </c>
      <c r="V1183" s="26" t="s">
        <v>5054</v>
      </c>
      <c r="W1183" s="28" t="s">
        <v>49</v>
      </c>
      <c r="X1183" s="26" t="s">
        <v>36</v>
      </c>
      <c r="Y1183" s="8" t="s">
        <v>4835</v>
      </c>
      <c r="Z1183" s="8" t="s">
        <v>4835</v>
      </c>
      <c r="AA1183" s="8" t="s">
        <v>3014</v>
      </c>
      <c r="AB1183" s="42" t="s">
        <v>754</v>
      </c>
      <c r="AC1183" s="45"/>
      <c r="AD1183" s="42" t="str">
        <f t="shared" si="18"/>
        <v/>
      </c>
    </row>
    <row r="1184" spans="1:30" x14ac:dyDescent="0.2">
      <c r="A1184" s="82">
        <v>809</v>
      </c>
      <c r="B1184" s="83" t="s">
        <v>39</v>
      </c>
      <c r="C1184" s="82">
        <v>2</v>
      </c>
      <c r="D1184" s="84"/>
      <c r="E1184" s="84">
        <v>809</v>
      </c>
      <c r="F1184" s="49" t="s">
        <v>3885</v>
      </c>
      <c r="G1184" s="36" t="s">
        <v>755</v>
      </c>
      <c r="H1184" s="36" t="s">
        <v>756</v>
      </c>
      <c r="I1184" s="36" t="s">
        <v>27</v>
      </c>
      <c r="J1184" s="36" t="s">
        <v>757</v>
      </c>
      <c r="K1184" s="36">
        <v>7</v>
      </c>
      <c r="L1184" s="36" t="s">
        <v>28</v>
      </c>
      <c r="M1184" s="39" t="s">
        <v>736</v>
      </c>
      <c r="N1184" s="39" t="s">
        <v>737</v>
      </c>
      <c r="O1184" s="36" t="s">
        <v>39</v>
      </c>
      <c r="P1184" s="36">
        <v>123.59123992919901</v>
      </c>
      <c r="Q1184" s="36">
        <v>10.3396596908569</v>
      </c>
      <c r="R1184" s="36" t="s">
        <v>47</v>
      </c>
      <c r="S1184" s="26" t="s">
        <v>4771</v>
      </c>
      <c r="T1184" s="26" t="s">
        <v>77</v>
      </c>
      <c r="U1184" s="26" t="s">
        <v>94</v>
      </c>
      <c r="V1184" s="26" t="s">
        <v>5054</v>
      </c>
      <c r="W1184" s="32" t="s">
        <v>49</v>
      </c>
      <c r="X1184" s="26" t="s">
        <v>36</v>
      </c>
      <c r="Y1184" s="8" t="s">
        <v>4835</v>
      </c>
      <c r="Z1184" s="8" t="s">
        <v>4835</v>
      </c>
      <c r="AA1184" s="8" t="s">
        <v>3014</v>
      </c>
      <c r="AB1184" s="42" t="s">
        <v>5058</v>
      </c>
      <c r="AC1184" s="42"/>
      <c r="AD1184" s="42" t="str">
        <f t="shared" si="18"/>
        <v/>
      </c>
    </row>
    <row r="1185" spans="1:30" x14ac:dyDescent="0.2">
      <c r="A1185" s="82">
        <v>822</v>
      </c>
      <c r="B1185" s="83" t="s">
        <v>39</v>
      </c>
      <c r="C1185" s="82">
        <v>2</v>
      </c>
      <c r="D1185" s="84"/>
      <c r="E1185" s="84">
        <v>822</v>
      </c>
      <c r="F1185" s="37" t="s">
        <v>3887</v>
      </c>
      <c r="G1185" s="36"/>
      <c r="H1185" s="36" t="s">
        <v>761</v>
      </c>
      <c r="I1185" s="36" t="s">
        <v>27</v>
      </c>
      <c r="J1185" s="36" t="s">
        <v>762</v>
      </c>
      <c r="K1185" s="36">
        <v>7</v>
      </c>
      <c r="L1185" s="36" t="s">
        <v>28</v>
      </c>
      <c r="M1185" s="39" t="s">
        <v>736</v>
      </c>
      <c r="N1185" s="39" t="s">
        <v>737</v>
      </c>
      <c r="O1185" s="36" t="s">
        <v>39</v>
      </c>
      <c r="P1185" s="36">
        <v>123.872512817382</v>
      </c>
      <c r="Q1185" s="36">
        <v>10.292639732360801</v>
      </c>
      <c r="R1185" s="36" t="s">
        <v>47</v>
      </c>
      <c r="S1185" s="26" t="s">
        <v>4771</v>
      </c>
      <c r="T1185" s="26" t="s">
        <v>77</v>
      </c>
      <c r="U1185" s="26" t="s">
        <v>94</v>
      </c>
      <c r="V1185" s="26" t="s">
        <v>5054</v>
      </c>
      <c r="W1185" s="28" t="s">
        <v>49</v>
      </c>
      <c r="X1185" s="26" t="s">
        <v>36</v>
      </c>
      <c r="Y1185" s="8" t="s">
        <v>4835</v>
      </c>
      <c r="Z1185" s="8" t="s">
        <v>4835</v>
      </c>
      <c r="AA1185" s="8" t="s">
        <v>3014</v>
      </c>
      <c r="AB1185" s="42" t="s">
        <v>754</v>
      </c>
      <c r="AC1185" s="42"/>
      <c r="AD1185" s="42" t="str">
        <f t="shared" si="18"/>
        <v/>
      </c>
    </row>
    <row r="1186" spans="1:30" x14ac:dyDescent="0.2">
      <c r="A1186" s="88">
        <v>830</v>
      </c>
      <c r="B1186" s="84" t="s">
        <v>39</v>
      </c>
      <c r="C1186" s="74">
        <v>2</v>
      </c>
      <c r="D1186" s="88"/>
      <c r="E1186" s="84">
        <v>830</v>
      </c>
      <c r="F1186" s="37" t="s">
        <v>3889</v>
      </c>
      <c r="G1186" s="36"/>
      <c r="H1186" s="36" t="s">
        <v>761</v>
      </c>
      <c r="I1186" s="36" t="s">
        <v>27</v>
      </c>
      <c r="J1186" s="36" t="s">
        <v>765</v>
      </c>
      <c r="K1186" s="36">
        <v>7</v>
      </c>
      <c r="L1186" s="36" t="s">
        <v>28</v>
      </c>
      <c r="M1186" s="39" t="s">
        <v>736</v>
      </c>
      <c r="N1186" s="39" t="s">
        <v>737</v>
      </c>
      <c r="O1186" s="36" t="s">
        <v>39</v>
      </c>
      <c r="P1186" s="36">
        <v>123.89897918701099</v>
      </c>
      <c r="Q1186" s="36">
        <v>10.3078298568725</v>
      </c>
      <c r="R1186" s="36" t="s">
        <v>47</v>
      </c>
      <c r="S1186" s="26" t="s">
        <v>4771</v>
      </c>
      <c r="T1186" s="26" t="s">
        <v>77</v>
      </c>
      <c r="U1186" s="27" t="s">
        <v>94</v>
      </c>
      <c r="V1186" s="26" t="s">
        <v>5054</v>
      </c>
      <c r="W1186" s="28" t="s">
        <v>49</v>
      </c>
      <c r="X1186" s="26" t="s">
        <v>36</v>
      </c>
      <c r="Y1186" s="8" t="s">
        <v>4835</v>
      </c>
      <c r="Z1186" s="8" t="s">
        <v>4835</v>
      </c>
      <c r="AA1186" s="8" t="s">
        <v>3014</v>
      </c>
      <c r="AB1186" s="42" t="s">
        <v>766</v>
      </c>
      <c r="AC1186" s="42"/>
      <c r="AD1186" s="42" t="str">
        <f t="shared" si="18"/>
        <v/>
      </c>
    </row>
    <row r="1187" spans="1:30" x14ac:dyDescent="0.2">
      <c r="A1187" s="84">
        <v>834</v>
      </c>
      <c r="B1187" s="84" t="s">
        <v>39</v>
      </c>
      <c r="C1187" s="74">
        <v>2</v>
      </c>
      <c r="D1187" s="84"/>
      <c r="E1187" s="84">
        <v>834</v>
      </c>
      <c r="F1187" s="37" t="s">
        <v>768</v>
      </c>
      <c r="G1187" s="36" t="s">
        <v>767</v>
      </c>
      <c r="H1187" s="36" t="s">
        <v>768</v>
      </c>
      <c r="I1187" s="36" t="s">
        <v>27</v>
      </c>
      <c r="J1187" s="36" t="s">
        <v>769</v>
      </c>
      <c r="K1187" s="36">
        <v>7</v>
      </c>
      <c r="L1187" s="36" t="s">
        <v>28</v>
      </c>
      <c r="M1187" s="39" t="s">
        <v>736</v>
      </c>
      <c r="N1187" s="39" t="s">
        <v>737</v>
      </c>
      <c r="O1187" s="36" t="s">
        <v>39</v>
      </c>
      <c r="P1187" s="36">
        <v>123.79562377929599</v>
      </c>
      <c r="Q1187" s="36">
        <v>10.243470191955501</v>
      </c>
      <c r="R1187" s="36" t="s">
        <v>47</v>
      </c>
      <c r="S1187" s="26" t="s">
        <v>4771</v>
      </c>
      <c r="T1187" s="26" t="s">
        <v>77</v>
      </c>
      <c r="U1187" s="26" t="s">
        <v>94</v>
      </c>
      <c r="V1187" s="26" t="s">
        <v>5054</v>
      </c>
      <c r="W1187" s="28" t="s">
        <v>49</v>
      </c>
      <c r="X1187" s="26" t="s">
        <v>36</v>
      </c>
      <c r="Y1187" s="8" t="s">
        <v>4835</v>
      </c>
      <c r="Z1187" s="8" t="s">
        <v>4835</v>
      </c>
      <c r="AA1187" s="8" t="s">
        <v>3014</v>
      </c>
      <c r="AB1187" s="42" t="s">
        <v>5057</v>
      </c>
      <c r="AC1187" s="45"/>
      <c r="AD1187" s="42" t="str">
        <f t="shared" si="18"/>
        <v/>
      </c>
    </row>
    <row r="1188" spans="1:30" x14ac:dyDescent="0.2">
      <c r="A1188" s="84">
        <v>835</v>
      </c>
      <c r="B1188" s="84" t="s">
        <v>39</v>
      </c>
      <c r="C1188" s="74">
        <v>2</v>
      </c>
      <c r="D1188" s="84"/>
      <c r="E1188" s="84">
        <v>835</v>
      </c>
      <c r="F1188" s="49" t="s">
        <v>771</v>
      </c>
      <c r="G1188" s="36" t="s">
        <v>770</v>
      </c>
      <c r="H1188" s="36" t="s">
        <v>771</v>
      </c>
      <c r="I1188" s="36" t="s">
        <v>27</v>
      </c>
      <c r="J1188" s="36" t="s">
        <v>772</v>
      </c>
      <c r="K1188" s="36">
        <v>7</v>
      </c>
      <c r="L1188" s="36" t="s">
        <v>28</v>
      </c>
      <c r="M1188" s="39" t="s">
        <v>736</v>
      </c>
      <c r="N1188" s="39" t="s">
        <v>737</v>
      </c>
      <c r="O1188" s="36" t="s">
        <v>39</v>
      </c>
      <c r="P1188" s="36">
        <v>123.442573547363</v>
      </c>
      <c r="Q1188" s="36">
        <v>10.0555400848388</v>
      </c>
      <c r="R1188" s="36" t="s">
        <v>47</v>
      </c>
      <c r="S1188" s="26" t="s">
        <v>4771</v>
      </c>
      <c r="T1188" s="26" t="s">
        <v>77</v>
      </c>
      <c r="U1188" s="26" t="s">
        <v>94</v>
      </c>
      <c r="V1188" s="26" t="s">
        <v>5054</v>
      </c>
      <c r="W1188" s="32" t="s">
        <v>49</v>
      </c>
      <c r="X1188" s="26" t="s">
        <v>36</v>
      </c>
      <c r="Y1188" s="8" t="s">
        <v>4835</v>
      </c>
      <c r="Z1188" s="8" t="s">
        <v>4835</v>
      </c>
      <c r="AA1188" s="8" t="s">
        <v>4809</v>
      </c>
      <c r="AB1188" s="42" t="s">
        <v>758</v>
      </c>
      <c r="AC1188" s="42"/>
      <c r="AD1188" s="42" t="str">
        <f t="shared" si="18"/>
        <v/>
      </c>
    </row>
    <row r="1189" spans="1:30" x14ac:dyDescent="0.2">
      <c r="A1189" s="84">
        <v>836</v>
      </c>
      <c r="B1189" s="84" t="s">
        <v>39</v>
      </c>
      <c r="C1189" s="74">
        <v>2</v>
      </c>
      <c r="D1189" s="84"/>
      <c r="E1189" s="84">
        <v>836</v>
      </c>
      <c r="F1189" s="37" t="s">
        <v>774</v>
      </c>
      <c r="G1189" s="36" t="s">
        <v>773</v>
      </c>
      <c r="H1189" s="36" t="s">
        <v>774</v>
      </c>
      <c r="I1189" s="36" t="s">
        <v>27</v>
      </c>
      <c r="J1189" s="36" t="s">
        <v>775</v>
      </c>
      <c r="K1189" s="36">
        <v>7</v>
      </c>
      <c r="L1189" s="36" t="s">
        <v>28</v>
      </c>
      <c r="M1189" s="39" t="s">
        <v>736</v>
      </c>
      <c r="N1189" s="39" t="s">
        <v>737</v>
      </c>
      <c r="O1189" s="36" t="s">
        <v>39</v>
      </c>
      <c r="P1189" s="36">
        <v>123.41008758544901</v>
      </c>
      <c r="Q1189" s="36">
        <v>9.9920196533203107</v>
      </c>
      <c r="R1189" s="36" t="s">
        <v>47</v>
      </c>
      <c r="S1189" s="26" t="s">
        <v>4771</v>
      </c>
      <c r="T1189" s="26" t="s">
        <v>77</v>
      </c>
      <c r="U1189" s="26" t="s">
        <v>94</v>
      </c>
      <c r="V1189" s="26" t="s">
        <v>5054</v>
      </c>
      <c r="W1189" s="28" t="s">
        <v>49</v>
      </c>
      <c r="X1189" s="26" t="s">
        <v>90</v>
      </c>
      <c r="Y1189" s="8" t="s">
        <v>4975</v>
      </c>
      <c r="Z1189" s="8" t="s">
        <v>4976</v>
      </c>
      <c r="AA1189" s="8" t="s">
        <v>4805</v>
      </c>
      <c r="AB1189" s="46" t="s">
        <v>758</v>
      </c>
      <c r="AC1189" s="42"/>
      <c r="AD1189" s="42" t="str">
        <f t="shared" si="18"/>
        <v/>
      </c>
    </row>
    <row r="1190" spans="1:30" x14ac:dyDescent="0.2">
      <c r="A1190" s="91">
        <v>839</v>
      </c>
      <c r="B1190" s="83" t="s">
        <v>39</v>
      </c>
      <c r="C1190" s="74">
        <v>2</v>
      </c>
      <c r="D1190" s="84"/>
      <c r="E1190" s="84">
        <v>839</v>
      </c>
      <c r="F1190" s="37" t="s">
        <v>776</v>
      </c>
      <c r="G1190" s="36" t="s">
        <v>104</v>
      </c>
      <c r="H1190" s="36" t="s">
        <v>776</v>
      </c>
      <c r="I1190" s="36" t="s">
        <v>27</v>
      </c>
      <c r="J1190" s="36" t="s">
        <v>777</v>
      </c>
      <c r="K1190" s="36">
        <v>7</v>
      </c>
      <c r="L1190" s="36" t="s">
        <v>28</v>
      </c>
      <c r="M1190" s="39" t="s">
        <v>736</v>
      </c>
      <c r="N1190" s="39" t="s">
        <v>737</v>
      </c>
      <c r="O1190" s="36" t="s">
        <v>39</v>
      </c>
      <c r="P1190" s="36">
        <v>123.308952331542</v>
      </c>
      <c r="Q1190" s="36">
        <v>9.5294399261474592</v>
      </c>
      <c r="R1190" s="36" t="s">
        <v>47</v>
      </c>
      <c r="S1190" s="26" t="s">
        <v>4771</v>
      </c>
      <c r="T1190" s="26" t="s">
        <v>77</v>
      </c>
      <c r="U1190" s="26" t="s">
        <v>94</v>
      </c>
      <c r="V1190" s="26" t="s">
        <v>5054</v>
      </c>
      <c r="W1190" s="28" t="s">
        <v>49</v>
      </c>
      <c r="X1190" s="26" t="s">
        <v>36</v>
      </c>
      <c r="Y1190" s="8" t="s">
        <v>4835</v>
      </c>
      <c r="Z1190" s="8" t="s">
        <v>4835</v>
      </c>
      <c r="AA1190" s="8" t="s">
        <v>3014</v>
      </c>
      <c r="AB1190" s="42" t="s">
        <v>5056</v>
      </c>
      <c r="AC1190" s="42"/>
      <c r="AD1190" s="42" t="str">
        <f t="shared" si="18"/>
        <v/>
      </c>
    </row>
    <row r="1191" spans="1:30" x14ac:dyDescent="0.2">
      <c r="A1191" s="83">
        <v>851</v>
      </c>
      <c r="B1191" s="84" t="s">
        <v>39</v>
      </c>
      <c r="C1191" s="74">
        <v>2</v>
      </c>
      <c r="D1191" s="83"/>
      <c r="E1191" s="84">
        <v>851</v>
      </c>
      <c r="F1191" s="37" t="s">
        <v>785</v>
      </c>
      <c r="G1191" s="36" t="s">
        <v>784</v>
      </c>
      <c r="H1191" s="36" t="s">
        <v>785</v>
      </c>
      <c r="I1191" s="36" t="s">
        <v>27</v>
      </c>
      <c r="J1191" s="36" t="s">
        <v>786</v>
      </c>
      <c r="K1191" s="36">
        <v>7</v>
      </c>
      <c r="L1191" s="36" t="s">
        <v>28</v>
      </c>
      <c r="M1191" s="39" t="s">
        <v>736</v>
      </c>
      <c r="N1191" s="39" t="s">
        <v>737</v>
      </c>
      <c r="O1191" s="36" t="s">
        <v>39</v>
      </c>
      <c r="P1191" s="36">
        <v>123.384101867675</v>
      </c>
      <c r="Q1191" s="36">
        <v>9.9441604614257795</v>
      </c>
      <c r="R1191" s="36" t="s">
        <v>47</v>
      </c>
      <c r="S1191" s="26" t="s">
        <v>4771</v>
      </c>
      <c r="T1191" s="26" t="s">
        <v>77</v>
      </c>
      <c r="U1191" s="27" t="s">
        <v>94</v>
      </c>
      <c r="V1191" s="26" t="s">
        <v>5054</v>
      </c>
      <c r="W1191" s="28" t="s">
        <v>49</v>
      </c>
      <c r="X1191" s="26" t="s">
        <v>36</v>
      </c>
      <c r="Y1191" s="8" t="s">
        <v>4835</v>
      </c>
      <c r="Z1191" s="8" t="s">
        <v>4835</v>
      </c>
      <c r="AA1191" s="8" t="s">
        <v>3014</v>
      </c>
      <c r="AB1191" s="42" t="s">
        <v>758</v>
      </c>
      <c r="AC1191" s="45"/>
      <c r="AD1191" s="42" t="str">
        <f t="shared" si="18"/>
        <v/>
      </c>
    </row>
    <row r="1192" spans="1:30" x14ac:dyDescent="0.2">
      <c r="A1192" s="82">
        <v>857</v>
      </c>
      <c r="B1192" s="84" t="s">
        <v>39</v>
      </c>
      <c r="C1192" s="74">
        <v>2</v>
      </c>
      <c r="D1192" s="82"/>
      <c r="E1192" s="84">
        <v>857</v>
      </c>
      <c r="F1192" s="49" t="s">
        <v>792</v>
      </c>
      <c r="G1192" s="36"/>
      <c r="H1192" s="36" t="s">
        <v>792</v>
      </c>
      <c r="I1192" s="39" t="s">
        <v>27</v>
      </c>
      <c r="J1192" s="38" t="s">
        <v>793</v>
      </c>
      <c r="K1192" s="38">
        <v>7</v>
      </c>
      <c r="L1192" s="38" t="s">
        <v>28</v>
      </c>
      <c r="M1192" s="39" t="s">
        <v>736</v>
      </c>
      <c r="N1192" s="39" t="s">
        <v>737</v>
      </c>
      <c r="O1192" s="36" t="s">
        <v>39</v>
      </c>
      <c r="P1192" s="38">
        <v>123.4363937</v>
      </c>
      <c r="Q1192" s="38">
        <v>9.5268898009999994</v>
      </c>
      <c r="R1192" s="36" t="s">
        <v>47</v>
      </c>
      <c r="S1192" s="26" t="s">
        <v>4771</v>
      </c>
      <c r="T1192" s="30" t="s">
        <v>77</v>
      </c>
      <c r="U1192" s="28" t="s">
        <v>94</v>
      </c>
      <c r="V1192" s="26" t="s">
        <v>5054</v>
      </c>
      <c r="W1192" s="28" t="s">
        <v>49</v>
      </c>
      <c r="X1192" s="32" t="s">
        <v>36</v>
      </c>
      <c r="Y1192" s="8" t="s">
        <v>4835</v>
      </c>
      <c r="Z1192" s="8" t="s">
        <v>4835</v>
      </c>
      <c r="AA1192" s="8" t="s">
        <v>3014</v>
      </c>
      <c r="AB1192" s="42" t="s">
        <v>745</v>
      </c>
      <c r="AC1192" s="45">
        <v>42654</v>
      </c>
      <c r="AD1192" s="42" t="str">
        <f t="shared" si="18"/>
        <v/>
      </c>
    </row>
    <row r="1193" spans="1:30" x14ac:dyDescent="0.2">
      <c r="A1193" s="88">
        <v>862</v>
      </c>
      <c r="B1193" s="84" t="s">
        <v>39</v>
      </c>
      <c r="C1193" s="74">
        <v>2</v>
      </c>
      <c r="D1193" s="88"/>
      <c r="E1193" s="84">
        <v>861</v>
      </c>
      <c r="F1193" s="37" t="s">
        <v>3893</v>
      </c>
      <c r="G1193" s="36"/>
      <c r="H1193" s="36" t="s">
        <v>761</v>
      </c>
      <c r="I1193" s="39" t="s">
        <v>27</v>
      </c>
      <c r="J1193" s="38" t="s">
        <v>794</v>
      </c>
      <c r="K1193" s="38">
        <v>7</v>
      </c>
      <c r="L1193" s="38" t="s">
        <v>28</v>
      </c>
      <c r="M1193" s="39" t="s">
        <v>736</v>
      </c>
      <c r="N1193" s="39" t="s">
        <v>737</v>
      </c>
      <c r="O1193" s="36" t="s">
        <v>39</v>
      </c>
      <c r="P1193" s="38">
        <v>123.9018707</v>
      </c>
      <c r="Q1193" s="38">
        <v>10.29775047</v>
      </c>
      <c r="R1193" s="36" t="s">
        <v>32</v>
      </c>
      <c r="S1193" s="26" t="s">
        <v>4771</v>
      </c>
      <c r="T1193" s="26" t="s">
        <v>33</v>
      </c>
      <c r="U1193" s="26" t="s">
        <v>94</v>
      </c>
      <c r="V1193" s="26" t="s">
        <v>5054</v>
      </c>
      <c r="W1193" s="28" t="s">
        <v>49</v>
      </c>
      <c r="X1193" s="26" t="s">
        <v>90</v>
      </c>
      <c r="Y1193" s="8" t="s">
        <v>4835</v>
      </c>
      <c r="Z1193" s="8" t="s">
        <v>4835</v>
      </c>
      <c r="AA1193" s="8" t="s">
        <v>3014</v>
      </c>
      <c r="AB1193" s="42" t="s">
        <v>766</v>
      </c>
      <c r="AC1193" s="45"/>
      <c r="AD1193" s="42" t="str">
        <f t="shared" si="18"/>
        <v/>
      </c>
    </row>
    <row r="1194" spans="1:30" x14ac:dyDescent="0.2">
      <c r="A1194" s="98">
        <v>871</v>
      </c>
      <c r="B1194" s="84" t="s">
        <v>39</v>
      </c>
      <c r="C1194" s="74">
        <v>2</v>
      </c>
      <c r="D1194" s="82"/>
      <c r="E1194" s="84">
        <v>871</v>
      </c>
      <c r="F1194" s="37" t="s">
        <v>3897</v>
      </c>
      <c r="G1194" s="36"/>
      <c r="H1194" s="36" t="s">
        <v>761</v>
      </c>
      <c r="I1194" s="36" t="s">
        <v>27</v>
      </c>
      <c r="J1194" s="36" t="s">
        <v>798</v>
      </c>
      <c r="K1194" s="36">
        <v>7</v>
      </c>
      <c r="L1194" s="36" t="s">
        <v>28</v>
      </c>
      <c r="M1194" s="39" t="s">
        <v>736</v>
      </c>
      <c r="N1194" s="39" t="s">
        <v>737</v>
      </c>
      <c r="O1194" s="36" t="s">
        <v>39</v>
      </c>
      <c r="P1194" s="36">
        <v>123.8579788208</v>
      </c>
      <c r="Q1194" s="36">
        <v>10.279939651489199</v>
      </c>
      <c r="R1194" s="36" t="s">
        <v>47</v>
      </c>
      <c r="S1194" s="26" t="s">
        <v>4771</v>
      </c>
      <c r="T1194" s="26" t="s">
        <v>77</v>
      </c>
      <c r="U1194" s="26" t="s">
        <v>94</v>
      </c>
      <c r="V1194" s="26" t="s">
        <v>5054</v>
      </c>
      <c r="W1194" s="28" t="s">
        <v>49</v>
      </c>
      <c r="X1194" s="26" t="s">
        <v>36</v>
      </c>
      <c r="Y1194" s="8" t="s">
        <v>4835</v>
      </c>
      <c r="Z1194" s="8" t="s">
        <v>4835</v>
      </c>
      <c r="AA1194" s="8" t="s">
        <v>3014</v>
      </c>
      <c r="AB1194" s="42" t="s">
        <v>754</v>
      </c>
      <c r="AC1194" s="42"/>
      <c r="AD1194" s="42" t="str">
        <f t="shared" si="18"/>
        <v/>
      </c>
    </row>
    <row r="1195" spans="1:30" x14ac:dyDescent="0.2">
      <c r="A1195" s="98">
        <v>875</v>
      </c>
      <c r="B1195" s="84" t="s">
        <v>39</v>
      </c>
      <c r="C1195" s="74">
        <v>2</v>
      </c>
      <c r="D1195" s="82"/>
      <c r="E1195" s="84">
        <v>875</v>
      </c>
      <c r="F1195" s="49" t="s">
        <v>3898</v>
      </c>
      <c r="G1195" s="36"/>
      <c r="H1195" s="36" t="s">
        <v>743</v>
      </c>
      <c r="I1195" s="36" t="s">
        <v>27</v>
      </c>
      <c r="J1195" s="36" t="s">
        <v>799</v>
      </c>
      <c r="K1195" s="36">
        <v>7</v>
      </c>
      <c r="L1195" s="36" t="s">
        <v>28</v>
      </c>
      <c r="M1195" s="39" t="s">
        <v>736</v>
      </c>
      <c r="N1195" s="39" t="s">
        <v>737</v>
      </c>
      <c r="O1195" s="36" t="s">
        <v>39</v>
      </c>
      <c r="P1195" s="36">
        <v>123.82901</v>
      </c>
      <c r="Q1195" s="36">
        <v>10.25555992</v>
      </c>
      <c r="R1195" s="36" t="s">
        <v>47</v>
      </c>
      <c r="S1195" s="26" t="s">
        <v>4771</v>
      </c>
      <c r="T1195" s="26" t="s">
        <v>77</v>
      </c>
      <c r="U1195" s="26" t="s">
        <v>94</v>
      </c>
      <c r="V1195" s="26" t="s">
        <v>5054</v>
      </c>
      <c r="W1195" s="32" t="s">
        <v>49</v>
      </c>
      <c r="X1195" s="26" t="s">
        <v>36</v>
      </c>
      <c r="Y1195" s="8" t="s">
        <v>4835</v>
      </c>
      <c r="Z1195" s="8" t="s">
        <v>4835</v>
      </c>
      <c r="AA1195" s="8" t="s">
        <v>3014</v>
      </c>
      <c r="AB1195" s="42" t="s">
        <v>745</v>
      </c>
      <c r="AC1195" s="42">
        <v>42654</v>
      </c>
      <c r="AD1195" s="42" t="str">
        <f t="shared" si="18"/>
        <v/>
      </c>
    </row>
    <row r="1196" spans="1:30" x14ac:dyDescent="0.2">
      <c r="A1196" s="98">
        <v>877</v>
      </c>
      <c r="B1196" s="84" t="s">
        <v>39</v>
      </c>
      <c r="C1196" s="74">
        <v>2</v>
      </c>
      <c r="D1196" s="82"/>
      <c r="E1196" s="84">
        <v>877</v>
      </c>
      <c r="F1196" s="37" t="s">
        <v>802</v>
      </c>
      <c r="G1196" s="36" t="s">
        <v>104</v>
      </c>
      <c r="H1196" s="36" t="s">
        <v>802</v>
      </c>
      <c r="I1196" s="36" t="s">
        <v>27</v>
      </c>
      <c r="J1196" s="36" t="s">
        <v>803</v>
      </c>
      <c r="K1196" s="36">
        <v>7</v>
      </c>
      <c r="L1196" s="36" t="s">
        <v>28</v>
      </c>
      <c r="M1196" s="39" t="s">
        <v>736</v>
      </c>
      <c r="N1196" s="39" t="s">
        <v>737</v>
      </c>
      <c r="O1196" s="36" t="s">
        <v>39</v>
      </c>
      <c r="P1196" s="36">
        <v>123.71437072753901</v>
      </c>
      <c r="Q1196" s="36">
        <v>10.5608100891113</v>
      </c>
      <c r="R1196" s="36" t="s">
        <v>47</v>
      </c>
      <c r="S1196" s="26" t="s">
        <v>4771</v>
      </c>
      <c r="T1196" s="26" t="s">
        <v>77</v>
      </c>
      <c r="U1196" s="27" t="s">
        <v>94</v>
      </c>
      <c r="V1196" s="26" t="s">
        <v>5054</v>
      </c>
      <c r="W1196" s="28" t="s">
        <v>49</v>
      </c>
      <c r="X1196" s="26" t="s">
        <v>36</v>
      </c>
      <c r="Y1196" s="8" t="s">
        <v>4835</v>
      </c>
      <c r="Z1196" s="8" t="s">
        <v>4835</v>
      </c>
      <c r="AA1196" s="8" t="s">
        <v>3014</v>
      </c>
      <c r="AB1196" s="42" t="s">
        <v>5059</v>
      </c>
      <c r="AC1196" s="42"/>
      <c r="AD1196" s="42" t="str">
        <f t="shared" si="18"/>
        <v/>
      </c>
    </row>
    <row r="1197" spans="1:30" x14ac:dyDescent="0.2">
      <c r="A1197" s="82">
        <v>3318</v>
      </c>
      <c r="B1197" s="84" t="s">
        <v>39</v>
      </c>
      <c r="C1197" s="74">
        <v>2</v>
      </c>
      <c r="D1197" s="82"/>
      <c r="E1197" s="84">
        <v>3318</v>
      </c>
      <c r="F1197" s="49" t="s">
        <v>808</v>
      </c>
      <c r="G1197" s="36" t="s">
        <v>807</v>
      </c>
      <c r="H1197" s="36" t="s">
        <v>808</v>
      </c>
      <c r="I1197" s="39" t="s">
        <v>27</v>
      </c>
      <c r="J1197" s="38" t="s">
        <v>809</v>
      </c>
      <c r="K1197" s="38">
        <v>7</v>
      </c>
      <c r="L1197" s="38" t="s">
        <v>28</v>
      </c>
      <c r="M1197" s="39" t="s">
        <v>736</v>
      </c>
      <c r="N1197" s="39" t="s">
        <v>737</v>
      </c>
      <c r="O1197" s="36" t="s">
        <v>39</v>
      </c>
      <c r="P1197" s="38">
        <v>123.551460266113</v>
      </c>
      <c r="Q1197" s="38">
        <v>10.226860046386699</v>
      </c>
      <c r="R1197" s="36" t="s">
        <v>47</v>
      </c>
      <c r="S1197" s="26" t="s">
        <v>4771</v>
      </c>
      <c r="T1197" s="30" t="s">
        <v>77</v>
      </c>
      <c r="U1197" s="28" t="s">
        <v>94</v>
      </c>
      <c r="V1197" s="26" t="s">
        <v>5054</v>
      </c>
      <c r="W1197" s="28" t="s">
        <v>49</v>
      </c>
      <c r="X1197" s="32" t="s">
        <v>36</v>
      </c>
      <c r="Y1197" s="8" t="s">
        <v>4835</v>
      </c>
      <c r="Z1197" s="8" t="s">
        <v>4835</v>
      </c>
      <c r="AA1197" s="8" t="s">
        <v>3014</v>
      </c>
      <c r="AB1197" s="42" t="s">
        <v>5058</v>
      </c>
      <c r="AC1197" s="42"/>
      <c r="AD1197" s="42" t="str">
        <f t="shared" si="18"/>
        <v/>
      </c>
    </row>
    <row r="1198" spans="1:30" x14ac:dyDescent="0.2">
      <c r="A1198" s="84">
        <v>3321</v>
      </c>
      <c r="B1198" s="84" t="s">
        <v>39</v>
      </c>
      <c r="C1198" s="74">
        <v>2</v>
      </c>
      <c r="D1198" s="84"/>
      <c r="E1198" s="84">
        <v>3321</v>
      </c>
      <c r="F1198" s="37" t="s">
        <v>3901</v>
      </c>
      <c r="G1198" s="36" t="s">
        <v>814</v>
      </c>
      <c r="H1198" s="36" t="s">
        <v>788</v>
      </c>
      <c r="I1198" s="36" t="s">
        <v>27</v>
      </c>
      <c r="J1198" s="36" t="s">
        <v>815</v>
      </c>
      <c r="K1198" s="36">
        <v>7</v>
      </c>
      <c r="L1198" s="36" t="s">
        <v>28</v>
      </c>
      <c r="M1198" s="39" t="s">
        <v>736</v>
      </c>
      <c r="N1198" s="39" t="s">
        <v>737</v>
      </c>
      <c r="O1198" s="36" t="s">
        <v>39</v>
      </c>
      <c r="P1198" s="36">
        <v>123.69889831542901</v>
      </c>
      <c r="Q1198" s="36">
        <v>10.466039657592701</v>
      </c>
      <c r="R1198" s="36" t="s">
        <v>47</v>
      </c>
      <c r="S1198" s="26" t="s">
        <v>4771</v>
      </c>
      <c r="T1198" s="26" t="s">
        <v>77</v>
      </c>
      <c r="U1198" s="27" t="s">
        <v>94</v>
      </c>
      <c r="V1198" s="26" t="s">
        <v>5054</v>
      </c>
      <c r="W1198" s="28" t="s">
        <v>49</v>
      </c>
      <c r="X1198" s="26" t="s">
        <v>36</v>
      </c>
      <c r="Y1198" s="8" t="s">
        <v>4835</v>
      </c>
      <c r="Z1198" s="8" t="s">
        <v>4835</v>
      </c>
      <c r="AA1198" s="8" t="s">
        <v>3014</v>
      </c>
      <c r="AB1198" s="42" t="s">
        <v>5059</v>
      </c>
      <c r="AC1198" s="45"/>
      <c r="AD1198" s="42" t="str">
        <f t="shared" si="18"/>
        <v/>
      </c>
    </row>
    <row r="1199" spans="1:30" x14ac:dyDescent="0.2">
      <c r="A1199" s="84">
        <v>4218</v>
      </c>
      <c r="B1199" s="84" t="s">
        <v>39</v>
      </c>
      <c r="C1199" s="74">
        <v>2</v>
      </c>
      <c r="D1199" s="84"/>
      <c r="E1199" s="84">
        <v>4218</v>
      </c>
      <c r="F1199" s="49" t="s">
        <v>828</v>
      </c>
      <c r="G1199" s="39" t="s">
        <v>104</v>
      </c>
      <c r="H1199" s="39" t="s">
        <v>828</v>
      </c>
      <c r="I1199" s="39" t="s">
        <v>27</v>
      </c>
      <c r="J1199" s="38" t="s">
        <v>829</v>
      </c>
      <c r="K1199" s="38">
        <v>7</v>
      </c>
      <c r="L1199" s="38" t="s">
        <v>28</v>
      </c>
      <c r="M1199" s="39" t="s">
        <v>736</v>
      </c>
      <c r="N1199" s="39" t="s">
        <v>737</v>
      </c>
      <c r="O1199" s="36" t="s">
        <v>39</v>
      </c>
      <c r="P1199" s="38">
        <v>123.587646484375</v>
      </c>
      <c r="Q1199" s="38">
        <v>10.2716703414916</v>
      </c>
      <c r="R1199" s="36" t="s">
        <v>47</v>
      </c>
      <c r="S1199" s="26" t="s">
        <v>4771</v>
      </c>
      <c r="T1199" s="30" t="s">
        <v>77</v>
      </c>
      <c r="U1199" s="27" t="s">
        <v>94</v>
      </c>
      <c r="V1199" s="26" t="s">
        <v>5054</v>
      </c>
      <c r="W1199" s="28" t="s">
        <v>49</v>
      </c>
      <c r="X1199" s="32" t="s">
        <v>36</v>
      </c>
      <c r="Y1199" s="8" t="s">
        <v>4835</v>
      </c>
      <c r="Z1199" s="8" t="s">
        <v>4835</v>
      </c>
      <c r="AA1199" s="8" t="s">
        <v>3014</v>
      </c>
      <c r="AB1199" s="42" t="s">
        <v>5058</v>
      </c>
      <c r="AC1199" s="42"/>
      <c r="AD1199" s="42" t="str">
        <f t="shared" si="18"/>
        <v/>
      </c>
    </row>
    <row r="1200" spans="1:30" x14ac:dyDescent="0.2">
      <c r="A1200" s="82">
        <v>4224</v>
      </c>
      <c r="B1200" s="84" t="s">
        <v>39</v>
      </c>
      <c r="C1200" s="74">
        <v>2</v>
      </c>
      <c r="D1200" s="82"/>
      <c r="E1200" s="84">
        <v>4224</v>
      </c>
      <c r="F1200" s="49" t="s">
        <v>3909</v>
      </c>
      <c r="G1200" s="36" t="s">
        <v>834</v>
      </c>
      <c r="H1200" s="36" t="s">
        <v>761</v>
      </c>
      <c r="I1200" s="39" t="s">
        <v>27</v>
      </c>
      <c r="J1200" s="38" t="s">
        <v>835</v>
      </c>
      <c r="K1200" s="38">
        <v>7</v>
      </c>
      <c r="L1200" s="38" t="s">
        <v>28</v>
      </c>
      <c r="M1200" s="39" t="s">
        <v>736</v>
      </c>
      <c r="N1200" s="39" t="s">
        <v>737</v>
      </c>
      <c r="O1200" s="36" t="s">
        <v>39</v>
      </c>
      <c r="P1200" s="38">
        <v>123.85562133789</v>
      </c>
      <c r="Q1200" s="38">
        <v>10.2671098709106</v>
      </c>
      <c r="R1200" s="38" t="s">
        <v>47</v>
      </c>
      <c r="S1200" s="26" t="s">
        <v>4771</v>
      </c>
      <c r="T1200" s="30" t="s">
        <v>77</v>
      </c>
      <c r="U1200" s="27" t="s">
        <v>94</v>
      </c>
      <c r="V1200" s="26" t="s">
        <v>5054</v>
      </c>
      <c r="W1200" s="28" t="s">
        <v>49</v>
      </c>
      <c r="X1200" s="32" t="s">
        <v>36</v>
      </c>
      <c r="Y1200" s="8" t="s">
        <v>4835</v>
      </c>
      <c r="Z1200" s="8" t="s">
        <v>4835</v>
      </c>
      <c r="AA1200" s="8" t="s">
        <v>4809</v>
      </c>
      <c r="AB1200" s="42" t="s">
        <v>754</v>
      </c>
      <c r="AC1200" s="42"/>
      <c r="AD1200" s="42" t="str">
        <f t="shared" si="18"/>
        <v/>
      </c>
    </row>
    <row r="1201" spans="1:30" x14ac:dyDescent="0.2">
      <c r="A1201" s="82">
        <v>5847</v>
      </c>
      <c r="B1201" s="84" t="s">
        <v>39</v>
      </c>
      <c r="C1201" s="74">
        <v>2</v>
      </c>
      <c r="D1201" s="82"/>
      <c r="E1201" s="84">
        <v>5847</v>
      </c>
      <c r="F1201" s="37" t="s">
        <v>3923</v>
      </c>
      <c r="G1201" s="36"/>
      <c r="H1201" s="36" t="s">
        <v>761</v>
      </c>
      <c r="I1201" s="36" t="s">
        <v>27</v>
      </c>
      <c r="J1201" s="36" t="s">
        <v>856</v>
      </c>
      <c r="K1201" s="36">
        <v>7</v>
      </c>
      <c r="L1201" s="36" t="s">
        <v>28</v>
      </c>
      <c r="M1201" s="39" t="s">
        <v>736</v>
      </c>
      <c r="N1201" s="39" t="s">
        <v>737</v>
      </c>
      <c r="O1201" s="36" t="s">
        <v>39</v>
      </c>
      <c r="P1201" s="36">
        <v>123.898071289062</v>
      </c>
      <c r="Q1201" s="36">
        <v>10.300550460815399</v>
      </c>
      <c r="R1201" s="36" t="s">
        <v>32</v>
      </c>
      <c r="S1201" s="26" t="s">
        <v>4771</v>
      </c>
      <c r="T1201" s="26" t="s">
        <v>33</v>
      </c>
      <c r="U1201" s="27" t="s">
        <v>94</v>
      </c>
      <c r="V1201" s="26" t="s">
        <v>5054</v>
      </c>
      <c r="W1201" s="28" t="s">
        <v>49</v>
      </c>
      <c r="X1201" s="26" t="s">
        <v>90</v>
      </c>
      <c r="Y1201" s="8" t="s">
        <v>4839</v>
      </c>
      <c r="Z1201" s="8" t="s">
        <v>4976</v>
      </c>
      <c r="AA1201" s="8" t="s">
        <v>3014</v>
      </c>
      <c r="AB1201" s="42" t="s">
        <v>766</v>
      </c>
      <c r="AC1201" s="45"/>
      <c r="AD1201" s="42" t="str">
        <f t="shared" si="18"/>
        <v/>
      </c>
    </row>
    <row r="1202" spans="1:30" x14ac:dyDescent="0.2">
      <c r="A1202" s="74" t="s">
        <v>895</v>
      </c>
      <c r="B1202" s="76" t="s">
        <v>39</v>
      </c>
      <c r="C1202" s="74">
        <v>2</v>
      </c>
      <c r="D1202" s="74"/>
      <c r="E1202" s="76" t="s">
        <v>895</v>
      </c>
      <c r="F1202" s="37" t="s">
        <v>896</v>
      </c>
      <c r="G1202" s="36"/>
      <c r="H1202" s="36" t="s">
        <v>896</v>
      </c>
      <c r="I1202" s="36" t="s">
        <v>27</v>
      </c>
      <c r="J1202" s="36" t="s">
        <v>897</v>
      </c>
      <c r="K1202" s="36">
        <v>7</v>
      </c>
      <c r="L1202" s="36" t="s">
        <v>28</v>
      </c>
      <c r="M1202" s="39" t="s">
        <v>736</v>
      </c>
      <c r="N1202" s="39" t="s">
        <v>737</v>
      </c>
      <c r="O1202" s="36" t="s">
        <v>39</v>
      </c>
      <c r="P1202" s="36">
        <v>123.86971282958901</v>
      </c>
      <c r="Q1202" s="36">
        <v>10.3142499923706</v>
      </c>
      <c r="R1202" s="36" t="s">
        <v>47</v>
      </c>
      <c r="S1202" s="26" t="s">
        <v>4771</v>
      </c>
      <c r="T1202" s="26" t="s">
        <v>77</v>
      </c>
      <c r="U1202" s="26" t="s">
        <v>94</v>
      </c>
      <c r="V1202" s="26" t="s">
        <v>5054</v>
      </c>
      <c r="W1202" s="28" t="s">
        <v>49</v>
      </c>
      <c r="X1202" s="26" t="s">
        <v>36</v>
      </c>
      <c r="Y1202" s="8" t="s">
        <v>4835</v>
      </c>
      <c r="Z1202" s="8" t="s">
        <v>4835</v>
      </c>
      <c r="AA1202" s="8" t="s">
        <v>3014</v>
      </c>
      <c r="AB1202" s="46" t="s">
        <v>5058</v>
      </c>
      <c r="AC1202" s="42"/>
      <c r="AD1202" s="42" t="str">
        <f t="shared" si="18"/>
        <v/>
      </c>
    </row>
    <row r="1203" spans="1:30" x14ac:dyDescent="0.2">
      <c r="A1203" s="74" t="s">
        <v>908</v>
      </c>
      <c r="B1203" s="76" t="s">
        <v>39</v>
      </c>
      <c r="C1203" s="74">
        <v>2</v>
      </c>
      <c r="D1203" s="74"/>
      <c r="E1203" s="76" t="s">
        <v>908</v>
      </c>
      <c r="F1203" s="37" t="s">
        <v>3942</v>
      </c>
      <c r="G1203" s="36"/>
      <c r="H1203" s="36" t="s">
        <v>761</v>
      </c>
      <c r="I1203" s="36" t="s">
        <v>27</v>
      </c>
      <c r="J1203" s="36" t="s">
        <v>909</v>
      </c>
      <c r="K1203" s="36">
        <v>7</v>
      </c>
      <c r="L1203" s="36" t="s">
        <v>28</v>
      </c>
      <c r="M1203" s="39" t="s">
        <v>736</v>
      </c>
      <c r="N1203" s="39" t="s">
        <v>737</v>
      </c>
      <c r="O1203" s="36" t="s">
        <v>39</v>
      </c>
      <c r="P1203" s="36">
        <v>123.87921142578099</v>
      </c>
      <c r="Q1203" s="36">
        <v>10.289970397949199</v>
      </c>
      <c r="R1203" s="36" t="s">
        <v>47</v>
      </c>
      <c r="S1203" s="26" t="s">
        <v>4771</v>
      </c>
      <c r="T1203" s="26" t="s">
        <v>77</v>
      </c>
      <c r="U1203" s="26" t="s">
        <v>94</v>
      </c>
      <c r="V1203" s="26" t="s">
        <v>5054</v>
      </c>
      <c r="W1203" s="28" t="s">
        <v>49</v>
      </c>
      <c r="X1203" s="26" t="s">
        <v>36</v>
      </c>
      <c r="Y1203" s="8" t="s">
        <v>4835</v>
      </c>
      <c r="Z1203" s="8" t="s">
        <v>4835</v>
      </c>
      <c r="AA1203" s="8" t="s">
        <v>3014</v>
      </c>
      <c r="AB1203" s="42" t="s">
        <v>742</v>
      </c>
      <c r="AC1203" s="45"/>
      <c r="AD1203" s="42" t="str">
        <f t="shared" si="18"/>
        <v/>
      </c>
    </row>
    <row r="1204" spans="1:30" x14ac:dyDescent="0.2">
      <c r="A1204" s="74" t="s">
        <v>919</v>
      </c>
      <c r="B1204" s="76" t="s">
        <v>39</v>
      </c>
      <c r="C1204" s="74">
        <v>2</v>
      </c>
      <c r="D1204" s="74"/>
      <c r="E1204" s="76" t="s">
        <v>919</v>
      </c>
      <c r="F1204" s="37" t="s">
        <v>3947</v>
      </c>
      <c r="G1204" s="36"/>
      <c r="H1204" s="36" t="s">
        <v>761</v>
      </c>
      <c r="I1204" s="36" t="s">
        <v>27</v>
      </c>
      <c r="J1204" s="38" t="s">
        <v>920</v>
      </c>
      <c r="K1204" s="39">
        <v>7</v>
      </c>
      <c r="L1204" s="39" t="s">
        <v>28</v>
      </c>
      <c r="M1204" s="39" t="s">
        <v>736</v>
      </c>
      <c r="N1204" s="39" t="s">
        <v>737</v>
      </c>
      <c r="O1204" s="36" t="s">
        <v>39</v>
      </c>
      <c r="P1204" s="38">
        <v>123.892692565917</v>
      </c>
      <c r="Q1204" s="38">
        <v>10.310429573059</v>
      </c>
      <c r="R1204" s="36" t="s">
        <v>32</v>
      </c>
      <c r="S1204" s="26" t="s">
        <v>4771</v>
      </c>
      <c r="T1204" s="26" t="s">
        <v>33</v>
      </c>
      <c r="U1204" s="26" t="s">
        <v>94</v>
      </c>
      <c r="V1204" s="26" t="s">
        <v>5054</v>
      </c>
      <c r="W1204" s="28" t="s">
        <v>49</v>
      </c>
      <c r="X1204" s="26" t="s">
        <v>90</v>
      </c>
      <c r="Y1204" s="8" t="s">
        <v>4839</v>
      </c>
      <c r="Z1204" s="8" t="s">
        <v>4976</v>
      </c>
      <c r="AA1204" s="8" t="s">
        <v>3014</v>
      </c>
      <c r="AB1204" s="42" t="s">
        <v>742</v>
      </c>
      <c r="AC1204" s="42"/>
      <c r="AD1204" s="42" t="str">
        <f t="shared" si="18"/>
        <v/>
      </c>
    </row>
    <row r="1205" spans="1:30" x14ac:dyDescent="0.2">
      <c r="A1205" s="74" t="s">
        <v>948</v>
      </c>
      <c r="B1205" s="76" t="s">
        <v>24</v>
      </c>
      <c r="C1205" s="74">
        <v>2</v>
      </c>
      <c r="D1205" s="74" t="s">
        <v>949</v>
      </c>
      <c r="E1205" s="76" t="s">
        <v>948</v>
      </c>
      <c r="F1205" s="49" t="s">
        <v>3957</v>
      </c>
      <c r="G1205" s="36"/>
      <c r="H1205" s="36"/>
      <c r="I1205" s="39" t="s">
        <v>27</v>
      </c>
      <c r="J1205" s="38" t="s">
        <v>950</v>
      </c>
      <c r="K1205" s="38">
        <v>7</v>
      </c>
      <c r="L1205" s="38" t="s">
        <v>28</v>
      </c>
      <c r="M1205" s="39" t="s">
        <v>736</v>
      </c>
      <c r="N1205" s="39" t="s">
        <v>737</v>
      </c>
      <c r="O1205" s="36"/>
      <c r="P1205" s="38">
        <v>123.82289</v>
      </c>
      <c r="Q1205" s="38">
        <v>10.27106</v>
      </c>
      <c r="R1205" s="36" t="s">
        <v>47</v>
      </c>
      <c r="S1205" s="26" t="s">
        <v>4771</v>
      </c>
      <c r="T1205" s="30" t="s">
        <v>77</v>
      </c>
      <c r="U1205" s="28" t="s">
        <v>94</v>
      </c>
      <c r="V1205" s="26" t="s">
        <v>5054</v>
      </c>
      <c r="W1205" s="28" t="s">
        <v>49</v>
      </c>
      <c r="X1205" s="32" t="s">
        <v>36</v>
      </c>
      <c r="Y1205" s="8">
        <v>0</v>
      </c>
      <c r="Z1205" s="8">
        <v>0</v>
      </c>
      <c r="AA1205" s="8">
        <v>0</v>
      </c>
      <c r="AB1205" s="42" t="s">
        <v>745</v>
      </c>
      <c r="AC1205" s="42"/>
      <c r="AD1205" s="42" t="str">
        <f t="shared" si="18"/>
        <v/>
      </c>
    </row>
    <row r="1206" spans="1:30" x14ac:dyDescent="0.2">
      <c r="A1206" s="74" t="s">
        <v>1062</v>
      </c>
      <c r="B1206" s="75" t="s">
        <v>24</v>
      </c>
      <c r="C1206" s="74">
        <v>2</v>
      </c>
      <c r="D1206" s="74" t="s">
        <v>1063</v>
      </c>
      <c r="E1206" s="76" t="s">
        <v>1063</v>
      </c>
      <c r="F1206" s="37" t="s">
        <v>3991</v>
      </c>
      <c r="G1206" s="36" t="s">
        <v>1064</v>
      </c>
      <c r="H1206" s="36" t="s">
        <v>743</v>
      </c>
      <c r="I1206" s="36" t="s">
        <v>27</v>
      </c>
      <c r="J1206" s="38" t="s">
        <v>1065</v>
      </c>
      <c r="K1206" s="39">
        <v>7</v>
      </c>
      <c r="L1206" s="39" t="s">
        <v>28</v>
      </c>
      <c r="M1206" s="39" t="s">
        <v>736</v>
      </c>
      <c r="N1206" s="39" t="s">
        <v>737</v>
      </c>
      <c r="O1206" s="36" t="s">
        <v>24</v>
      </c>
      <c r="P1206" s="38">
        <v>123.83092600000001</v>
      </c>
      <c r="Q1206" s="38">
        <v>10.257913</v>
      </c>
      <c r="R1206" s="36" t="s">
        <v>47</v>
      </c>
      <c r="S1206" s="26" t="s">
        <v>4771</v>
      </c>
      <c r="T1206" s="26" t="s">
        <v>77</v>
      </c>
      <c r="U1206" s="26" t="s">
        <v>94</v>
      </c>
      <c r="V1206" s="26" t="s">
        <v>5054</v>
      </c>
      <c r="W1206" s="28" t="s">
        <v>49</v>
      </c>
      <c r="X1206" s="26" t="s">
        <v>36</v>
      </c>
      <c r="Y1206" s="8" t="s">
        <v>4835</v>
      </c>
      <c r="Z1206" s="8" t="s">
        <v>4835</v>
      </c>
      <c r="AA1206" s="8" t="s">
        <v>4809</v>
      </c>
      <c r="AB1206" s="42" t="s">
        <v>745</v>
      </c>
      <c r="AC1206" s="42">
        <v>42654</v>
      </c>
      <c r="AD1206" s="42" t="str">
        <f t="shared" si="18"/>
        <v/>
      </c>
    </row>
    <row r="1207" spans="1:30" x14ac:dyDescent="0.2">
      <c r="A1207" s="84" t="s">
        <v>1163</v>
      </c>
      <c r="B1207" s="84" t="s">
        <v>39</v>
      </c>
      <c r="C1207" s="74">
        <v>2</v>
      </c>
      <c r="D1207" s="84" t="s">
        <v>1164</v>
      </c>
      <c r="E1207" s="84" t="s">
        <v>1163</v>
      </c>
      <c r="F1207" s="37" t="s">
        <v>4023</v>
      </c>
      <c r="G1207" s="36" t="s">
        <v>911</v>
      </c>
      <c r="H1207" s="36" t="s">
        <v>761</v>
      </c>
      <c r="I1207" s="36" t="s">
        <v>27</v>
      </c>
      <c r="J1207" s="36" t="s">
        <v>1165</v>
      </c>
      <c r="K1207" s="36">
        <v>7</v>
      </c>
      <c r="L1207" s="36" t="s">
        <v>28</v>
      </c>
      <c r="M1207" s="39" t="s">
        <v>736</v>
      </c>
      <c r="N1207" s="39" t="s">
        <v>737</v>
      </c>
      <c r="O1207" s="36" t="s">
        <v>24</v>
      </c>
      <c r="P1207" s="36">
        <v>123.86829</v>
      </c>
      <c r="Q1207" s="36">
        <v>10.301679999999999</v>
      </c>
      <c r="R1207" s="38" t="s">
        <v>47</v>
      </c>
      <c r="S1207" s="26" t="s">
        <v>4771</v>
      </c>
      <c r="T1207" s="26" t="s">
        <v>77</v>
      </c>
      <c r="U1207" s="27" t="s">
        <v>94</v>
      </c>
      <c r="V1207" s="26" t="s">
        <v>5054</v>
      </c>
      <c r="W1207" s="28" t="s">
        <v>49</v>
      </c>
      <c r="X1207" s="26" t="s">
        <v>36</v>
      </c>
      <c r="Y1207" s="8" t="s">
        <v>4835</v>
      </c>
      <c r="Z1207" s="8" t="s">
        <v>4835</v>
      </c>
      <c r="AA1207" s="8" t="s">
        <v>3014</v>
      </c>
      <c r="AB1207" s="42" t="s">
        <v>5058</v>
      </c>
      <c r="AC1207" s="42"/>
      <c r="AD1207" s="42" t="str">
        <f t="shared" si="18"/>
        <v/>
      </c>
    </row>
    <row r="1208" spans="1:30" x14ac:dyDescent="0.2">
      <c r="A1208" s="84" t="s">
        <v>1174</v>
      </c>
      <c r="B1208" s="84" t="s">
        <v>39</v>
      </c>
      <c r="C1208" s="74">
        <v>2</v>
      </c>
      <c r="D1208" s="84" t="s">
        <v>1175</v>
      </c>
      <c r="E1208" s="84" t="s">
        <v>1174</v>
      </c>
      <c r="F1208" s="37" t="s">
        <v>4026</v>
      </c>
      <c r="G1208" s="36" t="s">
        <v>1176</v>
      </c>
      <c r="H1208" s="36" t="s">
        <v>761</v>
      </c>
      <c r="I1208" s="39" t="s">
        <v>27</v>
      </c>
      <c r="J1208" s="38" t="s">
        <v>1177</v>
      </c>
      <c r="K1208" s="38">
        <v>7</v>
      </c>
      <c r="L1208" s="38" t="s">
        <v>28</v>
      </c>
      <c r="M1208" s="39" t="s">
        <v>736</v>
      </c>
      <c r="N1208" s="39" t="s">
        <v>737</v>
      </c>
      <c r="O1208" s="36" t="s">
        <v>24</v>
      </c>
      <c r="P1208" s="38">
        <v>123.904555</v>
      </c>
      <c r="Q1208" s="38">
        <v>10.300189</v>
      </c>
      <c r="R1208" s="38" t="s">
        <v>32</v>
      </c>
      <c r="S1208" s="26" t="s">
        <v>4771</v>
      </c>
      <c r="T1208" s="26" t="s">
        <v>77</v>
      </c>
      <c r="U1208" s="26" t="s">
        <v>94</v>
      </c>
      <c r="V1208" s="26" t="s">
        <v>5054</v>
      </c>
      <c r="W1208" s="28" t="s">
        <v>49</v>
      </c>
      <c r="X1208" s="26" t="s">
        <v>36</v>
      </c>
      <c r="Y1208" s="8" t="s">
        <v>4835</v>
      </c>
      <c r="Z1208" s="8" t="s">
        <v>4835</v>
      </c>
      <c r="AA1208" s="8" t="s">
        <v>3014</v>
      </c>
      <c r="AB1208" s="42" t="s">
        <v>758</v>
      </c>
      <c r="AC1208" s="45"/>
      <c r="AD1208" s="42" t="str">
        <f t="shared" si="18"/>
        <v/>
      </c>
    </row>
    <row r="1209" spans="1:30" x14ac:dyDescent="0.2">
      <c r="A1209" s="82" t="s">
        <v>1194</v>
      </c>
      <c r="B1209" s="83" t="s">
        <v>39</v>
      </c>
      <c r="C1209" s="74">
        <v>2</v>
      </c>
      <c r="D1209" s="82"/>
      <c r="E1209" s="87" t="s">
        <v>1194</v>
      </c>
      <c r="F1209" s="49" t="s">
        <v>4033</v>
      </c>
      <c r="G1209" s="36" t="s">
        <v>375</v>
      </c>
      <c r="H1209" s="36" t="s">
        <v>761</v>
      </c>
      <c r="I1209" s="39" t="s">
        <v>27</v>
      </c>
      <c r="J1209" s="38" t="s">
        <v>1195</v>
      </c>
      <c r="K1209" s="38">
        <v>7</v>
      </c>
      <c r="L1209" s="38" t="s">
        <v>28</v>
      </c>
      <c r="M1209" s="39" t="s">
        <v>736</v>
      </c>
      <c r="N1209" s="39" t="s">
        <v>737</v>
      </c>
      <c r="O1209" s="36" t="s">
        <v>39</v>
      </c>
      <c r="P1209" s="38">
        <v>123.634460449218</v>
      </c>
      <c r="Q1209" s="38">
        <v>10.1050901412963</v>
      </c>
      <c r="R1209" s="36" t="s">
        <v>47</v>
      </c>
      <c r="S1209" s="26" t="s">
        <v>4771</v>
      </c>
      <c r="T1209" s="30" t="s">
        <v>77</v>
      </c>
      <c r="U1209" s="28" t="s">
        <v>94</v>
      </c>
      <c r="V1209" s="26" t="s">
        <v>5054</v>
      </c>
      <c r="W1209" s="28" t="s">
        <v>49</v>
      </c>
      <c r="X1209" s="32" t="s">
        <v>36</v>
      </c>
      <c r="Y1209" s="8" t="s">
        <v>4835</v>
      </c>
      <c r="Z1209" s="8" t="s">
        <v>4835</v>
      </c>
      <c r="AA1209" s="8" t="s">
        <v>3014</v>
      </c>
      <c r="AB1209" s="42" t="s">
        <v>5056</v>
      </c>
      <c r="AC1209" s="42"/>
      <c r="AD1209" s="42" t="str">
        <f t="shared" si="18"/>
        <v/>
      </c>
    </row>
    <row r="1210" spans="1:30" x14ac:dyDescent="0.2">
      <c r="A1210" s="89">
        <v>700</v>
      </c>
      <c r="B1210" s="83" t="s">
        <v>39</v>
      </c>
      <c r="C1210" s="74">
        <v>4</v>
      </c>
      <c r="D1210" s="89">
        <v>700</v>
      </c>
      <c r="E1210" s="84">
        <v>700</v>
      </c>
      <c r="F1210" s="49" t="s">
        <v>4035</v>
      </c>
      <c r="G1210" s="36" t="s">
        <v>1199</v>
      </c>
      <c r="H1210" s="36" t="s">
        <v>1200</v>
      </c>
      <c r="I1210" s="39" t="s">
        <v>1201</v>
      </c>
      <c r="J1210" s="38" t="s">
        <v>1202</v>
      </c>
      <c r="K1210" s="38">
        <v>6</v>
      </c>
      <c r="L1210" s="38" t="s">
        <v>28</v>
      </c>
      <c r="M1210" s="39" t="s">
        <v>1203</v>
      </c>
      <c r="N1210" s="39" t="s">
        <v>1204</v>
      </c>
      <c r="O1210" s="36" t="s">
        <v>39</v>
      </c>
      <c r="P1210" s="38">
        <v>122.54570769999999</v>
      </c>
      <c r="Q1210" s="38">
        <v>10.704589840000001</v>
      </c>
      <c r="R1210" s="36" t="s">
        <v>47</v>
      </c>
      <c r="S1210" s="26" t="s">
        <v>4771</v>
      </c>
      <c r="T1210" s="30" t="s">
        <v>77</v>
      </c>
      <c r="U1210" s="28" t="s">
        <v>94</v>
      </c>
      <c r="V1210" s="26" t="s">
        <v>5054</v>
      </c>
      <c r="W1210" s="28" t="s">
        <v>49</v>
      </c>
      <c r="X1210" s="32" t="s">
        <v>36</v>
      </c>
      <c r="Y1210" s="8" t="s">
        <v>4970</v>
      </c>
      <c r="Z1210" s="8" t="s">
        <v>4970</v>
      </c>
      <c r="AA1210" s="8" t="s">
        <v>3014</v>
      </c>
      <c r="AB1210" s="42" t="s">
        <v>1205</v>
      </c>
      <c r="AC1210" s="42"/>
      <c r="AD1210" s="42" t="str">
        <f t="shared" si="18"/>
        <v/>
      </c>
    </row>
    <row r="1211" spans="1:30" x14ac:dyDescent="0.2">
      <c r="A1211" s="89">
        <v>701</v>
      </c>
      <c r="B1211" s="83" t="s">
        <v>39</v>
      </c>
      <c r="C1211" s="74">
        <v>4</v>
      </c>
      <c r="D1211" s="89"/>
      <c r="E1211" s="84"/>
      <c r="F1211" s="49" t="s">
        <v>4036</v>
      </c>
      <c r="G1211" s="36" t="s">
        <v>1206</v>
      </c>
      <c r="H1211" s="36" t="s">
        <v>1207</v>
      </c>
      <c r="I1211" s="39" t="s">
        <v>1201</v>
      </c>
      <c r="J1211" s="38"/>
      <c r="K1211" s="38">
        <v>6</v>
      </c>
      <c r="L1211" s="38" t="s">
        <v>28</v>
      </c>
      <c r="M1211" s="39" t="s">
        <v>1203</v>
      </c>
      <c r="N1211" s="39" t="s">
        <v>1204</v>
      </c>
      <c r="O1211" s="36" t="s">
        <v>39</v>
      </c>
      <c r="P1211" s="38"/>
      <c r="Q1211" s="38"/>
      <c r="R1211" s="36" t="s">
        <v>47</v>
      </c>
      <c r="S1211" s="26" t="s">
        <v>4771</v>
      </c>
      <c r="T1211" s="30" t="s">
        <v>77</v>
      </c>
      <c r="U1211" s="28" t="s">
        <v>94</v>
      </c>
      <c r="V1211" s="26" t="s">
        <v>5054</v>
      </c>
      <c r="W1211" s="28" t="s">
        <v>49</v>
      </c>
      <c r="X1211" s="32" t="s">
        <v>36</v>
      </c>
      <c r="Y1211" s="8" t="s">
        <v>4970</v>
      </c>
      <c r="Z1211" s="8" t="s">
        <v>4970</v>
      </c>
      <c r="AA1211" s="8" t="s">
        <v>4970</v>
      </c>
      <c r="AB1211" s="42" t="s">
        <v>1208</v>
      </c>
      <c r="AC1211" s="42"/>
      <c r="AD1211" s="42" t="str">
        <f t="shared" si="18"/>
        <v/>
      </c>
    </row>
    <row r="1212" spans="1:30" x14ac:dyDescent="0.2">
      <c r="A1212" s="84">
        <v>705</v>
      </c>
      <c r="B1212" s="83" t="s">
        <v>39</v>
      </c>
      <c r="C1212" s="74">
        <v>4</v>
      </c>
      <c r="D1212" s="84">
        <v>705</v>
      </c>
      <c r="E1212" s="84">
        <v>705</v>
      </c>
      <c r="F1212" s="49" t="s">
        <v>4037</v>
      </c>
      <c r="G1212" s="36" t="s">
        <v>104</v>
      </c>
      <c r="H1212" s="36" t="s">
        <v>1209</v>
      </c>
      <c r="I1212" s="39" t="s">
        <v>1201</v>
      </c>
      <c r="J1212" s="38" t="s">
        <v>1210</v>
      </c>
      <c r="K1212" s="38">
        <v>6</v>
      </c>
      <c r="L1212" s="38" t="s">
        <v>28</v>
      </c>
      <c r="M1212" s="39" t="s">
        <v>1203</v>
      </c>
      <c r="N1212" s="39" t="s">
        <v>1204</v>
      </c>
      <c r="O1212" s="36" t="s">
        <v>39</v>
      </c>
      <c r="P1212" s="38">
        <v>122.6499634</v>
      </c>
      <c r="Q1212" s="38">
        <v>11.100250239999999</v>
      </c>
      <c r="R1212" s="38" t="s">
        <v>47</v>
      </c>
      <c r="S1212" s="26" t="s">
        <v>4771</v>
      </c>
      <c r="T1212" s="30" t="s">
        <v>77</v>
      </c>
      <c r="U1212" s="28" t="s">
        <v>94</v>
      </c>
      <c r="V1212" s="26" t="s">
        <v>5054</v>
      </c>
      <c r="W1212" s="28" t="s">
        <v>49</v>
      </c>
      <c r="X1212" s="32" t="s">
        <v>36</v>
      </c>
      <c r="Y1212" s="8" t="s">
        <v>4970</v>
      </c>
      <c r="Z1212" s="8" t="s">
        <v>4970</v>
      </c>
      <c r="AA1212" s="8" t="s">
        <v>3014</v>
      </c>
      <c r="AB1212" s="42" t="s">
        <v>1208</v>
      </c>
      <c r="AC1212" s="42"/>
      <c r="AD1212" s="42" t="str">
        <f t="shared" si="18"/>
        <v/>
      </c>
    </row>
    <row r="1213" spans="1:30" x14ac:dyDescent="0.2">
      <c r="A1213" s="89">
        <v>713</v>
      </c>
      <c r="B1213" s="83" t="s">
        <v>39</v>
      </c>
      <c r="C1213" s="74">
        <v>4</v>
      </c>
      <c r="D1213" s="89">
        <v>713</v>
      </c>
      <c r="E1213" s="84">
        <v>713</v>
      </c>
      <c r="F1213" s="49" t="s">
        <v>4038</v>
      </c>
      <c r="G1213" s="36" t="s">
        <v>104</v>
      </c>
      <c r="H1213" s="36" t="s">
        <v>1211</v>
      </c>
      <c r="I1213" s="39" t="s">
        <v>1201</v>
      </c>
      <c r="J1213" s="38" t="s">
        <v>1212</v>
      </c>
      <c r="K1213" s="38">
        <v>6</v>
      </c>
      <c r="L1213" s="38" t="s">
        <v>28</v>
      </c>
      <c r="M1213" s="39" t="s">
        <v>1203</v>
      </c>
      <c r="N1213" s="39" t="s">
        <v>1204</v>
      </c>
      <c r="O1213" s="36" t="s">
        <v>39</v>
      </c>
      <c r="P1213" s="38">
        <v>122.6378174</v>
      </c>
      <c r="Q1213" s="38">
        <v>10.94165039</v>
      </c>
      <c r="R1213" s="36" t="s">
        <v>47</v>
      </c>
      <c r="S1213" s="26" t="s">
        <v>4771</v>
      </c>
      <c r="T1213" s="30" t="s">
        <v>77</v>
      </c>
      <c r="U1213" s="28" t="s">
        <v>94</v>
      </c>
      <c r="V1213" s="26" t="s">
        <v>5054</v>
      </c>
      <c r="W1213" s="28" t="s">
        <v>49</v>
      </c>
      <c r="X1213" s="32" t="s">
        <v>36</v>
      </c>
      <c r="Y1213" s="8" t="s">
        <v>4970</v>
      </c>
      <c r="Z1213" s="8" t="s">
        <v>4970</v>
      </c>
      <c r="AA1213" s="8" t="s">
        <v>3014</v>
      </c>
      <c r="AB1213" s="42" t="s">
        <v>1213</v>
      </c>
      <c r="AC1213" s="42"/>
      <c r="AD1213" s="42" t="str">
        <f t="shared" si="18"/>
        <v/>
      </c>
    </row>
    <row r="1214" spans="1:30" x14ac:dyDescent="0.2">
      <c r="A1214" s="89">
        <v>714</v>
      </c>
      <c r="B1214" s="83" t="s">
        <v>39</v>
      </c>
      <c r="C1214" s="74">
        <v>4</v>
      </c>
      <c r="D1214" s="89">
        <v>714</v>
      </c>
      <c r="E1214" s="84">
        <v>714</v>
      </c>
      <c r="F1214" s="49" t="s">
        <v>4039</v>
      </c>
      <c r="G1214" s="36" t="s">
        <v>1214</v>
      </c>
      <c r="H1214" s="36" t="s">
        <v>1215</v>
      </c>
      <c r="I1214" s="39" t="s">
        <v>1201</v>
      </c>
      <c r="J1214" s="38" t="s">
        <v>1216</v>
      </c>
      <c r="K1214" s="38">
        <v>6</v>
      </c>
      <c r="L1214" s="38" t="s">
        <v>28</v>
      </c>
      <c r="M1214" s="39" t="s">
        <v>1203</v>
      </c>
      <c r="N1214" s="39" t="s">
        <v>1204</v>
      </c>
      <c r="O1214" s="36" t="s">
        <v>39</v>
      </c>
      <c r="P1214" s="38">
        <v>122.4780121</v>
      </c>
      <c r="Q1214" s="38">
        <v>10.695199970000001</v>
      </c>
      <c r="R1214" s="36" t="s">
        <v>47</v>
      </c>
      <c r="S1214" s="26" t="s">
        <v>4771</v>
      </c>
      <c r="T1214" s="30" t="s">
        <v>77</v>
      </c>
      <c r="U1214" s="31" t="s">
        <v>94</v>
      </c>
      <c r="V1214" s="26" t="s">
        <v>5054</v>
      </c>
      <c r="W1214" s="28" t="s">
        <v>49</v>
      </c>
      <c r="X1214" s="32" t="s">
        <v>36</v>
      </c>
      <c r="Y1214" s="8" t="s">
        <v>4970</v>
      </c>
      <c r="Z1214" s="8" t="s">
        <v>4970</v>
      </c>
      <c r="AA1214" s="8" t="s">
        <v>4970</v>
      </c>
      <c r="AB1214" s="42" t="s">
        <v>1217</v>
      </c>
      <c r="AC1214" s="42"/>
      <c r="AD1214" s="42" t="str">
        <f t="shared" si="18"/>
        <v/>
      </c>
    </row>
    <row r="1215" spans="1:30" x14ac:dyDescent="0.2">
      <c r="A1215" s="93">
        <v>723</v>
      </c>
      <c r="B1215" s="84" t="s">
        <v>39</v>
      </c>
      <c r="C1215" s="74">
        <v>4</v>
      </c>
      <c r="D1215" s="83">
        <v>723</v>
      </c>
      <c r="E1215" s="84">
        <v>723</v>
      </c>
      <c r="F1215" s="37" t="s">
        <v>4042</v>
      </c>
      <c r="G1215" s="36" t="s">
        <v>1225</v>
      </c>
      <c r="H1215" s="36" t="s">
        <v>1226</v>
      </c>
      <c r="I1215" s="36" t="s">
        <v>1201</v>
      </c>
      <c r="J1215" s="36" t="s">
        <v>1227</v>
      </c>
      <c r="K1215" s="36">
        <v>6</v>
      </c>
      <c r="L1215" s="36" t="s">
        <v>28</v>
      </c>
      <c r="M1215" s="39" t="s">
        <v>1203</v>
      </c>
      <c r="N1215" s="36" t="s">
        <v>1204</v>
      </c>
      <c r="O1215" s="36" t="s">
        <v>39</v>
      </c>
      <c r="P1215" s="36">
        <v>122.2320175</v>
      </c>
      <c r="Q1215" s="36">
        <v>10.645039560000001</v>
      </c>
      <c r="R1215" s="36" t="s">
        <v>47</v>
      </c>
      <c r="S1215" s="26" t="s">
        <v>4771</v>
      </c>
      <c r="T1215" s="26" t="s">
        <v>77</v>
      </c>
      <c r="U1215" s="26" t="s">
        <v>94</v>
      </c>
      <c r="V1215" s="26" t="s">
        <v>5054</v>
      </c>
      <c r="W1215" s="28" t="s">
        <v>49</v>
      </c>
      <c r="X1215" s="26" t="s">
        <v>36</v>
      </c>
      <c r="Y1215" s="8" t="s">
        <v>4970</v>
      </c>
      <c r="Z1215" s="8" t="s">
        <v>4970</v>
      </c>
      <c r="AA1215" s="8" t="s">
        <v>3014</v>
      </c>
      <c r="AB1215" s="42" t="s">
        <v>1228</v>
      </c>
      <c r="AC1215" s="45"/>
      <c r="AD1215" s="42" t="str">
        <f t="shared" si="18"/>
        <v/>
      </c>
    </row>
    <row r="1216" spans="1:30" x14ac:dyDescent="0.2">
      <c r="A1216" s="83">
        <v>725</v>
      </c>
      <c r="B1216" s="84" t="s">
        <v>39</v>
      </c>
      <c r="C1216" s="74">
        <v>4</v>
      </c>
      <c r="D1216" s="83">
        <v>725</v>
      </c>
      <c r="E1216" s="84">
        <v>725</v>
      </c>
      <c r="F1216" s="37" t="s">
        <v>4043</v>
      </c>
      <c r="G1216" s="36">
        <v>8</v>
      </c>
      <c r="H1216" s="36" t="s">
        <v>1229</v>
      </c>
      <c r="I1216" s="36" t="s">
        <v>1230</v>
      </c>
      <c r="J1216" s="36" t="s">
        <v>1231</v>
      </c>
      <c r="K1216" s="36">
        <v>6</v>
      </c>
      <c r="L1216" s="36" t="s">
        <v>28</v>
      </c>
      <c r="M1216" s="39" t="s">
        <v>1203</v>
      </c>
      <c r="N1216" s="39" t="s">
        <v>1204</v>
      </c>
      <c r="O1216" s="36" t="s">
        <v>39</v>
      </c>
      <c r="P1216" s="36">
        <v>122.2320175</v>
      </c>
      <c r="Q1216" s="36">
        <v>10.645039560000001</v>
      </c>
      <c r="R1216" s="36" t="s">
        <v>47</v>
      </c>
      <c r="S1216" s="26" t="s">
        <v>4771</v>
      </c>
      <c r="T1216" s="26" t="s">
        <v>77</v>
      </c>
      <c r="U1216" s="27" t="s">
        <v>94</v>
      </c>
      <c r="V1216" s="26" t="s">
        <v>5054</v>
      </c>
      <c r="W1216" s="28" t="s">
        <v>49</v>
      </c>
      <c r="X1216" s="26" t="s">
        <v>36</v>
      </c>
      <c r="Y1216" s="8" t="s">
        <v>4970</v>
      </c>
      <c r="Z1216" s="8" t="s">
        <v>4970</v>
      </c>
      <c r="AA1216" s="8" t="s">
        <v>3014</v>
      </c>
      <c r="AB1216" s="42" t="s">
        <v>1232</v>
      </c>
      <c r="AC1216" s="45"/>
      <c r="AD1216" s="42" t="str">
        <f t="shared" si="18"/>
        <v/>
      </c>
    </row>
    <row r="1217" spans="1:30" x14ac:dyDescent="0.2">
      <c r="A1217" s="83">
        <v>728</v>
      </c>
      <c r="B1217" s="84" t="s">
        <v>39</v>
      </c>
      <c r="C1217" s="74">
        <v>4</v>
      </c>
      <c r="D1217" s="83">
        <v>728</v>
      </c>
      <c r="E1217" s="84">
        <v>728</v>
      </c>
      <c r="F1217" s="49" t="s">
        <v>4044</v>
      </c>
      <c r="G1217" s="36"/>
      <c r="H1217" s="36" t="s">
        <v>1233</v>
      </c>
      <c r="I1217" s="39" t="s">
        <v>1201</v>
      </c>
      <c r="J1217" s="38" t="s">
        <v>1234</v>
      </c>
      <c r="K1217" s="38">
        <v>6</v>
      </c>
      <c r="L1217" s="38" t="s">
        <v>28</v>
      </c>
      <c r="M1217" s="39" t="s">
        <v>1203</v>
      </c>
      <c r="N1217" s="39" t="s">
        <v>1204</v>
      </c>
      <c r="O1217" s="36" t="s">
        <v>39</v>
      </c>
      <c r="P1217" s="38" t="s">
        <v>1235</v>
      </c>
      <c r="Q1217" s="38" t="s">
        <v>1236</v>
      </c>
      <c r="R1217" s="38" t="s">
        <v>47</v>
      </c>
      <c r="S1217" s="26" t="s">
        <v>4771</v>
      </c>
      <c r="T1217" s="30" t="s">
        <v>77</v>
      </c>
      <c r="U1217" s="28" t="s">
        <v>94</v>
      </c>
      <c r="V1217" s="26" t="s">
        <v>5054</v>
      </c>
      <c r="W1217" s="28" t="s">
        <v>49</v>
      </c>
      <c r="X1217" s="32" t="s">
        <v>36</v>
      </c>
      <c r="Y1217" s="8" t="s">
        <v>4970</v>
      </c>
      <c r="Z1217" s="8" t="s">
        <v>4970</v>
      </c>
      <c r="AA1217" s="8" t="s">
        <v>3014</v>
      </c>
      <c r="AB1217" s="42" t="s">
        <v>1208</v>
      </c>
      <c r="AC1217" s="42"/>
      <c r="AD1217" s="42" t="str">
        <f t="shared" si="18"/>
        <v/>
      </c>
    </row>
    <row r="1218" spans="1:30" x14ac:dyDescent="0.2">
      <c r="A1218" s="83">
        <v>729</v>
      </c>
      <c r="B1218" s="84" t="s">
        <v>39</v>
      </c>
      <c r="C1218" s="74">
        <v>4</v>
      </c>
      <c r="D1218" s="83">
        <v>729</v>
      </c>
      <c r="E1218" s="84">
        <v>729</v>
      </c>
      <c r="F1218" s="37" t="s">
        <v>4045</v>
      </c>
      <c r="G1218" s="36"/>
      <c r="H1218" s="36" t="s">
        <v>1237</v>
      </c>
      <c r="I1218" s="39" t="s">
        <v>1201</v>
      </c>
      <c r="J1218" s="38" t="s">
        <v>1238</v>
      </c>
      <c r="K1218" s="38">
        <v>6</v>
      </c>
      <c r="L1218" s="38" t="s">
        <v>28</v>
      </c>
      <c r="M1218" s="39" t="s">
        <v>1203</v>
      </c>
      <c r="N1218" s="39" t="s">
        <v>1204</v>
      </c>
      <c r="O1218" s="36" t="s">
        <v>39</v>
      </c>
      <c r="P1218" s="38">
        <v>122.5911789</v>
      </c>
      <c r="Q1218" s="38">
        <v>10.7840004</v>
      </c>
      <c r="R1218" s="38" t="s">
        <v>47</v>
      </c>
      <c r="S1218" s="26" t="s">
        <v>4771</v>
      </c>
      <c r="T1218" s="26" t="s">
        <v>77</v>
      </c>
      <c r="U1218" s="26" t="s">
        <v>94</v>
      </c>
      <c r="V1218" s="26" t="s">
        <v>5054</v>
      </c>
      <c r="W1218" s="28" t="s">
        <v>49</v>
      </c>
      <c r="X1218" s="26" t="s">
        <v>36</v>
      </c>
      <c r="Y1218" s="8" t="s">
        <v>4970</v>
      </c>
      <c r="Z1218" s="8" t="s">
        <v>4970</v>
      </c>
      <c r="AA1218" s="8" t="s">
        <v>3014</v>
      </c>
      <c r="AB1218" s="42" t="s">
        <v>1213</v>
      </c>
      <c r="AC1218" s="42"/>
      <c r="AD1218" s="42" t="str">
        <f t="shared" si="18"/>
        <v/>
      </c>
    </row>
    <row r="1219" spans="1:30" x14ac:dyDescent="0.2">
      <c r="A1219" s="83">
        <v>734</v>
      </c>
      <c r="B1219" s="84" t="s">
        <v>39</v>
      </c>
      <c r="C1219" s="74">
        <v>4</v>
      </c>
      <c r="D1219" s="83">
        <v>734</v>
      </c>
      <c r="E1219" s="84">
        <v>734</v>
      </c>
      <c r="F1219" s="37" t="s">
        <v>4046</v>
      </c>
      <c r="G1219" s="36"/>
      <c r="H1219" s="36" t="s">
        <v>1200</v>
      </c>
      <c r="I1219" s="36" t="s">
        <v>1201</v>
      </c>
      <c r="J1219" s="36" t="s">
        <v>1239</v>
      </c>
      <c r="K1219" s="36">
        <v>6</v>
      </c>
      <c r="L1219" s="36" t="s">
        <v>28</v>
      </c>
      <c r="M1219" s="39" t="s">
        <v>1203</v>
      </c>
      <c r="N1219" s="39" t="s">
        <v>1204</v>
      </c>
      <c r="O1219" s="36" t="s">
        <v>39</v>
      </c>
      <c r="P1219" s="36">
        <v>122.5337677</v>
      </c>
      <c r="Q1219" s="36">
        <v>10.72085953</v>
      </c>
      <c r="R1219" s="38" t="s">
        <v>47</v>
      </c>
      <c r="S1219" s="26" t="s">
        <v>4771</v>
      </c>
      <c r="T1219" s="26" t="s">
        <v>93</v>
      </c>
      <c r="U1219" s="26" t="s">
        <v>94</v>
      </c>
      <c r="V1219" s="26" t="s">
        <v>5054</v>
      </c>
      <c r="W1219" s="28" t="s">
        <v>49</v>
      </c>
      <c r="X1219" s="26" t="s">
        <v>36</v>
      </c>
      <c r="Y1219" s="8" t="s">
        <v>4970</v>
      </c>
      <c r="Z1219" s="8" t="s">
        <v>4970</v>
      </c>
      <c r="AA1219" s="8" t="s">
        <v>3014</v>
      </c>
      <c r="AB1219" s="42" t="s">
        <v>1205</v>
      </c>
      <c r="AC1219" s="42"/>
      <c r="AD1219" s="42" t="str">
        <f t="shared" ref="AD1219:AD1282" si="19">IF(OR(ISBLANK(R1219),ISBLANK(S1219),ISBLANK(T1219),ISBLANK(U1219),ISBLANK(W1219),ISBLANK(X1219),ISBLANK(Y1219),ISBLANK(Z1219),ISBLANK(AA1219),ISBLANK(AB1219)), "Yes", "")</f>
        <v/>
      </c>
    </row>
    <row r="1220" spans="1:30" x14ac:dyDescent="0.2">
      <c r="A1220" s="83">
        <v>735</v>
      </c>
      <c r="B1220" s="84" t="s">
        <v>39</v>
      </c>
      <c r="C1220" s="74">
        <v>4</v>
      </c>
      <c r="D1220" s="83">
        <v>735</v>
      </c>
      <c r="E1220" s="84">
        <v>735</v>
      </c>
      <c r="F1220" s="49" t="s">
        <v>4047</v>
      </c>
      <c r="G1220" s="36"/>
      <c r="H1220" s="36" t="s">
        <v>1200</v>
      </c>
      <c r="I1220" s="39" t="s">
        <v>1201</v>
      </c>
      <c r="J1220" s="38" t="s">
        <v>1240</v>
      </c>
      <c r="K1220" s="38">
        <v>6</v>
      </c>
      <c r="L1220" s="38" t="s">
        <v>28</v>
      </c>
      <c r="M1220" s="39" t="s">
        <v>1203</v>
      </c>
      <c r="N1220" s="39" t="s">
        <v>1204</v>
      </c>
      <c r="O1220" s="36" t="s">
        <v>39</v>
      </c>
      <c r="P1220" s="38">
        <v>122.54606630000001</v>
      </c>
      <c r="Q1220" s="38">
        <v>10.694359779999999</v>
      </c>
      <c r="R1220" s="38" t="s">
        <v>47</v>
      </c>
      <c r="S1220" s="26" t="s">
        <v>4771</v>
      </c>
      <c r="T1220" s="30" t="s">
        <v>77</v>
      </c>
      <c r="U1220" s="28" t="s">
        <v>94</v>
      </c>
      <c r="V1220" s="26" t="s">
        <v>5054</v>
      </c>
      <c r="W1220" s="28" t="s">
        <v>49</v>
      </c>
      <c r="X1220" s="32" t="s">
        <v>36</v>
      </c>
      <c r="Y1220" s="8" t="s">
        <v>4825</v>
      </c>
      <c r="Z1220" s="8" t="s">
        <v>4983</v>
      </c>
      <c r="AA1220" s="8" t="s">
        <v>4865</v>
      </c>
      <c r="AB1220" s="42" t="s">
        <v>1205</v>
      </c>
      <c r="AC1220" s="42"/>
      <c r="AD1220" s="42" t="str">
        <f t="shared" si="19"/>
        <v/>
      </c>
    </row>
    <row r="1221" spans="1:30" x14ac:dyDescent="0.2">
      <c r="A1221" s="83">
        <v>736</v>
      </c>
      <c r="B1221" s="84" t="s">
        <v>39</v>
      </c>
      <c r="C1221" s="74">
        <v>4</v>
      </c>
      <c r="D1221" s="83">
        <v>736</v>
      </c>
      <c r="E1221" s="84">
        <v>736</v>
      </c>
      <c r="F1221" s="49" t="s">
        <v>4048</v>
      </c>
      <c r="G1221" s="36" t="s">
        <v>1241</v>
      </c>
      <c r="H1221" s="36" t="s">
        <v>1200</v>
      </c>
      <c r="I1221" s="39" t="s">
        <v>1201</v>
      </c>
      <c r="J1221" s="38" t="s">
        <v>1242</v>
      </c>
      <c r="K1221" s="38">
        <v>6</v>
      </c>
      <c r="L1221" s="38" t="s">
        <v>28</v>
      </c>
      <c r="M1221" s="39" t="s">
        <v>1203</v>
      </c>
      <c r="N1221" s="39" t="s">
        <v>1204</v>
      </c>
      <c r="O1221" s="36" t="s">
        <v>39</v>
      </c>
      <c r="P1221" s="38">
        <v>122.5501785</v>
      </c>
      <c r="Q1221" s="38">
        <v>10.73274994</v>
      </c>
      <c r="R1221" s="38" t="s">
        <v>32</v>
      </c>
      <c r="S1221" s="26" t="s">
        <v>4771</v>
      </c>
      <c r="T1221" s="30" t="s">
        <v>77</v>
      </c>
      <c r="U1221" s="28" t="s">
        <v>94</v>
      </c>
      <c r="V1221" s="26" t="s">
        <v>5054</v>
      </c>
      <c r="W1221" s="28" t="s">
        <v>49</v>
      </c>
      <c r="X1221" s="32" t="s">
        <v>36</v>
      </c>
      <c r="Y1221" s="8" t="s">
        <v>4825</v>
      </c>
      <c r="Z1221" s="8" t="s">
        <v>4984</v>
      </c>
      <c r="AA1221" s="8" t="s">
        <v>4865</v>
      </c>
      <c r="AB1221" s="42" t="s">
        <v>1243</v>
      </c>
      <c r="AC1221" s="42"/>
      <c r="AD1221" s="42" t="str">
        <f t="shared" si="19"/>
        <v/>
      </c>
    </row>
    <row r="1222" spans="1:30" x14ac:dyDescent="0.2">
      <c r="A1222" s="83">
        <v>745</v>
      </c>
      <c r="B1222" s="84" t="s">
        <v>39</v>
      </c>
      <c r="C1222" s="74">
        <v>4</v>
      </c>
      <c r="D1222" s="83">
        <v>745</v>
      </c>
      <c r="E1222" s="84">
        <v>745</v>
      </c>
      <c r="F1222" s="37" t="s">
        <v>4050</v>
      </c>
      <c r="G1222" s="36" t="s">
        <v>104</v>
      </c>
      <c r="H1222" s="36" t="s">
        <v>1245</v>
      </c>
      <c r="I1222" s="36" t="s">
        <v>1201</v>
      </c>
      <c r="J1222" s="36" t="s">
        <v>1246</v>
      </c>
      <c r="K1222" s="36">
        <v>6</v>
      </c>
      <c r="L1222" s="36" t="s">
        <v>28</v>
      </c>
      <c r="M1222" s="39" t="s">
        <v>1203</v>
      </c>
      <c r="N1222" s="39" t="s">
        <v>1204</v>
      </c>
      <c r="O1222" s="36" t="s">
        <v>39</v>
      </c>
      <c r="P1222" s="36">
        <v>123.0143509</v>
      </c>
      <c r="Q1222" s="36">
        <v>11.25667953</v>
      </c>
      <c r="R1222" s="36" t="s">
        <v>47</v>
      </c>
      <c r="S1222" s="26" t="s">
        <v>4771</v>
      </c>
      <c r="T1222" s="26" t="s">
        <v>33</v>
      </c>
      <c r="U1222" s="26" t="s">
        <v>94</v>
      </c>
      <c r="V1222" s="26" t="s">
        <v>5054</v>
      </c>
      <c r="W1222" s="28" t="s">
        <v>49</v>
      </c>
      <c r="X1222" s="26" t="s">
        <v>36</v>
      </c>
      <c r="Y1222" s="8" t="s">
        <v>4827</v>
      </c>
      <c r="Z1222" s="8" t="s">
        <v>4987</v>
      </c>
      <c r="AA1222" s="8" t="s">
        <v>4805</v>
      </c>
      <c r="AB1222" s="42" t="s">
        <v>1247</v>
      </c>
      <c r="AC1222" s="45"/>
      <c r="AD1222" s="42" t="str">
        <f t="shared" si="19"/>
        <v/>
      </c>
    </row>
    <row r="1223" spans="1:30" x14ac:dyDescent="0.2">
      <c r="A1223" s="83">
        <v>746</v>
      </c>
      <c r="B1223" s="84" t="s">
        <v>39</v>
      </c>
      <c r="C1223" s="74">
        <v>4</v>
      </c>
      <c r="D1223" s="83">
        <v>746</v>
      </c>
      <c r="E1223" s="84">
        <v>746</v>
      </c>
      <c r="F1223" s="49" t="s">
        <v>4051</v>
      </c>
      <c r="G1223" s="36" t="s">
        <v>104</v>
      </c>
      <c r="H1223" s="36" t="s">
        <v>1248</v>
      </c>
      <c r="I1223" s="36" t="s">
        <v>1201</v>
      </c>
      <c r="J1223" s="36" t="s">
        <v>1249</v>
      </c>
      <c r="K1223" s="36">
        <v>6</v>
      </c>
      <c r="L1223" s="36" t="s">
        <v>28</v>
      </c>
      <c r="M1223" s="39" t="s">
        <v>1203</v>
      </c>
      <c r="N1223" s="39" t="s">
        <v>1204</v>
      </c>
      <c r="O1223" s="36" t="s">
        <v>39</v>
      </c>
      <c r="P1223" s="36">
        <v>122.70723719999999</v>
      </c>
      <c r="Q1223" s="36">
        <v>10.89017963</v>
      </c>
      <c r="R1223" s="38" t="s">
        <v>47</v>
      </c>
      <c r="S1223" s="26" t="s">
        <v>4771</v>
      </c>
      <c r="T1223" s="26" t="s">
        <v>77</v>
      </c>
      <c r="U1223" s="26" t="s">
        <v>94</v>
      </c>
      <c r="V1223" s="26" t="s">
        <v>5054</v>
      </c>
      <c r="W1223" s="32" t="s">
        <v>49</v>
      </c>
      <c r="X1223" s="26" t="s">
        <v>36</v>
      </c>
      <c r="Y1223" s="8" t="s">
        <v>4970</v>
      </c>
      <c r="Z1223" s="8" t="s">
        <v>4970</v>
      </c>
      <c r="AA1223" s="8" t="s">
        <v>3014</v>
      </c>
      <c r="AB1223" s="42" t="s">
        <v>1247</v>
      </c>
      <c r="AC1223" s="42"/>
      <c r="AD1223" s="42" t="str">
        <f t="shared" si="19"/>
        <v/>
      </c>
    </row>
    <row r="1224" spans="1:30" x14ac:dyDescent="0.2">
      <c r="A1224" s="83">
        <v>747</v>
      </c>
      <c r="B1224" s="84" t="s">
        <v>39</v>
      </c>
      <c r="C1224" s="74">
        <v>4</v>
      </c>
      <c r="D1224" s="83">
        <v>747</v>
      </c>
      <c r="E1224" s="84">
        <v>747</v>
      </c>
      <c r="F1224" s="49" t="s">
        <v>4052</v>
      </c>
      <c r="G1224" s="36" t="s">
        <v>1250</v>
      </c>
      <c r="H1224" s="36" t="s">
        <v>1251</v>
      </c>
      <c r="I1224" s="36" t="s">
        <v>1201</v>
      </c>
      <c r="J1224" s="36" t="s">
        <v>1252</v>
      </c>
      <c r="K1224" s="36">
        <v>6</v>
      </c>
      <c r="L1224" s="36" t="s">
        <v>28</v>
      </c>
      <c r="M1224" s="39" t="s">
        <v>1203</v>
      </c>
      <c r="N1224" s="39" t="s">
        <v>1204</v>
      </c>
      <c r="O1224" s="36" t="s">
        <v>39</v>
      </c>
      <c r="P1224" s="36">
        <v>122.3218231</v>
      </c>
      <c r="Q1224" s="36">
        <v>10.66292</v>
      </c>
      <c r="R1224" s="36" t="s">
        <v>47</v>
      </c>
      <c r="S1224" s="26" t="s">
        <v>4771</v>
      </c>
      <c r="T1224" s="26" t="s">
        <v>77</v>
      </c>
      <c r="U1224" s="26" t="s">
        <v>94</v>
      </c>
      <c r="V1224" s="26" t="s">
        <v>5054</v>
      </c>
      <c r="W1224" s="32" t="s">
        <v>49</v>
      </c>
      <c r="X1224" s="26" t="s">
        <v>36</v>
      </c>
      <c r="Y1224" s="8" t="s">
        <v>4970</v>
      </c>
      <c r="Z1224" s="8" t="s">
        <v>4970</v>
      </c>
      <c r="AA1224" s="8" t="s">
        <v>3014</v>
      </c>
      <c r="AB1224" s="42" t="s">
        <v>1228</v>
      </c>
      <c r="AC1224" s="42"/>
      <c r="AD1224" s="42" t="str">
        <f t="shared" si="19"/>
        <v/>
      </c>
    </row>
    <row r="1225" spans="1:30" x14ac:dyDescent="0.2">
      <c r="A1225" s="83">
        <v>749</v>
      </c>
      <c r="B1225" s="84" t="s">
        <v>39</v>
      </c>
      <c r="C1225" s="74">
        <v>4</v>
      </c>
      <c r="D1225" s="83">
        <v>749</v>
      </c>
      <c r="E1225" s="84">
        <v>749</v>
      </c>
      <c r="F1225" s="37" t="s">
        <v>4053</v>
      </c>
      <c r="G1225" s="36" t="s">
        <v>104</v>
      </c>
      <c r="H1225" s="36" t="s">
        <v>1200</v>
      </c>
      <c r="I1225" s="36" t="s">
        <v>1201</v>
      </c>
      <c r="J1225" s="36" t="s">
        <v>1253</v>
      </c>
      <c r="K1225" s="36">
        <v>6</v>
      </c>
      <c r="L1225" s="36" t="s">
        <v>28</v>
      </c>
      <c r="M1225" s="36" t="s">
        <v>1203</v>
      </c>
      <c r="N1225" s="36" t="s">
        <v>1204</v>
      </c>
      <c r="O1225" s="36" t="s">
        <v>39</v>
      </c>
      <c r="P1225" s="36"/>
      <c r="Q1225" s="36"/>
      <c r="R1225" s="36" t="s">
        <v>47</v>
      </c>
      <c r="S1225" s="26" t="s">
        <v>4771</v>
      </c>
      <c r="T1225" s="26" t="s">
        <v>77</v>
      </c>
      <c r="U1225" s="26" t="s">
        <v>94</v>
      </c>
      <c r="V1225" s="26" t="s">
        <v>5054</v>
      </c>
      <c r="W1225" s="28" t="s">
        <v>49</v>
      </c>
      <c r="X1225" s="26" t="s">
        <v>36</v>
      </c>
      <c r="Y1225" s="8" t="e">
        <v>#N/A</v>
      </c>
      <c r="Z1225" s="8" t="e">
        <v>#N/A</v>
      </c>
      <c r="AA1225" s="8" t="e">
        <v>#N/A</v>
      </c>
      <c r="AB1225" s="42" t="s">
        <v>1217</v>
      </c>
      <c r="AC1225" s="45"/>
      <c r="AD1225" s="42" t="str">
        <f t="shared" si="19"/>
        <v/>
      </c>
    </row>
    <row r="1226" spans="1:30" x14ac:dyDescent="0.2">
      <c r="A1226" s="83">
        <v>760</v>
      </c>
      <c r="B1226" s="84" t="s">
        <v>39</v>
      </c>
      <c r="C1226" s="74">
        <v>4</v>
      </c>
      <c r="D1226" s="83">
        <v>760</v>
      </c>
      <c r="E1226" s="84">
        <v>760</v>
      </c>
      <c r="F1226" s="37" t="s">
        <v>4054</v>
      </c>
      <c r="G1226" s="36" t="s">
        <v>104</v>
      </c>
      <c r="H1226" s="36" t="s">
        <v>1254</v>
      </c>
      <c r="I1226" s="36" t="s">
        <v>1201</v>
      </c>
      <c r="J1226" s="36" t="s">
        <v>1255</v>
      </c>
      <c r="K1226" s="36">
        <v>6</v>
      </c>
      <c r="L1226" s="36" t="s">
        <v>28</v>
      </c>
      <c r="M1226" s="36" t="s">
        <v>1203</v>
      </c>
      <c r="N1226" s="36" t="s">
        <v>1204</v>
      </c>
      <c r="O1226" s="36" t="s">
        <v>39</v>
      </c>
      <c r="P1226" s="36">
        <v>122.37870789999999</v>
      </c>
      <c r="Q1226" s="36">
        <v>10.6771698</v>
      </c>
      <c r="R1226" s="36" t="s">
        <v>47</v>
      </c>
      <c r="S1226" s="26" t="s">
        <v>4771</v>
      </c>
      <c r="T1226" s="26" t="s">
        <v>77</v>
      </c>
      <c r="U1226" s="26" t="s">
        <v>94</v>
      </c>
      <c r="V1226" s="26" t="s">
        <v>5054</v>
      </c>
      <c r="W1226" s="28" t="s">
        <v>49</v>
      </c>
      <c r="X1226" s="26" t="s">
        <v>36</v>
      </c>
      <c r="Y1226" s="8" t="s">
        <v>4970</v>
      </c>
      <c r="Z1226" s="8" t="s">
        <v>4970</v>
      </c>
      <c r="AA1226" s="8" t="s">
        <v>3014</v>
      </c>
      <c r="AB1226" s="42" t="s">
        <v>1228</v>
      </c>
      <c r="AC1226" s="45"/>
      <c r="AD1226" s="42" t="str">
        <f t="shared" si="19"/>
        <v/>
      </c>
    </row>
    <row r="1227" spans="1:30" x14ac:dyDescent="0.2">
      <c r="A1227" s="83">
        <v>762</v>
      </c>
      <c r="B1227" s="84" t="s">
        <v>39</v>
      </c>
      <c r="C1227" s="74">
        <v>4</v>
      </c>
      <c r="D1227" s="83">
        <v>762</v>
      </c>
      <c r="E1227" s="84">
        <v>762</v>
      </c>
      <c r="F1227" s="49" t="s">
        <v>4056</v>
      </c>
      <c r="G1227" s="36" t="s">
        <v>104</v>
      </c>
      <c r="H1227" s="36" t="s">
        <v>1258</v>
      </c>
      <c r="I1227" s="39" t="s">
        <v>1201</v>
      </c>
      <c r="J1227" s="38" t="s">
        <v>1259</v>
      </c>
      <c r="K1227" s="38">
        <v>6</v>
      </c>
      <c r="L1227" s="38" t="s">
        <v>28</v>
      </c>
      <c r="M1227" s="39" t="s">
        <v>1203</v>
      </c>
      <c r="N1227" s="39" t="s">
        <v>1204</v>
      </c>
      <c r="O1227" s="36" t="s">
        <v>39</v>
      </c>
      <c r="P1227" s="38">
        <v>122.13610079999999</v>
      </c>
      <c r="Q1227" s="38">
        <v>10.59737015</v>
      </c>
      <c r="R1227" s="36" t="s">
        <v>47</v>
      </c>
      <c r="S1227" s="26" t="s">
        <v>4771</v>
      </c>
      <c r="T1227" s="30" t="s">
        <v>77</v>
      </c>
      <c r="U1227" s="28" t="s">
        <v>94</v>
      </c>
      <c r="V1227" s="26" t="s">
        <v>5054</v>
      </c>
      <c r="W1227" s="28" t="s">
        <v>49</v>
      </c>
      <c r="X1227" s="32" t="s">
        <v>90</v>
      </c>
      <c r="Y1227" s="8" t="s">
        <v>4827</v>
      </c>
      <c r="Z1227" s="8" t="s">
        <v>4988</v>
      </c>
      <c r="AA1227" s="8" t="s">
        <v>4805</v>
      </c>
      <c r="AB1227" s="42" t="s">
        <v>1228</v>
      </c>
      <c r="AC1227" s="42"/>
      <c r="AD1227" s="42" t="str">
        <f t="shared" si="19"/>
        <v/>
      </c>
    </row>
    <row r="1228" spans="1:30" x14ac:dyDescent="0.2">
      <c r="A1228" s="83">
        <v>763</v>
      </c>
      <c r="B1228" s="84" t="s">
        <v>39</v>
      </c>
      <c r="C1228" s="74">
        <v>4</v>
      </c>
      <c r="D1228" s="83">
        <v>763</v>
      </c>
      <c r="E1228" s="84">
        <v>763</v>
      </c>
      <c r="F1228" s="37" t="s">
        <v>4057</v>
      </c>
      <c r="G1228" s="36" t="s">
        <v>1260</v>
      </c>
      <c r="H1228" s="36" t="s">
        <v>1200</v>
      </c>
      <c r="I1228" s="36" t="s">
        <v>1201</v>
      </c>
      <c r="J1228" s="36" t="s">
        <v>1261</v>
      </c>
      <c r="K1228" s="36">
        <v>6</v>
      </c>
      <c r="L1228" s="36" t="s">
        <v>28</v>
      </c>
      <c r="M1228" s="36" t="s">
        <v>1203</v>
      </c>
      <c r="N1228" s="36" t="s">
        <v>1204</v>
      </c>
      <c r="O1228" s="36" t="s">
        <v>39</v>
      </c>
      <c r="P1228" s="36">
        <v>122.5597382</v>
      </c>
      <c r="Q1228" s="36">
        <v>10.721309659999999</v>
      </c>
      <c r="R1228" s="36" t="s">
        <v>47</v>
      </c>
      <c r="S1228" s="26" t="s">
        <v>4771</v>
      </c>
      <c r="T1228" s="26" t="s">
        <v>77</v>
      </c>
      <c r="U1228" s="26" t="s">
        <v>94</v>
      </c>
      <c r="V1228" s="26" t="s">
        <v>5054</v>
      </c>
      <c r="W1228" s="28" t="s">
        <v>49</v>
      </c>
      <c r="X1228" s="26" t="s">
        <v>36</v>
      </c>
      <c r="Y1228" s="8" t="s">
        <v>4970</v>
      </c>
      <c r="Z1228" s="8" t="s">
        <v>4970</v>
      </c>
      <c r="AA1228" s="8" t="s">
        <v>3014</v>
      </c>
      <c r="AB1228" s="42" t="s">
        <v>1243</v>
      </c>
      <c r="AC1228" s="45"/>
      <c r="AD1228" s="42" t="str">
        <f t="shared" si="19"/>
        <v/>
      </c>
    </row>
    <row r="1229" spans="1:30" x14ac:dyDescent="0.2">
      <c r="A1229" s="83">
        <v>765</v>
      </c>
      <c r="B1229" s="84" t="s">
        <v>39</v>
      </c>
      <c r="C1229" s="74">
        <v>4</v>
      </c>
      <c r="D1229" s="83">
        <v>765</v>
      </c>
      <c r="E1229" s="84">
        <v>765</v>
      </c>
      <c r="F1229" s="37" t="s">
        <v>4058</v>
      </c>
      <c r="G1229" s="36" t="s">
        <v>104</v>
      </c>
      <c r="H1229" s="36" t="s">
        <v>1262</v>
      </c>
      <c r="I1229" s="36" t="s">
        <v>1201</v>
      </c>
      <c r="J1229" s="36" t="s">
        <v>1261</v>
      </c>
      <c r="K1229" s="36">
        <v>6</v>
      </c>
      <c r="L1229" s="36" t="s">
        <v>28</v>
      </c>
      <c r="M1229" s="36" t="s">
        <v>1203</v>
      </c>
      <c r="N1229" s="36" t="s">
        <v>1204</v>
      </c>
      <c r="O1229" s="36" t="s">
        <v>39</v>
      </c>
      <c r="P1229" s="36">
        <v>122.5597382</v>
      </c>
      <c r="Q1229" s="36">
        <v>10.721309659999999</v>
      </c>
      <c r="R1229" s="36" t="s">
        <v>47</v>
      </c>
      <c r="S1229" s="26" t="s">
        <v>4771</v>
      </c>
      <c r="T1229" s="29" t="s">
        <v>77</v>
      </c>
      <c r="U1229" s="26" t="s">
        <v>94</v>
      </c>
      <c r="V1229" s="26" t="s">
        <v>5054</v>
      </c>
      <c r="W1229" s="28" t="s">
        <v>49</v>
      </c>
      <c r="X1229" s="26" t="s">
        <v>36</v>
      </c>
      <c r="Y1229" s="8" t="s">
        <v>4970</v>
      </c>
      <c r="Z1229" s="8" t="s">
        <v>4970</v>
      </c>
      <c r="AA1229" s="8" t="s">
        <v>3014</v>
      </c>
      <c r="AB1229" s="42" t="s">
        <v>1243</v>
      </c>
      <c r="AC1229" s="45"/>
      <c r="AD1229" s="42" t="str">
        <f t="shared" si="19"/>
        <v/>
      </c>
    </row>
    <row r="1230" spans="1:30" x14ac:dyDescent="0.2">
      <c r="A1230" s="83">
        <v>766</v>
      </c>
      <c r="B1230" s="84" t="s">
        <v>39</v>
      </c>
      <c r="C1230" s="74">
        <v>4</v>
      </c>
      <c r="D1230" s="83">
        <v>766</v>
      </c>
      <c r="E1230" s="84">
        <v>766</v>
      </c>
      <c r="F1230" s="37" t="s">
        <v>4059</v>
      </c>
      <c r="G1230" s="36" t="s">
        <v>104</v>
      </c>
      <c r="H1230" s="36" t="s">
        <v>1263</v>
      </c>
      <c r="I1230" s="36" t="s">
        <v>1201</v>
      </c>
      <c r="J1230" s="36" t="s">
        <v>1264</v>
      </c>
      <c r="K1230" s="36">
        <v>6</v>
      </c>
      <c r="L1230" s="36" t="s">
        <v>28</v>
      </c>
      <c r="M1230" s="39" t="s">
        <v>1203</v>
      </c>
      <c r="N1230" s="39" t="s">
        <v>1204</v>
      </c>
      <c r="O1230" s="36" t="s">
        <v>39</v>
      </c>
      <c r="P1230" s="36">
        <v>122.38710020000001</v>
      </c>
      <c r="Q1230" s="36">
        <v>10.78485966</v>
      </c>
      <c r="R1230" s="36" t="s">
        <v>47</v>
      </c>
      <c r="S1230" s="26" t="s">
        <v>4771</v>
      </c>
      <c r="T1230" s="26" t="s">
        <v>77</v>
      </c>
      <c r="U1230" s="26" t="s">
        <v>94</v>
      </c>
      <c r="V1230" s="26" t="s">
        <v>5054</v>
      </c>
      <c r="W1230" s="28" t="s">
        <v>49</v>
      </c>
      <c r="X1230" s="26" t="s">
        <v>36</v>
      </c>
      <c r="Y1230" s="8" t="s">
        <v>4827</v>
      </c>
      <c r="Z1230" s="8" t="s">
        <v>4989</v>
      </c>
      <c r="AA1230" s="8" t="s">
        <v>4805</v>
      </c>
      <c r="AB1230" s="42" t="s">
        <v>1243</v>
      </c>
      <c r="AC1230" s="42"/>
      <c r="AD1230" s="42" t="str">
        <f t="shared" si="19"/>
        <v/>
      </c>
    </row>
    <row r="1231" spans="1:30" x14ac:dyDescent="0.2">
      <c r="A1231" s="96">
        <v>788</v>
      </c>
      <c r="B1231" s="84" t="s">
        <v>39</v>
      </c>
      <c r="C1231" s="74">
        <v>4</v>
      </c>
      <c r="D1231" s="83">
        <v>788</v>
      </c>
      <c r="E1231" s="84">
        <v>788</v>
      </c>
      <c r="F1231" s="49" t="s">
        <v>4062</v>
      </c>
      <c r="G1231" s="36" t="s">
        <v>104</v>
      </c>
      <c r="H1231" s="36" t="s">
        <v>1267</v>
      </c>
      <c r="I1231" s="39" t="s">
        <v>1201</v>
      </c>
      <c r="J1231" s="38" t="s">
        <v>1268</v>
      </c>
      <c r="K1231" s="38">
        <v>6</v>
      </c>
      <c r="L1231" s="38" t="s">
        <v>28</v>
      </c>
      <c r="M1231" s="39" t="s">
        <v>1203</v>
      </c>
      <c r="N1231" s="39" t="s">
        <v>1204</v>
      </c>
      <c r="O1231" s="36" t="s">
        <v>39</v>
      </c>
      <c r="P1231" s="38">
        <v>122.7112427</v>
      </c>
      <c r="Q1231" s="38">
        <v>10.82446957</v>
      </c>
      <c r="R1231" s="38" t="s">
        <v>47</v>
      </c>
      <c r="S1231" s="26" t="s">
        <v>4771</v>
      </c>
      <c r="T1231" s="30" t="s">
        <v>77</v>
      </c>
      <c r="U1231" s="28" t="s">
        <v>94</v>
      </c>
      <c r="V1231" s="26" t="s">
        <v>5054</v>
      </c>
      <c r="W1231" s="28" t="s">
        <v>49</v>
      </c>
      <c r="X1231" s="32" t="s">
        <v>36</v>
      </c>
      <c r="Y1231" s="8" t="s">
        <v>4970</v>
      </c>
      <c r="Z1231" s="8" t="s">
        <v>4970</v>
      </c>
      <c r="AA1231" s="8" t="s">
        <v>3014</v>
      </c>
      <c r="AB1231" s="42" t="s">
        <v>1247</v>
      </c>
      <c r="AC1231" s="42"/>
      <c r="AD1231" s="42" t="str">
        <f t="shared" si="19"/>
        <v/>
      </c>
    </row>
    <row r="1232" spans="1:30" x14ac:dyDescent="0.2">
      <c r="A1232" s="83">
        <v>819</v>
      </c>
      <c r="B1232" s="83" t="s">
        <v>39</v>
      </c>
      <c r="C1232" s="74">
        <v>4</v>
      </c>
      <c r="D1232" s="83">
        <v>819</v>
      </c>
      <c r="E1232" s="84">
        <v>819</v>
      </c>
      <c r="F1232" s="49" t="s">
        <v>4063</v>
      </c>
      <c r="G1232" s="36" t="s">
        <v>1269</v>
      </c>
      <c r="H1232" s="36" t="s">
        <v>1226</v>
      </c>
      <c r="I1232" s="36" t="s">
        <v>1201</v>
      </c>
      <c r="J1232" s="36" t="s">
        <v>1270</v>
      </c>
      <c r="K1232" s="36">
        <v>6</v>
      </c>
      <c r="L1232" s="36" t="s">
        <v>28</v>
      </c>
      <c r="M1232" s="39" t="s">
        <v>1203</v>
      </c>
      <c r="N1232" s="39" t="s">
        <v>1204</v>
      </c>
      <c r="O1232" s="36" t="s">
        <v>39</v>
      </c>
      <c r="P1232" s="36">
        <v>122.25470730000001</v>
      </c>
      <c r="Q1232" s="36">
        <v>10.649539949999999</v>
      </c>
      <c r="R1232" s="38" t="s">
        <v>47</v>
      </c>
      <c r="S1232" s="26" t="s">
        <v>4771</v>
      </c>
      <c r="T1232" s="26" t="s">
        <v>77</v>
      </c>
      <c r="U1232" s="26" t="s">
        <v>94</v>
      </c>
      <c r="V1232" s="26" t="s">
        <v>5054</v>
      </c>
      <c r="W1232" s="32" t="s">
        <v>49</v>
      </c>
      <c r="X1232" s="26" t="s">
        <v>36</v>
      </c>
      <c r="Y1232" s="8" t="s">
        <v>4970</v>
      </c>
      <c r="Z1232" s="8" t="s">
        <v>4970</v>
      </c>
      <c r="AA1232" s="8" t="s">
        <v>3014</v>
      </c>
      <c r="AB1232" s="42" t="s">
        <v>1228</v>
      </c>
      <c r="AC1232" s="42"/>
      <c r="AD1232" s="42" t="str">
        <f t="shared" si="19"/>
        <v/>
      </c>
    </row>
    <row r="1233" spans="1:30" x14ac:dyDescent="0.2">
      <c r="A1233" s="83">
        <v>899</v>
      </c>
      <c r="B1233" s="84" t="s">
        <v>39</v>
      </c>
      <c r="C1233" s="74">
        <v>4</v>
      </c>
      <c r="D1233" s="83">
        <v>899</v>
      </c>
      <c r="E1233" s="83">
        <v>899</v>
      </c>
      <c r="F1233" s="37" t="s">
        <v>4064</v>
      </c>
      <c r="G1233" s="36" t="s">
        <v>104</v>
      </c>
      <c r="H1233" s="36" t="s">
        <v>1271</v>
      </c>
      <c r="I1233" s="36" t="s">
        <v>1230</v>
      </c>
      <c r="J1233" s="36" t="s">
        <v>1272</v>
      </c>
      <c r="K1233" s="36">
        <v>6</v>
      </c>
      <c r="L1233" s="36" t="s">
        <v>28</v>
      </c>
      <c r="M1233" s="39" t="s">
        <v>1203</v>
      </c>
      <c r="N1233" s="39" t="s">
        <v>1204</v>
      </c>
      <c r="O1233" s="36" t="s">
        <v>39</v>
      </c>
      <c r="P1233" s="36">
        <v>122.25470730000001</v>
      </c>
      <c r="Q1233" s="36">
        <v>10.649539949999999</v>
      </c>
      <c r="R1233" s="38" t="s">
        <v>47</v>
      </c>
      <c r="S1233" s="26" t="s">
        <v>4771</v>
      </c>
      <c r="T1233" s="26" t="s">
        <v>77</v>
      </c>
      <c r="U1233" s="27" t="s">
        <v>94</v>
      </c>
      <c r="V1233" s="26" t="s">
        <v>5054</v>
      </c>
      <c r="W1233" s="28" t="s">
        <v>49</v>
      </c>
      <c r="X1233" s="26" t="s">
        <v>36</v>
      </c>
      <c r="Y1233" s="8" t="s">
        <v>4970</v>
      </c>
      <c r="Z1233" s="8" t="s">
        <v>4970</v>
      </c>
      <c r="AA1233" s="8" t="s">
        <v>3014</v>
      </c>
      <c r="AB1233" s="42" t="s">
        <v>1232</v>
      </c>
      <c r="AC1233" s="45"/>
      <c r="AD1233" s="42" t="str">
        <f t="shared" si="19"/>
        <v/>
      </c>
    </row>
    <row r="1234" spans="1:30" x14ac:dyDescent="0.2">
      <c r="A1234" s="89">
        <v>3304</v>
      </c>
      <c r="B1234" s="84" t="s">
        <v>39</v>
      </c>
      <c r="C1234" s="74">
        <v>4</v>
      </c>
      <c r="D1234" s="83">
        <v>3303</v>
      </c>
      <c r="E1234" s="84">
        <v>3303</v>
      </c>
      <c r="F1234" s="37" t="s">
        <v>4066</v>
      </c>
      <c r="G1234" s="36" t="s">
        <v>1274</v>
      </c>
      <c r="H1234" s="36" t="s">
        <v>1229</v>
      </c>
      <c r="I1234" s="36" t="s">
        <v>1230</v>
      </c>
      <c r="J1234" s="36" t="s">
        <v>1275</v>
      </c>
      <c r="K1234" s="36">
        <v>6</v>
      </c>
      <c r="L1234" s="36" t="s">
        <v>28</v>
      </c>
      <c r="M1234" s="39" t="s">
        <v>1203</v>
      </c>
      <c r="N1234" s="39" t="s">
        <v>1204</v>
      </c>
      <c r="O1234" s="36" t="s">
        <v>39</v>
      </c>
      <c r="P1234" s="36">
        <v>122.08901210000001</v>
      </c>
      <c r="Q1234" s="36">
        <v>10.831110000000001</v>
      </c>
      <c r="R1234" s="38" t="s">
        <v>47</v>
      </c>
      <c r="S1234" s="26" t="s">
        <v>4771</v>
      </c>
      <c r="T1234" s="26" t="s">
        <v>77</v>
      </c>
      <c r="U1234" s="27" t="s">
        <v>94</v>
      </c>
      <c r="V1234" s="26" t="s">
        <v>5054</v>
      </c>
      <c r="W1234" s="28" t="s">
        <v>49</v>
      </c>
      <c r="X1234" s="26" t="s">
        <v>36</v>
      </c>
      <c r="Y1234" s="8" t="s">
        <v>4970</v>
      </c>
      <c r="Z1234" s="8" t="s">
        <v>4970</v>
      </c>
      <c r="AA1234" s="8" t="s">
        <v>3014</v>
      </c>
      <c r="AB1234" s="42" t="s">
        <v>1232</v>
      </c>
      <c r="AC1234" s="42"/>
      <c r="AD1234" s="42" t="str">
        <f t="shared" si="19"/>
        <v/>
      </c>
    </row>
    <row r="1235" spans="1:30" x14ac:dyDescent="0.2">
      <c r="A1235" s="84">
        <v>3338</v>
      </c>
      <c r="B1235" s="83" t="s">
        <v>39</v>
      </c>
      <c r="C1235" s="74">
        <v>4</v>
      </c>
      <c r="D1235" s="84">
        <v>3338</v>
      </c>
      <c r="E1235" s="84">
        <v>3338</v>
      </c>
      <c r="F1235" s="37" t="s">
        <v>4067</v>
      </c>
      <c r="G1235" s="36"/>
      <c r="H1235" s="36" t="s">
        <v>1200</v>
      </c>
      <c r="I1235" s="36" t="s">
        <v>1201</v>
      </c>
      <c r="J1235" s="36" t="s">
        <v>1279</v>
      </c>
      <c r="K1235" s="36">
        <v>6</v>
      </c>
      <c r="L1235" s="36" t="s">
        <v>28</v>
      </c>
      <c r="M1235" s="39" t="s">
        <v>1203</v>
      </c>
      <c r="N1235" s="39" t="s">
        <v>1204</v>
      </c>
      <c r="O1235" s="36" t="s">
        <v>39</v>
      </c>
      <c r="P1235" s="36">
        <v>122.56337739999999</v>
      </c>
      <c r="Q1235" s="36">
        <v>10.699890140000001</v>
      </c>
      <c r="R1235" s="36" t="s">
        <v>32</v>
      </c>
      <c r="S1235" s="26" t="s">
        <v>4771</v>
      </c>
      <c r="T1235" s="26" t="s">
        <v>33</v>
      </c>
      <c r="U1235" s="27" t="s">
        <v>94</v>
      </c>
      <c r="V1235" s="26" t="s">
        <v>5054</v>
      </c>
      <c r="W1235" s="28" t="s">
        <v>49</v>
      </c>
      <c r="X1235" s="26" t="s">
        <v>36</v>
      </c>
      <c r="Y1235" s="8" t="s">
        <v>4825</v>
      </c>
      <c r="Z1235" s="8" t="s">
        <v>4990</v>
      </c>
      <c r="AA1235" s="8" t="s">
        <v>3014</v>
      </c>
      <c r="AB1235" s="42" t="s">
        <v>1222</v>
      </c>
      <c r="AC1235" s="45"/>
      <c r="AD1235" s="42" t="str">
        <f t="shared" si="19"/>
        <v/>
      </c>
    </row>
    <row r="1236" spans="1:30" x14ac:dyDescent="0.2">
      <c r="A1236" s="82">
        <v>4240</v>
      </c>
      <c r="B1236" s="84" t="s">
        <v>39</v>
      </c>
      <c r="C1236" s="74">
        <v>4</v>
      </c>
      <c r="D1236" s="82">
        <v>4240</v>
      </c>
      <c r="E1236" s="84">
        <v>4240</v>
      </c>
      <c r="F1236" s="49" t="s">
        <v>4077</v>
      </c>
      <c r="G1236" s="36" t="s">
        <v>173</v>
      </c>
      <c r="H1236" s="36" t="s">
        <v>1200</v>
      </c>
      <c r="I1236" s="39" t="s">
        <v>1201</v>
      </c>
      <c r="J1236" s="38" t="s">
        <v>1300</v>
      </c>
      <c r="K1236" s="38">
        <v>6</v>
      </c>
      <c r="L1236" s="38" t="s">
        <v>28</v>
      </c>
      <c r="M1236" s="39" t="s">
        <v>1203</v>
      </c>
      <c r="N1236" s="39" t="s">
        <v>1204</v>
      </c>
      <c r="O1236" s="36" t="s">
        <v>39</v>
      </c>
      <c r="P1236" s="38">
        <v>122.57437899999999</v>
      </c>
      <c r="Q1236" s="38">
        <v>10.713999749999999</v>
      </c>
      <c r="R1236" s="36" t="s">
        <v>47</v>
      </c>
      <c r="S1236" s="26" t="s">
        <v>4771</v>
      </c>
      <c r="T1236" s="30" t="s">
        <v>77</v>
      </c>
      <c r="U1236" s="28" t="s">
        <v>94</v>
      </c>
      <c r="V1236" s="26" t="s">
        <v>5054</v>
      </c>
      <c r="W1236" s="28" t="s">
        <v>49</v>
      </c>
      <c r="X1236" s="32" t="s">
        <v>36</v>
      </c>
      <c r="Y1236" s="8" t="s">
        <v>4970</v>
      </c>
      <c r="Z1236" s="8" t="s">
        <v>4970</v>
      </c>
      <c r="AA1236" s="8" t="s">
        <v>3014</v>
      </c>
      <c r="AB1236" s="42" t="s">
        <v>1243</v>
      </c>
      <c r="AC1236" s="45"/>
      <c r="AD1236" s="42" t="str">
        <f t="shared" si="19"/>
        <v/>
      </c>
    </row>
    <row r="1237" spans="1:30" x14ac:dyDescent="0.2">
      <c r="A1237" s="82">
        <v>4352</v>
      </c>
      <c r="B1237" s="84" t="s">
        <v>39</v>
      </c>
      <c r="C1237" s="74">
        <v>4</v>
      </c>
      <c r="D1237" s="82">
        <v>4352</v>
      </c>
      <c r="E1237" s="84">
        <v>4352</v>
      </c>
      <c r="F1237" s="37" t="s">
        <v>4089</v>
      </c>
      <c r="G1237" s="36" t="s">
        <v>1321</v>
      </c>
      <c r="H1237" s="36" t="s">
        <v>1322</v>
      </c>
      <c r="I1237" s="39" t="s">
        <v>1201</v>
      </c>
      <c r="J1237" s="38" t="s">
        <v>1323</v>
      </c>
      <c r="K1237" s="38">
        <v>6</v>
      </c>
      <c r="L1237" s="38" t="s">
        <v>28</v>
      </c>
      <c r="M1237" s="39" t="s">
        <v>1203</v>
      </c>
      <c r="N1237" s="39" t="s">
        <v>1204</v>
      </c>
      <c r="O1237" s="36" t="s">
        <v>39</v>
      </c>
      <c r="P1237" s="38">
        <v>122.27316279999999</v>
      </c>
      <c r="Q1237" s="38">
        <v>10.710610389999999</v>
      </c>
      <c r="R1237" s="36" t="s">
        <v>47</v>
      </c>
      <c r="S1237" s="26" t="s">
        <v>4771</v>
      </c>
      <c r="T1237" s="26" t="s">
        <v>77</v>
      </c>
      <c r="U1237" s="26" t="s">
        <v>94</v>
      </c>
      <c r="V1237" s="26" t="s">
        <v>5054</v>
      </c>
      <c r="W1237" s="28" t="s">
        <v>49</v>
      </c>
      <c r="X1237" s="26" t="s">
        <v>36</v>
      </c>
      <c r="Y1237" s="8" t="s">
        <v>4827</v>
      </c>
      <c r="Z1237" s="8" t="s">
        <v>4993</v>
      </c>
      <c r="AA1237" s="8" t="s">
        <v>4805</v>
      </c>
      <c r="AB1237" s="42" t="s">
        <v>1208</v>
      </c>
      <c r="AC1237" s="45"/>
      <c r="AD1237" s="42" t="str">
        <f t="shared" si="19"/>
        <v/>
      </c>
    </row>
    <row r="1238" spans="1:30" x14ac:dyDescent="0.2">
      <c r="A1238" s="88">
        <v>4357</v>
      </c>
      <c r="B1238" s="84" t="s">
        <v>39</v>
      </c>
      <c r="C1238" s="74">
        <v>4</v>
      </c>
      <c r="D1238" s="88">
        <v>4357</v>
      </c>
      <c r="E1238" s="84">
        <v>4357</v>
      </c>
      <c r="F1238" s="37" t="s">
        <v>4093</v>
      </c>
      <c r="G1238" s="36" t="s">
        <v>861</v>
      </c>
      <c r="H1238" s="36" t="s">
        <v>1200</v>
      </c>
      <c r="I1238" s="36" t="s">
        <v>1201</v>
      </c>
      <c r="J1238" s="36" t="s">
        <v>1329</v>
      </c>
      <c r="K1238" s="36">
        <v>6</v>
      </c>
      <c r="L1238" s="36" t="s">
        <v>28</v>
      </c>
      <c r="M1238" s="39" t="s">
        <v>1203</v>
      </c>
      <c r="N1238" s="39" t="s">
        <v>1204</v>
      </c>
      <c r="O1238" s="36" t="s">
        <v>39</v>
      </c>
      <c r="P1238" s="36">
        <v>122.5396576</v>
      </c>
      <c r="Q1238" s="36">
        <v>10.73375034</v>
      </c>
      <c r="R1238" s="36" t="s">
        <v>32</v>
      </c>
      <c r="S1238" s="26" t="s">
        <v>4771</v>
      </c>
      <c r="T1238" s="26" t="s">
        <v>77</v>
      </c>
      <c r="U1238" s="27" t="s">
        <v>94</v>
      </c>
      <c r="V1238" s="26" t="s">
        <v>5054</v>
      </c>
      <c r="W1238" s="28" t="s">
        <v>49</v>
      </c>
      <c r="X1238" s="26" t="s">
        <v>36</v>
      </c>
      <c r="Y1238" s="8" t="s">
        <v>4825</v>
      </c>
      <c r="Z1238" s="8" t="s">
        <v>4983</v>
      </c>
      <c r="AA1238" s="8" t="s">
        <v>4865</v>
      </c>
      <c r="AB1238" s="42" t="s">
        <v>1217</v>
      </c>
      <c r="AC1238" s="45"/>
      <c r="AD1238" s="42" t="str">
        <f t="shared" si="19"/>
        <v/>
      </c>
    </row>
    <row r="1239" spans="1:30" x14ac:dyDescent="0.2">
      <c r="A1239" s="88">
        <v>4358</v>
      </c>
      <c r="B1239" s="84" t="s">
        <v>39</v>
      </c>
      <c r="C1239" s="74">
        <v>4</v>
      </c>
      <c r="D1239" s="88">
        <v>4358</v>
      </c>
      <c r="E1239" s="84">
        <v>4358</v>
      </c>
      <c r="F1239" s="37" t="s">
        <v>4094</v>
      </c>
      <c r="G1239" s="36" t="s">
        <v>1330</v>
      </c>
      <c r="H1239" s="36" t="s">
        <v>1200</v>
      </c>
      <c r="I1239" s="36" t="s">
        <v>1201</v>
      </c>
      <c r="J1239" s="36" t="s">
        <v>1331</v>
      </c>
      <c r="K1239" s="36">
        <v>6</v>
      </c>
      <c r="L1239" s="36" t="s">
        <v>28</v>
      </c>
      <c r="M1239" s="39" t="s">
        <v>1203</v>
      </c>
      <c r="N1239" s="39" t="s">
        <v>1204</v>
      </c>
      <c r="O1239" s="36" t="s">
        <v>39</v>
      </c>
      <c r="P1239" s="36">
        <v>122.57460020000001</v>
      </c>
      <c r="Q1239" s="36">
        <v>10.737190249999999</v>
      </c>
      <c r="R1239" s="36" t="s">
        <v>47</v>
      </c>
      <c r="S1239" s="26" t="s">
        <v>4771</v>
      </c>
      <c r="T1239" s="26" t="s">
        <v>77</v>
      </c>
      <c r="U1239" s="26" t="s">
        <v>94</v>
      </c>
      <c r="V1239" s="26" t="s">
        <v>5054</v>
      </c>
      <c r="W1239" s="28" t="s">
        <v>49</v>
      </c>
      <c r="X1239" s="26" t="s">
        <v>36</v>
      </c>
      <c r="Y1239" s="8" t="s">
        <v>4970</v>
      </c>
      <c r="Z1239" s="8" t="s">
        <v>4970</v>
      </c>
      <c r="AA1239" s="8" t="s">
        <v>3014</v>
      </c>
      <c r="AB1239" s="46" t="s">
        <v>1243</v>
      </c>
      <c r="AC1239" s="45"/>
      <c r="AD1239" s="42" t="str">
        <f t="shared" si="19"/>
        <v/>
      </c>
    </row>
    <row r="1240" spans="1:30" x14ac:dyDescent="0.2">
      <c r="A1240" s="88" t="s">
        <v>1339</v>
      </c>
      <c r="B1240" s="84" t="s">
        <v>39</v>
      </c>
      <c r="C1240" s="74">
        <v>4</v>
      </c>
      <c r="D1240" s="88" t="s">
        <v>1339</v>
      </c>
      <c r="E1240" s="84" t="s">
        <v>1339</v>
      </c>
      <c r="F1240" s="37" t="s">
        <v>4098</v>
      </c>
      <c r="G1240" s="36"/>
      <c r="H1240" s="36" t="s">
        <v>1200</v>
      </c>
      <c r="I1240" s="36" t="s">
        <v>1201</v>
      </c>
      <c r="J1240" s="36" t="s">
        <v>1340</v>
      </c>
      <c r="K1240" s="36">
        <v>6</v>
      </c>
      <c r="L1240" s="36" t="s">
        <v>28</v>
      </c>
      <c r="M1240" s="39" t="s">
        <v>1203</v>
      </c>
      <c r="N1240" s="39" t="s">
        <v>1204</v>
      </c>
      <c r="O1240" s="36" t="s">
        <v>39</v>
      </c>
      <c r="P1240" s="36">
        <v>122.55848690000001</v>
      </c>
      <c r="Q1240" s="36">
        <v>10.69855976</v>
      </c>
      <c r="R1240" s="36" t="s">
        <v>32</v>
      </c>
      <c r="S1240" s="26" t="s">
        <v>4771</v>
      </c>
      <c r="T1240" s="26" t="s">
        <v>33</v>
      </c>
      <c r="U1240" s="26" t="s">
        <v>94</v>
      </c>
      <c r="V1240" s="26" t="s">
        <v>5054</v>
      </c>
      <c r="W1240" s="28" t="s">
        <v>49</v>
      </c>
      <c r="X1240" s="26" t="s">
        <v>36</v>
      </c>
      <c r="Y1240" s="8" t="s">
        <v>4996</v>
      </c>
      <c r="Z1240" s="8" t="s">
        <v>4997</v>
      </c>
      <c r="AA1240" s="8" t="s">
        <v>4865</v>
      </c>
      <c r="AB1240" s="42" t="s">
        <v>1217</v>
      </c>
      <c r="AC1240" s="45"/>
      <c r="AD1240" s="42" t="str">
        <f t="shared" si="19"/>
        <v/>
      </c>
    </row>
    <row r="1241" spans="1:30" x14ac:dyDescent="0.2">
      <c r="A1241" s="82" t="s">
        <v>1354</v>
      </c>
      <c r="B1241" s="84" t="s">
        <v>39</v>
      </c>
      <c r="C1241" s="74">
        <v>4</v>
      </c>
      <c r="D1241" s="82" t="s">
        <v>1354</v>
      </c>
      <c r="E1241" s="84" t="s">
        <v>1354</v>
      </c>
      <c r="F1241" s="37" t="s">
        <v>4103</v>
      </c>
      <c r="G1241" s="36"/>
      <c r="H1241" s="36" t="s">
        <v>1355</v>
      </c>
      <c r="I1241" s="36" t="s">
        <v>1201</v>
      </c>
      <c r="J1241" s="38" t="s">
        <v>1356</v>
      </c>
      <c r="K1241" s="39">
        <v>6</v>
      </c>
      <c r="L1241" s="39" t="s">
        <v>28</v>
      </c>
      <c r="M1241" s="39" t="s">
        <v>1203</v>
      </c>
      <c r="N1241" s="39" t="s">
        <v>1204</v>
      </c>
      <c r="O1241" s="36" t="s">
        <v>39</v>
      </c>
      <c r="P1241" s="38">
        <v>122.44010160000001</v>
      </c>
      <c r="Q1241" s="38">
        <v>10.81569004</v>
      </c>
      <c r="R1241" s="36" t="s">
        <v>47</v>
      </c>
      <c r="S1241" s="26" t="s">
        <v>4771</v>
      </c>
      <c r="T1241" s="26" t="s">
        <v>77</v>
      </c>
      <c r="U1241" s="26" t="s">
        <v>94</v>
      </c>
      <c r="V1241" s="26" t="s">
        <v>5054</v>
      </c>
      <c r="W1241" s="28" t="s">
        <v>49</v>
      </c>
      <c r="X1241" s="26" t="s">
        <v>36</v>
      </c>
      <c r="Y1241" s="8" t="s">
        <v>4827</v>
      </c>
      <c r="Z1241" s="8" t="s">
        <v>4989</v>
      </c>
      <c r="AA1241" s="8" t="s">
        <v>4805</v>
      </c>
      <c r="AB1241" s="42" t="s">
        <v>1243</v>
      </c>
      <c r="AC1241" s="45"/>
      <c r="AD1241" s="42" t="str">
        <f t="shared" si="19"/>
        <v/>
      </c>
    </row>
    <row r="1242" spans="1:30" x14ac:dyDescent="0.2">
      <c r="A1242" s="82" t="s">
        <v>1364</v>
      </c>
      <c r="B1242" s="84" t="s">
        <v>39</v>
      </c>
      <c r="C1242" s="74">
        <v>4</v>
      </c>
      <c r="D1242" s="82" t="s">
        <v>1364</v>
      </c>
      <c r="E1242" s="84" t="s">
        <v>1364</v>
      </c>
      <c r="F1242" s="37" t="s">
        <v>4106</v>
      </c>
      <c r="G1242" s="36" t="s">
        <v>1365</v>
      </c>
      <c r="H1242" s="36" t="s">
        <v>1366</v>
      </c>
      <c r="I1242" s="36" t="s">
        <v>1201</v>
      </c>
      <c r="J1242" s="36" t="s">
        <v>1367</v>
      </c>
      <c r="K1242" s="36">
        <v>6</v>
      </c>
      <c r="L1242" s="36" t="s">
        <v>28</v>
      </c>
      <c r="M1242" s="36" t="s">
        <v>1203</v>
      </c>
      <c r="N1242" s="36" t="s">
        <v>1204</v>
      </c>
      <c r="O1242" s="36" t="s">
        <v>39</v>
      </c>
      <c r="P1242" s="36">
        <v>122.6667633</v>
      </c>
      <c r="Q1242" s="36">
        <v>11.001870159999999</v>
      </c>
      <c r="R1242" s="36" t="s">
        <v>47</v>
      </c>
      <c r="S1242" s="26" t="s">
        <v>4771</v>
      </c>
      <c r="T1242" s="26" t="s">
        <v>33</v>
      </c>
      <c r="U1242" s="26" t="s">
        <v>94</v>
      </c>
      <c r="V1242" s="26" t="s">
        <v>5054</v>
      </c>
      <c r="W1242" s="28" t="s">
        <v>49</v>
      </c>
      <c r="X1242" s="26" t="s">
        <v>36</v>
      </c>
      <c r="Y1242" s="8" t="s">
        <v>4970</v>
      </c>
      <c r="Z1242" s="8" t="s">
        <v>4970</v>
      </c>
      <c r="AA1242" s="8" t="s">
        <v>3014</v>
      </c>
      <c r="AB1242" s="42" t="s">
        <v>1213</v>
      </c>
      <c r="AC1242" s="45"/>
      <c r="AD1242" s="42" t="str">
        <f t="shared" si="19"/>
        <v/>
      </c>
    </row>
    <row r="1243" spans="1:30" x14ac:dyDescent="0.2">
      <c r="A1243" s="82" t="s">
        <v>1397</v>
      </c>
      <c r="B1243" s="84" t="s">
        <v>39</v>
      </c>
      <c r="C1243" s="74">
        <v>4</v>
      </c>
      <c r="D1243" s="82" t="s">
        <v>1397</v>
      </c>
      <c r="E1243" s="84" t="s">
        <v>1397</v>
      </c>
      <c r="F1243" s="49" t="s">
        <v>4116</v>
      </c>
      <c r="G1243" s="36" t="s">
        <v>1398</v>
      </c>
      <c r="H1243" s="36" t="s">
        <v>1200</v>
      </c>
      <c r="I1243" s="39" t="s">
        <v>1201</v>
      </c>
      <c r="J1243" s="38" t="s">
        <v>1399</v>
      </c>
      <c r="K1243" s="38">
        <v>6</v>
      </c>
      <c r="L1243" s="38" t="s">
        <v>28</v>
      </c>
      <c r="M1243" s="39" t="s">
        <v>1203</v>
      </c>
      <c r="N1243" s="39" t="s">
        <v>1204</v>
      </c>
      <c r="O1243" s="36" t="s">
        <v>39</v>
      </c>
      <c r="P1243" s="38">
        <v>122.5626831</v>
      </c>
      <c r="Q1243" s="38">
        <v>10.729840279999999</v>
      </c>
      <c r="R1243" s="36" t="s">
        <v>47</v>
      </c>
      <c r="S1243" s="26" t="s">
        <v>4771</v>
      </c>
      <c r="T1243" s="30" t="s">
        <v>93</v>
      </c>
      <c r="U1243" s="28" t="s">
        <v>94</v>
      </c>
      <c r="V1243" s="26" t="s">
        <v>5054</v>
      </c>
      <c r="W1243" s="28" t="s">
        <v>49</v>
      </c>
      <c r="X1243" s="32" t="s">
        <v>36</v>
      </c>
      <c r="Y1243" s="8" t="s">
        <v>4970</v>
      </c>
      <c r="Z1243" s="8" t="s">
        <v>4970</v>
      </c>
      <c r="AA1243" s="8" t="s">
        <v>3014</v>
      </c>
      <c r="AB1243" s="42" t="s">
        <v>1213</v>
      </c>
      <c r="AC1243" s="45"/>
      <c r="AD1243" s="42" t="str">
        <f t="shared" si="19"/>
        <v/>
      </c>
    </row>
    <row r="1244" spans="1:30" x14ac:dyDescent="0.2">
      <c r="A1244" s="98" t="s">
        <v>1403</v>
      </c>
      <c r="B1244" s="84" t="s">
        <v>39</v>
      </c>
      <c r="C1244" s="74">
        <v>4</v>
      </c>
      <c r="D1244" s="82" t="s">
        <v>1400</v>
      </c>
      <c r="E1244" s="84" t="s">
        <v>1400</v>
      </c>
      <c r="F1244" s="37" t="s">
        <v>4118</v>
      </c>
      <c r="G1244" s="36" t="s">
        <v>1404</v>
      </c>
      <c r="H1244" s="36" t="s">
        <v>1405</v>
      </c>
      <c r="I1244" s="36" t="s">
        <v>1230</v>
      </c>
      <c r="J1244" s="36" t="s">
        <v>1402</v>
      </c>
      <c r="K1244" s="36">
        <v>6</v>
      </c>
      <c r="L1244" s="36" t="s">
        <v>28</v>
      </c>
      <c r="M1244" s="39" t="s">
        <v>1203</v>
      </c>
      <c r="N1244" s="39" t="s">
        <v>1204</v>
      </c>
      <c r="O1244" s="36" t="s">
        <v>39</v>
      </c>
      <c r="P1244" s="36">
        <v>122.57041169999999</v>
      </c>
      <c r="Q1244" s="36">
        <v>10.75140953</v>
      </c>
      <c r="R1244" s="36" t="s">
        <v>47</v>
      </c>
      <c r="S1244" s="26" t="s">
        <v>4771</v>
      </c>
      <c r="T1244" s="26" t="s">
        <v>93</v>
      </c>
      <c r="U1244" s="26" t="s">
        <v>94</v>
      </c>
      <c r="V1244" s="26" t="s">
        <v>5054</v>
      </c>
      <c r="W1244" s="28" t="s">
        <v>49</v>
      </c>
      <c r="X1244" s="26" t="s">
        <v>36</v>
      </c>
      <c r="Y1244" s="8" t="s">
        <v>4827</v>
      </c>
      <c r="Z1244" s="8" t="s">
        <v>4992</v>
      </c>
      <c r="AA1244" s="8" t="s">
        <v>4805</v>
      </c>
      <c r="AB1244" s="42" t="s">
        <v>1232</v>
      </c>
      <c r="AC1244" s="45"/>
      <c r="AD1244" s="42" t="str">
        <f t="shared" si="19"/>
        <v/>
      </c>
    </row>
    <row r="1245" spans="1:30" x14ac:dyDescent="0.2">
      <c r="A1245" s="98" t="s">
        <v>1406</v>
      </c>
      <c r="B1245" s="84" t="s">
        <v>39</v>
      </c>
      <c r="C1245" s="74">
        <v>4</v>
      </c>
      <c r="D1245" s="82" t="s">
        <v>1406</v>
      </c>
      <c r="E1245" s="84" t="s">
        <v>1406</v>
      </c>
      <c r="F1245" s="37" t="s">
        <v>4119</v>
      </c>
      <c r="G1245" s="36" t="s">
        <v>1407</v>
      </c>
      <c r="H1245" s="36" t="s">
        <v>1200</v>
      </c>
      <c r="I1245" s="36" t="s">
        <v>1201</v>
      </c>
      <c r="J1245" s="36" t="s">
        <v>1408</v>
      </c>
      <c r="K1245" s="36">
        <v>6</v>
      </c>
      <c r="L1245" s="36" t="s">
        <v>28</v>
      </c>
      <c r="M1245" s="39" t="s">
        <v>1203</v>
      </c>
      <c r="N1245" s="39" t="s">
        <v>1204</v>
      </c>
      <c r="O1245" s="36" t="s">
        <v>39</v>
      </c>
      <c r="P1245" s="36">
        <v>122.5840073</v>
      </c>
      <c r="Q1245" s="36">
        <v>10.696889880000001</v>
      </c>
      <c r="R1245" s="36" t="s">
        <v>47</v>
      </c>
      <c r="S1245" s="26" t="s">
        <v>4771</v>
      </c>
      <c r="T1245" s="26" t="s">
        <v>93</v>
      </c>
      <c r="U1245" s="26" t="s">
        <v>94</v>
      </c>
      <c r="V1245" s="26" t="s">
        <v>5054</v>
      </c>
      <c r="W1245" s="28" t="s">
        <v>49</v>
      </c>
      <c r="X1245" s="26" t="s">
        <v>36</v>
      </c>
      <c r="Y1245" s="8" t="s">
        <v>4970</v>
      </c>
      <c r="Z1245" s="8" t="s">
        <v>4970</v>
      </c>
      <c r="AA1245" s="8" t="s">
        <v>3014</v>
      </c>
      <c r="AB1245" s="42" t="s">
        <v>1222</v>
      </c>
      <c r="AC1245" s="45"/>
      <c r="AD1245" s="42" t="str">
        <f t="shared" si="19"/>
        <v/>
      </c>
    </row>
    <row r="1246" spans="1:30" x14ac:dyDescent="0.2">
      <c r="A1246" s="98" t="s">
        <v>1415</v>
      </c>
      <c r="B1246" s="84" t="s">
        <v>39</v>
      </c>
      <c r="C1246" s="74">
        <v>4</v>
      </c>
      <c r="D1246" s="82" t="s">
        <v>1415</v>
      </c>
      <c r="E1246" s="84" t="s">
        <v>1415</v>
      </c>
      <c r="F1246" s="37" t="s">
        <v>4122</v>
      </c>
      <c r="G1246" s="36" t="s">
        <v>1416</v>
      </c>
      <c r="H1246" s="36" t="s">
        <v>1303</v>
      </c>
      <c r="I1246" s="36" t="s">
        <v>1201</v>
      </c>
      <c r="J1246" s="36" t="s">
        <v>1417</v>
      </c>
      <c r="K1246" s="36">
        <v>6</v>
      </c>
      <c r="L1246" s="36" t="s">
        <v>28</v>
      </c>
      <c r="M1246" s="39" t="s">
        <v>1203</v>
      </c>
      <c r="N1246" s="39" t="s">
        <v>1204</v>
      </c>
      <c r="O1246" s="36" t="s">
        <v>39</v>
      </c>
      <c r="P1246" s="36">
        <v>122.65065</v>
      </c>
      <c r="Q1246" s="36">
        <v>10.85120964</v>
      </c>
      <c r="R1246" s="36" t="s">
        <v>47</v>
      </c>
      <c r="S1246" s="26" t="s">
        <v>4771</v>
      </c>
      <c r="T1246" s="29" t="s">
        <v>77</v>
      </c>
      <c r="U1246" s="27" t="s">
        <v>94</v>
      </c>
      <c r="V1246" s="26" t="s">
        <v>5054</v>
      </c>
      <c r="W1246" s="28" t="s">
        <v>49</v>
      </c>
      <c r="X1246" s="26" t="s">
        <v>36</v>
      </c>
      <c r="Y1246" s="8" t="s">
        <v>4970</v>
      </c>
      <c r="Z1246" s="8" t="s">
        <v>4970</v>
      </c>
      <c r="AA1246" s="8" t="s">
        <v>3014</v>
      </c>
      <c r="AB1246" s="42" t="s">
        <v>1213</v>
      </c>
      <c r="AC1246" s="45"/>
      <c r="AD1246" s="42" t="str">
        <f t="shared" si="19"/>
        <v/>
      </c>
    </row>
    <row r="1247" spans="1:30" x14ac:dyDescent="0.2">
      <c r="A1247" s="98" t="s">
        <v>1421</v>
      </c>
      <c r="B1247" s="84" t="s">
        <v>39</v>
      </c>
      <c r="C1247" s="74">
        <v>4</v>
      </c>
      <c r="D1247" s="82" t="s">
        <v>1421</v>
      </c>
      <c r="E1247" s="84" t="s">
        <v>1421</v>
      </c>
      <c r="F1247" s="37" t="s">
        <v>4124</v>
      </c>
      <c r="G1247" s="36"/>
      <c r="H1247" s="36" t="s">
        <v>1254</v>
      </c>
      <c r="I1247" s="36" t="s">
        <v>1201</v>
      </c>
      <c r="J1247" s="36" t="s">
        <v>1422</v>
      </c>
      <c r="K1247" s="36">
        <v>6</v>
      </c>
      <c r="L1247" s="36" t="s">
        <v>28</v>
      </c>
      <c r="M1247" s="39" t="s">
        <v>1203</v>
      </c>
      <c r="N1247" s="39" t="s">
        <v>1204</v>
      </c>
      <c r="O1247" s="36" t="s">
        <v>39</v>
      </c>
      <c r="P1247" s="36"/>
      <c r="Q1247" s="36"/>
      <c r="R1247" s="36" t="s">
        <v>47</v>
      </c>
      <c r="S1247" s="26" t="s">
        <v>4771</v>
      </c>
      <c r="T1247" s="26" t="s">
        <v>77</v>
      </c>
      <c r="U1247" s="27" t="s">
        <v>94</v>
      </c>
      <c r="V1247" s="26" t="s">
        <v>5054</v>
      </c>
      <c r="W1247" s="28" t="s">
        <v>49</v>
      </c>
      <c r="X1247" s="26" t="s">
        <v>36</v>
      </c>
      <c r="Y1247" s="8" t="s">
        <v>4970</v>
      </c>
      <c r="Z1247" s="8" t="s">
        <v>4970</v>
      </c>
      <c r="AA1247" s="8">
        <v>0</v>
      </c>
      <c r="AB1247" s="42" t="s">
        <v>1228</v>
      </c>
      <c r="AC1247" s="45"/>
      <c r="AD1247" s="42" t="str">
        <f t="shared" si="19"/>
        <v/>
      </c>
    </row>
    <row r="1248" spans="1:30" x14ac:dyDescent="0.2">
      <c r="A1248" s="104" t="s">
        <v>1509</v>
      </c>
      <c r="B1248" s="84" t="s">
        <v>24</v>
      </c>
      <c r="C1248" s="74">
        <v>4</v>
      </c>
      <c r="D1248" s="104" t="s">
        <v>1509</v>
      </c>
      <c r="E1248" s="84" t="s">
        <v>1510</v>
      </c>
      <c r="F1248" s="49" t="s">
        <v>4155</v>
      </c>
      <c r="G1248" s="39"/>
      <c r="H1248" s="39" t="s">
        <v>1200</v>
      </c>
      <c r="I1248" s="39" t="s">
        <v>1201</v>
      </c>
      <c r="J1248" s="38" t="s">
        <v>1511</v>
      </c>
      <c r="K1248" s="38">
        <v>6</v>
      </c>
      <c r="L1248" s="38" t="s">
        <v>28</v>
      </c>
      <c r="M1248" s="39" t="s">
        <v>1203</v>
      </c>
      <c r="N1248" s="39" t="s">
        <v>1204</v>
      </c>
      <c r="O1248" s="36" t="s">
        <v>24</v>
      </c>
      <c r="P1248" s="38"/>
      <c r="Q1248" s="38"/>
      <c r="R1248" s="38" t="s">
        <v>32</v>
      </c>
      <c r="S1248" s="26" t="s">
        <v>4771</v>
      </c>
      <c r="T1248" s="30" t="s">
        <v>77</v>
      </c>
      <c r="U1248" s="28" t="s">
        <v>94</v>
      </c>
      <c r="V1248" s="26" t="s">
        <v>5054</v>
      </c>
      <c r="W1248" s="28" t="s">
        <v>49</v>
      </c>
      <c r="X1248" s="32" t="s">
        <v>90</v>
      </c>
      <c r="Y1248" s="8" t="s">
        <v>4970</v>
      </c>
      <c r="Z1248" s="8" t="s">
        <v>4970</v>
      </c>
      <c r="AA1248" s="8">
        <v>0</v>
      </c>
      <c r="AB1248" s="42" t="s">
        <v>1222</v>
      </c>
      <c r="AC1248" s="42"/>
      <c r="AD1248" s="42" t="str">
        <f t="shared" si="19"/>
        <v/>
      </c>
    </row>
    <row r="1249" spans="1:30" x14ac:dyDescent="0.2">
      <c r="A1249" s="82" t="s">
        <v>1552</v>
      </c>
      <c r="B1249" s="84" t="s">
        <v>24</v>
      </c>
      <c r="C1249" s="74">
        <v>4</v>
      </c>
      <c r="D1249" s="82" t="s">
        <v>1552</v>
      </c>
      <c r="E1249" s="84" t="s">
        <v>1553</v>
      </c>
      <c r="F1249" s="49" t="s">
        <v>4167</v>
      </c>
      <c r="G1249" s="36" t="s">
        <v>104</v>
      </c>
      <c r="H1249" s="36" t="s">
        <v>1405</v>
      </c>
      <c r="I1249" s="39" t="s">
        <v>1230</v>
      </c>
      <c r="J1249" s="38" t="s">
        <v>1554</v>
      </c>
      <c r="K1249" s="38">
        <v>6</v>
      </c>
      <c r="L1249" s="38" t="s">
        <v>28</v>
      </c>
      <c r="M1249" s="39" t="s">
        <v>1203</v>
      </c>
      <c r="N1249" s="39" t="s">
        <v>1204</v>
      </c>
      <c r="O1249" s="36" t="s">
        <v>24</v>
      </c>
      <c r="P1249" s="38">
        <v>122.38262</v>
      </c>
      <c r="Q1249" s="38">
        <v>10.674020000000001</v>
      </c>
      <c r="R1249" s="36" t="s">
        <v>47</v>
      </c>
      <c r="S1249" s="26" t="s">
        <v>4771</v>
      </c>
      <c r="T1249" s="30" t="s">
        <v>33</v>
      </c>
      <c r="U1249" s="28" t="s">
        <v>94</v>
      </c>
      <c r="V1249" s="26" t="s">
        <v>5054</v>
      </c>
      <c r="W1249" s="28" t="s">
        <v>49</v>
      </c>
      <c r="X1249" s="32" t="s">
        <v>36</v>
      </c>
      <c r="Y1249" s="8" t="s">
        <v>4970</v>
      </c>
      <c r="Z1249" s="8" t="s">
        <v>4970</v>
      </c>
      <c r="AA1249" s="8" t="s">
        <v>3014</v>
      </c>
      <c r="AB1249" s="42" t="s">
        <v>1232</v>
      </c>
      <c r="AC1249" s="42"/>
      <c r="AD1249" s="42" t="str">
        <f t="shared" si="19"/>
        <v/>
      </c>
    </row>
    <row r="1250" spans="1:30" x14ac:dyDescent="0.2">
      <c r="A1250" s="100" t="s">
        <v>1560</v>
      </c>
      <c r="B1250" s="83" t="s">
        <v>24</v>
      </c>
      <c r="C1250" s="74">
        <v>4</v>
      </c>
      <c r="D1250" s="100" t="s">
        <v>1560</v>
      </c>
      <c r="E1250" s="84" t="s">
        <v>1561</v>
      </c>
      <c r="F1250" s="49" t="s">
        <v>4170</v>
      </c>
      <c r="G1250" s="36" t="s">
        <v>1241</v>
      </c>
      <c r="H1250" s="36" t="s">
        <v>1200</v>
      </c>
      <c r="I1250" s="39" t="s">
        <v>1201</v>
      </c>
      <c r="J1250" s="38" t="s">
        <v>1562</v>
      </c>
      <c r="K1250" s="38">
        <v>6</v>
      </c>
      <c r="L1250" s="38" t="s">
        <v>28</v>
      </c>
      <c r="M1250" s="39" t="s">
        <v>1203</v>
      </c>
      <c r="N1250" s="39" t="s">
        <v>1204</v>
      </c>
      <c r="O1250" s="36" t="s">
        <v>24</v>
      </c>
      <c r="P1250" s="38"/>
      <c r="Q1250" s="38"/>
      <c r="R1250" s="36" t="s">
        <v>32</v>
      </c>
      <c r="S1250" s="26" t="s">
        <v>4771</v>
      </c>
      <c r="T1250" s="30" t="s">
        <v>33</v>
      </c>
      <c r="U1250" s="28" t="s">
        <v>94</v>
      </c>
      <c r="V1250" s="26" t="s">
        <v>5054</v>
      </c>
      <c r="W1250" s="28" t="s">
        <v>49</v>
      </c>
      <c r="X1250" s="32" t="s">
        <v>36</v>
      </c>
      <c r="Y1250" s="8" t="e">
        <v>#N/A</v>
      </c>
      <c r="Z1250" s="8" t="e">
        <v>#N/A</v>
      </c>
      <c r="AA1250" s="8" t="e">
        <v>#N/A</v>
      </c>
      <c r="AB1250" s="42" t="s">
        <v>1243</v>
      </c>
      <c r="AC1250" s="42"/>
      <c r="AD1250" s="42" t="str">
        <f t="shared" si="19"/>
        <v/>
      </c>
    </row>
    <row r="1251" spans="1:30" x14ac:dyDescent="0.2">
      <c r="A1251" s="74" t="s">
        <v>1685</v>
      </c>
      <c r="B1251" s="75" t="s">
        <v>39</v>
      </c>
      <c r="C1251" s="74">
        <v>4</v>
      </c>
      <c r="D1251" s="74" t="s">
        <v>1685</v>
      </c>
      <c r="E1251" s="76" t="s">
        <v>1685</v>
      </c>
      <c r="F1251" s="37" t="s">
        <v>4212</v>
      </c>
      <c r="G1251" s="40"/>
      <c r="H1251" s="36" t="s">
        <v>1229</v>
      </c>
      <c r="I1251" s="36" t="s">
        <v>1230</v>
      </c>
      <c r="J1251" s="36" t="s">
        <v>1686</v>
      </c>
      <c r="K1251" s="36">
        <v>6</v>
      </c>
      <c r="L1251" s="36" t="s">
        <v>28</v>
      </c>
      <c r="M1251" s="39" t="s">
        <v>1381</v>
      </c>
      <c r="N1251" s="39" t="s">
        <v>1204</v>
      </c>
      <c r="O1251" s="36" t="s">
        <v>24</v>
      </c>
      <c r="P1251" s="36">
        <v>121.9417194</v>
      </c>
      <c r="Q1251" s="36">
        <v>10.750847220000001</v>
      </c>
      <c r="R1251" s="36" t="s">
        <v>47</v>
      </c>
      <c r="S1251" s="26" t="s">
        <v>4771</v>
      </c>
      <c r="T1251" s="26" t="s">
        <v>77</v>
      </c>
      <c r="U1251" s="26" t="s">
        <v>94</v>
      </c>
      <c r="V1251" s="26" t="s">
        <v>5054</v>
      </c>
      <c r="W1251" s="28" t="s">
        <v>49</v>
      </c>
      <c r="X1251" s="26" t="s">
        <v>36</v>
      </c>
      <c r="Y1251" s="8" t="s">
        <v>4970</v>
      </c>
      <c r="Z1251" s="8" t="s">
        <v>4970</v>
      </c>
      <c r="AA1251" s="8" t="s">
        <v>3014</v>
      </c>
      <c r="AB1251" s="42" t="s">
        <v>1232</v>
      </c>
      <c r="AC1251" s="45"/>
      <c r="AD1251" s="42" t="str">
        <f t="shared" si="19"/>
        <v/>
      </c>
    </row>
    <row r="1252" spans="1:30" x14ac:dyDescent="0.2">
      <c r="A1252" s="74" t="s">
        <v>1698</v>
      </c>
      <c r="B1252" s="76" t="s">
        <v>39</v>
      </c>
      <c r="C1252" s="74">
        <v>4</v>
      </c>
      <c r="D1252" s="74"/>
      <c r="E1252" s="76"/>
      <c r="F1252" s="37" t="s">
        <v>4217</v>
      </c>
      <c r="G1252" s="36"/>
      <c r="H1252" s="36" t="s">
        <v>1200</v>
      </c>
      <c r="I1252" s="36" t="s">
        <v>1201</v>
      </c>
      <c r="J1252" s="36" t="s">
        <v>1699</v>
      </c>
      <c r="K1252" s="36">
        <v>6</v>
      </c>
      <c r="L1252" s="36" t="s">
        <v>28</v>
      </c>
      <c r="M1252" s="39" t="s">
        <v>1203</v>
      </c>
      <c r="N1252" s="39" t="s">
        <v>1204</v>
      </c>
      <c r="O1252" s="36"/>
      <c r="P1252" s="36"/>
      <c r="Q1252" s="36"/>
      <c r="R1252" s="36" t="s">
        <v>32</v>
      </c>
      <c r="S1252" s="26" t="s">
        <v>4771</v>
      </c>
      <c r="T1252" s="26" t="s">
        <v>33</v>
      </c>
      <c r="U1252" s="26" t="s">
        <v>94</v>
      </c>
      <c r="V1252" s="26" t="s">
        <v>5054</v>
      </c>
      <c r="W1252" s="28" t="s">
        <v>35</v>
      </c>
      <c r="X1252" s="26" t="s">
        <v>90</v>
      </c>
      <c r="Y1252" s="8" t="e">
        <v>#N/A</v>
      </c>
      <c r="Z1252" s="8" t="e">
        <v>#N/A</v>
      </c>
      <c r="AA1252" s="8" t="e">
        <v>#N/A</v>
      </c>
      <c r="AB1252" s="42" t="s">
        <v>1205</v>
      </c>
      <c r="AC1252" s="45"/>
      <c r="AD1252" s="42" t="str">
        <f t="shared" si="19"/>
        <v/>
      </c>
    </row>
    <row r="1253" spans="1:30" x14ac:dyDescent="0.2">
      <c r="A1253" s="74">
        <v>706</v>
      </c>
      <c r="B1253" s="76" t="s">
        <v>39</v>
      </c>
      <c r="C1253" s="74">
        <v>5</v>
      </c>
      <c r="D1253" s="74"/>
      <c r="E1253" s="76">
        <v>706</v>
      </c>
      <c r="F1253" s="37" t="s">
        <v>4225</v>
      </c>
      <c r="G1253" s="36" t="s">
        <v>104</v>
      </c>
      <c r="H1253" s="36" t="s">
        <v>1724</v>
      </c>
      <c r="I1253" s="39" t="s">
        <v>1722</v>
      </c>
      <c r="J1253" s="38" t="s">
        <v>1725</v>
      </c>
      <c r="K1253" s="38">
        <v>6</v>
      </c>
      <c r="L1253" s="38" t="s">
        <v>28</v>
      </c>
      <c r="M1253" s="39" t="s">
        <v>1707</v>
      </c>
      <c r="N1253" s="39" t="s">
        <v>1708</v>
      </c>
      <c r="O1253" s="36" t="s">
        <v>39</v>
      </c>
      <c r="P1253" s="38">
        <v>122.840621948242</v>
      </c>
      <c r="Q1253" s="38">
        <v>10.533860206604</v>
      </c>
      <c r="R1253" s="36" t="s">
        <v>47</v>
      </c>
      <c r="S1253" s="26" t="s">
        <v>4771</v>
      </c>
      <c r="T1253" s="26" t="s">
        <v>77</v>
      </c>
      <c r="U1253" s="26" t="s">
        <v>94</v>
      </c>
      <c r="V1253" s="26" t="s">
        <v>5054</v>
      </c>
      <c r="W1253" s="28" t="s">
        <v>49</v>
      </c>
      <c r="X1253" s="26" t="s">
        <v>36</v>
      </c>
      <c r="Y1253" s="8" t="s">
        <v>4820</v>
      </c>
      <c r="Z1253" s="8" t="s">
        <v>4868</v>
      </c>
      <c r="AA1253" s="8" t="s">
        <v>3014</v>
      </c>
      <c r="AB1253" s="42" t="s">
        <v>1726</v>
      </c>
      <c r="AC1253" s="45"/>
      <c r="AD1253" s="42" t="str">
        <f t="shared" si="19"/>
        <v/>
      </c>
    </row>
    <row r="1254" spans="1:30" x14ac:dyDescent="0.2">
      <c r="A1254" s="74">
        <v>710</v>
      </c>
      <c r="B1254" s="76" t="s">
        <v>39</v>
      </c>
      <c r="C1254" s="74">
        <v>5</v>
      </c>
      <c r="D1254" s="74"/>
      <c r="E1254" s="76">
        <v>710</v>
      </c>
      <c r="F1254" s="37" t="s">
        <v>4229</v>
      </c>
      <c r="G1254" s="36"/>
      <c r="H1254" s="36" t="s">
        <v>1735</v>
      </c>
      <c r="I1254" s="36" t="s">
        <v>1722</v>
      </c>
      <c r="J1254" s="36" t="s">
        <v>1736</v>
      </c>
      <c r="K1254" s="36">
        <v>6</v>
      </c>
      <c r="L1254" s="36" t="s">
        <v>28</v>
      </c>
      <c r="M1254" s="39" t="s">
        <v>1707</v>
      </c>
      <c r="N1254" s="36" t="s">
        <v>1708</v>
      </c>
      <c r="O1254" s="36" t="s">
        <v>39</v>
      </c>
      <c r="P1254" s="36">
        <v>123.28975680000001</v>
      </c>
      <c r="Q1254" s="36">
        <v>10.94108963</v>
      </c>
      <c r="R1254" s="36" t="s">
        <v>47</v>
      </c>
      <c r="S1254" s="26" t="s">
        <v>4771</v>
      </c>
      <c r="T1254" s="26" t="s">
        <v>77</v>
      </c>
      <c r="U1254" s="26" t="s">
        <v>94</v>
      </c>
      <c r="V1254" s="26" t="s">
        <v>5054</v>
      </c>
      <c r="W1254" s="28" t="s">
        <v>49</v>
      </c>
      <c r="X1254" s="26" t="s">
        <v>36</v>
      </c>
      <c r="Y1254" s="8" t="s">
        <v>4820</v>
      </c>
      <c r="Z1254" s="8" t="s">
        <v>4868</v>
      </c>
      <c r="AA1254" s="8" t="s">
        <v>3014</v>
      </c>
      <c r="AB1254" s="42" t="s">
        <v>1709</v>
      </c>
      <c r="AC1254" s="45"/>
      <c r="AD1254" s="42" t="str">
        <f t="shared" si="19"/>
        <v/>
      </c>
    </row>
    <row r="1255" spans="1:30" x14ac:dyDescent="0.2">
      <c r="A1255" s="74">
        <v>726</v>
      </c>
      <c r="B1255" s="76" t="s">
        <v>39</v>
      </c>
      <c r="C1255" s="74">
        <v>5</v>
      </c>
      <c r="D1255" s="74"/>
      <c r="E1255" s="76">
        <v>726</v>
      </c>
      <c r="F1255" s="49" t="s">
        <v>4236</v>
      </c>
      <c r="G1255" s="36"/>
      <c r="H1255" s="36" t="s">
        <v>1753</v>
      </c>
      <c r="I1255" s="39" t="s">
        <v>1722</v>
      </c>
      <c r="J1255" s="38" t="s">
        <v>1754</v>
      </c>
      <c r="K1255" s="38">
        <v>6</v>
      </c>
      <c r="L1255" s="38" t="s">
        <v>28</v>
      </c>
      <c r="M1255" s="39" t="s">
        <v>1707</v>
      </c>
      <c r="N1255" s="39" t="s">
        <v>1708</v>
      </c>
      <c r="O1255" s="36" t="s">
        <v>39</v>
      </c>
      <c r="P1255" s="38">
        <v>123.416122436523</v>
      </c>
      <c r="Q1255" s="38">
        <v>10.8963203430175</v>
      </c>
      <c r="R1255" s="36" t="s">
        <v>47</v>
      </c>
      <c r="S1255" s="26" t="s">
        <v>4771</v>
      </c>
      <c r="T1255" s="30" t="s">
        <v>77</v>
      </c>
      <c r="U1255" s="28" t="s">
        <v>94</v>
      </c>
      <c r="V1255" s="26" t="s">
        <v>5054</v>
      </c>
      <c r="W1255" s="28" t="s">
        <v>49</v>
      </c>
      <c r="X1255" s="32" t="s">
        <v>36</v>
      </c>
      <c r="Y1255" s="8" t="s">
        <v>4820</v>
      </c>
      <c r="Z1255" s="8" t="s">
        <v>4868</v>
      </c>
      <c r="AA1255" s="8" t="s">
        <v>4805</v>
      </c>
      <c r="AB1255" s="42" t="s">
        <v>1752</v>
      </c>
      <c r="AC1255" s="42"/>
      <c r="AD1255" s="42" t="str">
        <f t="shared" si="19"/>
        <v/>
      </c>
    </row>
    <row r="1256" spans="1:30" x14ac:dyDescent="0.2">
      <c r="A1256" s="74">
        <v>740</v>
      </c>
      <c r="B1256" s="76" t="s">
        <v>39</v>
      </c>
      <c r="C1256" s="74">
        <v>5</v>
      </c>
      <c r="D1256" s="74"/>
      <c r="E1256" s="76">
        <v>740</v>
      </c>
      <c r="F1256" s="49" t="s">
        <v>4239</v>
      </c>
      <c r="G1256" s="36"/>
      <c r="H1256" s="36" t="s">
        <v>1721</v>
      </c>
      <c r="I1256" s="39" t="s">
        <v>1722</v>
      </c>
      <c r="J1256" s="38" t="s">
        <v>1760</v>
      </c>
      <c r="K1256" s="38">
        <v>6</v>
      </c>
      <c r="L1256" s="38" t="s">
        <v>28</v>
      </c>
      <c r="M1256" s="39" t="s">
        <v>1707</v>
      </c>
      <c r="N1256" s="39" t="s">
        <v>1708</v>
      </c>
      <c r="O1256" s="36" t="s">
        <v>39</v>
      </c>
      <c r="P1256" s="38">
        <v>122.94936370849599</v>
      </c>
      <c r="Q1256" s="38">
        <v>10.6651201248168</v>
      </c>
      <c r="R1256" s="36" t="s">
        <v>32</v>
      </c>
      <c r="S1256" s="26" t="s">
        <v>4771</v>
      </c>
      <c r="T1256" s="30" t="s">
        <v>77</v>
      </c>
      <c r="U1256" s="28" t="s">
        <v>94</v>
      </c>
      <c r="V1256" s="26" t="s">
        <v>5054</v>
      </c>
      <c r="W1256" s="28" t="s">
        <v>49</v>
      </c>
      <c r="X1256" s="32" t="s">
        <v>90</v>
      </c>
      <c r="Y1256" s="8" t="s">
        <v>4822</v>
      </c>
      <c r="Z1256" s="8" t="s">
        <v>4868</v>
      </c>
      <c r="AA1256" s="8" t="s">
        <v>4865</v>
      </c>
      <c r="AB1256" s="42" t="s">
        <v>1748</v>
      </c>
      <c r="AC1256" s="42"/>
      <c r="AD1256" s="42" t="str">
        <f t="shared" si="19"/>
        <v/>
      </c>
    </row>
    <row r="1257" spans="1:30" x14ac:dyDescent="0.2">
      <c r="A1257" s="74">
        <v>741</v>
      </c>
      <c r="B1257" s="76" t="s">
        <v>39</v>
      </c>
      <c r="C1257" s="74">
        <v>5</v>
      </c>
      <c r="D1257" s="74"/>
      <c r="E1257" s="76">
        <v>741</v>
      </c>
      <c r="F1257" s="49" t="s">
        <v>3884</v>
      </c>
      <c r="G1257" s="36"/>
      <c r="H1257" s="36" t="s">
        <v>1761</v>
      </c>
      <c r="I1257" s="39" t="s">
        <v>1722</v>
      </c>
      <c r="J1257" s="38" t="s">
        <v>1762</v>
      </c>
      <c r="K1257" s="38">
        <v>6</v>
      </c>
      <c r="L1257" s="38" t="s">
        <v>28</v>
      </c>
      <c r="M1257" s="39" t="s">
        <v>1707</v>
      </c>
      <c r="N1257" s="39" t="s">
        <v>1708</v>
      </c>
      <c r="O1257" s="36" t="s">
        <v>39</v>
      </c>
      <c r="P1257" s="38">
        <v>122.966987609863</v>
      </c>
      <c r="Q1257" s="38">
        <v>10.7330102920532</v>
      </c>
      <c r="R1257" s="38" t="s">
        <v>47</v>
      </c>
      <c r="S1257" s="26" t="s">
        <v>4771</v>
      </c>
      <c r="T1257" s="30" t="s">
        <v>77</v>
      </c>
      <c r="U1257" s="28" t="s">
        <v>94</v>
      </c>
      <c r="V1257" s="26" t="s">
        <v>5054</v>
      </c>
      <c r="W1257" s="28" t="s">
        <v>49</v>
      </c>
      <c r="X1257" s="32" t="s">
        <v>36</v>
      </c>
      <c r="Y1257" s="8" t="s">
        <v>4820</v>
      </c>
      <c r="Z1257" s="8" t="s">
        <v>4868</v>
      </c>
      <c r="AA1257" s="8" t="s">
        <v>3014</v>
      </c>
      <c r="AB1257" s="42" t="s">
        <v>1746</v>
      </c>
      <c r="AC1257" s="42"/>
      <c r="AD1257" s="42" t="str">
        <f t="shared" si="19"/>
        <v/>
      </c>
    </row>
    <row r="1258" spans="1:30" x14ac:dyDescent="0.2">
      <c r="A1258" s="74">
        <v>754</v>
      </c>
      <c r="B1258" s="76" t="s">
        <v>39</v>
      </c>
      <c r="C1258" s="74">
        <v>5</v>
      </c>
      <c r="D1258" s="74"/>
      <c r="E1258" s="76">
        <v>754</v>
      </c>
      <c r="F1258" s="49" t="s">
        <v>4242</v>
      </c>
      <c r="G1258" s="36" t="s">
        <v>104</v>
      </c>
      <c r="H1258" s="36" t="s">
        <v>1767</v>
      </c>
      <c r="I1258" s="39" t="s">
        <v>1722</v>
      </c>
      <c r="J1258" s="38" t="s">
        <v>1768</v>
      </c>
      <c r="K1258" s="38">
        <v>6</v>
      </c>
      <c r="L1258" s="38" t="s">
        <v>28</v>
      </c>
      <c r="M1258" s="39" t="s">
        <v>1714</v>
      </c>
      <c r="N1258" s="39" t="s">
        <v>1708</v>
      </c>
      <c r="O1258" s="36" t="s">
        <v>39</v>
      </c>
      <c r="P1258" s="38">
        <v>122.852767944335</v>
      </c>
      <c r="Q1258" s="38">
        <v>10.280839920043899</v>
      </c>
      <c r="R1258" s="36" t="s">
        <v>47</v>
      </c>
      <c r="S1258" s="26" t="s">
        <v>4771</v>
      </c>
      <c r="T1258" s="30" t="s">
        <v>77</v>
      </c>
      <c r="U1258" s="28" t="s">
        <v>94</v>
      </c>
      <c r="V1258" s="26" t="s">
        <v>5054</v>
      </c>
      <c r="W1258" s="28" t="s">
        <v>49</v>
      </c>
      <c r="X1258" s="32" t="s">
        <v>36</v>
      </c>
      <c r="Y1258" s="8" t="s">
        <v>4820</v>
      </c>
      <c r="Z1258" s="8" t="s">
        <v>4868</v>
      </c>
      <c r="AA1258" s="8" t="s">
        <v>3014</v>
      </c>
      <c r="AB1258" s="42" t="s">
        <v>1715</v>
      </c>
      <c r="AC1258" s="42"/>
      <c r="AD1258" s="42" t="str">
        <f t="shared" si="19"/>
        <v/>
      </c>
    </row>
    <row r="1259" spans="1:30" x14ac:dyDescent="0.2">
      <c r="A1259" s="74">
        <v>769</v>
      </c>
      <c r="B1259" s="76" t="s">
        <v>39</v>
      </c>
      <c r="C1259" s="74">
        <v>5</v>
      </c>
      <c r="D1259" s="74"/>
      <c r="E1259" s="76">
        <v>769</v>
      </c>
      <c r="F1259" s="49" t="s">
        <v>4243</v>
      </c>
      <c r="G1259" s="36" t="s">
        <v>1769</v>
      </c>
      <c r="H1259" s="36" t="s">
        <v>1721</v>
      </c>
      <c r="I1259" s="36" t="s">
        <v>1722</v>
      </c>
      <c r="J1259" s="36" t="s">
        <v>1770</v>
      </c>
      <c r="K1259" s="36">
        <v>6</v>
      </c>
      <c r="L1259" s="36" t="s">
        <v>28</v>
      </c>
      <c r="M1259" s="39" t="s">
        <v>1707</v>
      </c>
      <c r="N1259" s="39" t="s">
        <v>1708</v>
      </c>
      <c r="O1259" s="36" t="s">
        <v>39</v>
      </c>
      <c r="P1259" s="36">
        <v>123.002967834472</v>
      </c>
      <c r="Q1259" s="36">
        <v>10.660300254821699</v>
      </c>
      <c r="R1259" s="36" t="s">
        <v>47</v>
      </c>
      <c r="S1259" s="26" t="s">
        <v>4771</v>
      </c>
      <c r="T1259" s="26" t="s">
        <v>77</v>
      </c>
      <c r="U1259" s="26" t="s">
        <v>94</v>
      </c>
      <c r="V1259" s="26" t="s">
        <v>5054</v>
      </c>
      <c r="W1259" s="32" t="s">
        <v>49</v>
      </c>
      <c r="X1259" s="26" t="s">
        <v>36</v>
      </c>
      <c r="Y1259" s="8" t="s">
        <v>4820</v>
      </c>
      <c r="Z1259" s="8" t="s">
        <v>4868</v>
      </c>
      <c r="AA1259" s="8" t="s">
        <v>3014</v>
      </c>
      <c r="AB1259" s="42" t="s">
        <v>1711</v>
      </c>
      <c r="AC1259" s="42"/>
      <c r="AD1259" s="42" t="str">
        <f t="shared" si="19"/>
        <v/>
      </c>
    </row>
    <row r="1260" spans="1:30" x14ac:dyDescent="0.2">
      <c r="A1260" s="74">
        <v>772</v>
      </c>
      <c r="B1260" s="76" t="s">
        <v>39</v>
      </c>
      <c r="C1260" s="74">
        <v>5</v>
      </c>
      <c r="D1260" s="74"/>
      <c r="E1260" s="76">
        <v>772</v>
      </c>
      <c r="F1260" s="49" t="s">
        <v>4246</v>
      </c>
      <c r="G1260" s="36" t="s">
        <v>1773</v>
      </c>
      <c r="H1260" s="36" t="s">
        <v>1721</v>
      </c>
      <c r="I1260" s="36" t="s">
        <v>1722</v>
      </c>
      <c r="J1260" s="36" t="s">
        <v>1774</v>
      </c>
      <c r="K1260" s="36">
        <v>6</v>
      </c>
      <c r="L1260" s="36" t="s">
        <v>28</v>
      </c>
      <c r="M1260" s="39" t="s">
        <v>1707</v>
      </c>
      <c r="N1260" s="39" t="s">
        <v>1708</v>
      </c>
      <c r="O1260" s="36" t="s">
        <v>39</v>
      </c>
      <c r="P1260" s="36">
        <v>122.97040200000001</v>
      </c>
      <c r="Q1260" s="36">
        <v>10.662508000000001</v>
      </c>
      <c r="R1260" s="36" t="s">
        <v>47</v>
      </c>
      <c r="S1260" s="26" t="s">
        <v>4771</v>
      </c>
      <c r="T1260" s="26" t="s">
        <v>77</v>
      </c>
      <c r="U1260" s="26" t="s">
        <v>94</v>
      </c>
      <c r="V1260" s="26" t="s">
        <v>5054</v>
      </c>
      <c r="W1260" s="32" t="s">
        <v>49</v>
      </c>
      <c r="X1260" s="26" t="s">
        <v>36</v>
      </c>
      <c r="Y1260" s="8" t="s">
        <v>4820</v>
      </c>
      <c r="Z1260" s="8" t="s">
        <v>4868</v>
      </c>
      <c r="AA1260" s="8" t="s">
        <v>3014</v>
      </c>
      <c r="AB1260" s="42" t="s">
        <v>1711</v>
      </c>
      <c r="AC1260" s="42"/>
      <c r="AD1260" s="42" t="str">
        <f t="shared" si="19"/>
        <v/>
      </c>
    </row>
    <row r="1261" spans="1:30" x14ac:dyDescent="0.2">
      <c r="A1261" s="74">
        <v>776</v>
      </c>
      <c r="B1261" s="76" t="s">
        <v>39</v>
      </c>
      <c r="C1261" s="74">
        <v>5</v>
      </c>
      <c r="D1261" s="74"/>
      <c r="E1261" s="76">
        <v>776</v>
      </c>
      <c r="F1261" s="49" t="s">
        <v>4248</v>
      </c>
      <c r="G1261" s="36" t="s">
        <v>1776</v>
      </c>
      <c r="H1261" s="36" t="s">
        <v>1721</v>
      </c>
      <c r="I1261" s="39" t="s">
        <v>1722</v>
      </c>
      <c r="J1261" s="38" t="s">
        <v>1777</v>
      </c>
      <c r="K1261" s="38">
        <v>6</v>
      </c>
      <c r="L1261" s="38" t="s">
        <v>28</v>
      </c>
      <c r="M1261" s="39" t="s">
        <v>1707</v>
      </c>
      <c r="N1261" s="39" t="s">
        <v>1708</v>
      </c>
      <c r="O1261" s="36" t="s">
        <v>39</v>
      </c>
      <c r="P1261" s="38">
        <v>122.976188659667</v>
      </c>
      <c r="Q1261" s="38">
        <v>10.624839782714799</v>
      </c>
      <c r="R1261" s="36" t="s">
        <v>47</v>
      </c>
      <c r="S1261" s="26" t="s">
        <v>4771</v>
      </c>
      <c r="T1261" s="30" t="s">
        <v>77</v>
      </c>
      <c r="U1261" s="28" t="s">
        <v>94</v>
      </c>
      <c r="V1261" s="26" t="s">
        <v>5054</v>
      </c>
      <c r="W1261" s="28" t="s">
        <v>49</v>
      </c>
      <c r="X1261" s="32" t="s">
        <v>36</v>
      </c>
      <c r="Y1261" s="8" t="s">
        <v>4820</v>
      </c>
      <c r="Z1261" s="8" t="s">
        <v>4868</v>
      </c>
      <c r="AA1261" s="8" t="s">
        <v>3014</v>
      </c>
      <c r="AB1261" s="42" t="s">
        <v>1711</v>
      </c>
      <c r="AC1261" s="42"/>
      <c r="AD1261" s="42" t="str">
        <f t="shared" si="19"/>
        <v/>
      </c>
    </row>
    <row r="1262" spans="1:30" x14ac:dyDescent="0.2">
      <c r="A1262" s="74">
        <v>892</v>
      </c>
      <c r="B1262" s="76" t="s">
        <v>39</v>
      </c>
      <c r="C1262" s="74">
        <v>5</v>
      </c>
      <c r="D1262" s="74"/>
      <c r="E1262" s="76">
        <v>892</v>
      </c>
      <c r="F1262" s="37" t="s">
        <v>4256</v>
      </c>
      <c r="G1262" s="36" t="s">
        <v>1796</v>
      </c>
      <c r="H1262" s="36" t="s">
        <v>1721</v>
      </c>
      <c r="I1262" s="39" t="s">
        <v>1722</v>
      </c>
      <c r="J1262" s="38" t="s">
        <v>1797</v>
      </c>
      <c r="K1262" s="38">
        <v>6</v>
      </c>
      <c r="L1262" s="38" t="s">
        <v>28</v>
      </c>
      <c r="M1262" s="39" t="s">
        <v>1707</v>
      </c>
      <c r="N1262" s="39" t="s">
        <v>1708</v>
      </c>
      <c r="O1262" s="36" t="s">
        <v>39</v>
      </c>
      <c r="P1262" s="38">
        <v>122.973583</v>
      </c>
      <c r="Q1262" s="38">
        <v>10.684633</v>
      </c>
      <c r="R1262" s="36" t="s">
        <v>47</v>
      </c>
      <c r="S1262" s="26" t="s">
        <v>4771</v>
      </c>
      <c r="T1262" s="26" t="s">
        <v>77</v>
      </c>
      <c r="U1262" s="26" t="s">
        <v>94</v>
      </c>
      <c r="V1262" s="26" t="s">
        <v>5054</v>
      </c>
      <c r="W1262" s="28" t="s">
        <v>49</v>
      </c>
      <c r="X1262" s="26" t="s">
        <v>36</v>
      </c>
      <c r="Y1262" s="8" t="s">
        <v>4820</v>
      </c>
      <c r="Z1262" s="8" t="s">
        <v>4868</v>
      </c>
      <c r="AA1262" s="8" t="s">
        <v>3014</v>
      </c>
      <c r="AB1262" s="42" t="s">
        <v>1752</v>
      </c>
      <c r="AC1262" s="42"/>
      <c r="AD1262" s="42" t="str">
        <f t="shared" si="19"/>
        <v/>
      </c>
    </row>
    <row r="1263" spans="1:30" x14ac:dyDescent="0.2">
      <c r="A1263" s="74">
        <v>3324</v>
      </c>
      <c r="B1263" s="75" t="s">
        <v>39</v>
      </c>
      <c r="C1263" s="74">
        <v>5</v>
      </c>
      <c r="D1263" s="74"/>
      <c r="E1263" s="76">
        <v>3324</v>
      </c>
      <c r="F1263" s="49" t="s">
        <v>4259</v>
      </c>
      <c r="G1263" s="36"/>
      <c r="H1263" s="36" t="s">
        <v>1721</v>
      </c>
      <c r="I1263" s="36" t="s">
        <v>1722</v>
      </c>
      <c r="J1263" s="36" t="s">
        <v>1802</v>
      </c>
      <c r="K1263" s="36">
        <v>6</v>
      </c>
      <c r="L1263" s="36" t="s">
        <v>28</v>
      </c>
      <c r="M1263" s="39" t="s">
        <v>1707</v>
      </c>
      <c r="N1263" s="39" t="s">
        <v>1708</v>
      </c>
      <c r="O1263" s="36" t="s">
        <v>39</v>
      </c>
      <c r="P1263" s="36">
        <v>122.95970916748</v>
      </c>
      <c r="Q1263" s="36">
        <v>10.684470176696699</v>
      </c>
      <c r="R1263" s="36" t="s">
        <v>32</v>
      </c>
      <c r="S1263" s="26" t="s">
        <v>4771</v>
      </c>
      <c r="T1263" s="26" t="s">
        <v>33</v>
      </c>
      <c r="U1263" s="26" t="s">
        <v>94</v>
      </c>
      <c r="V1263" s="26" t="s">
        <v>5054</v>
      </c>
      <c r="W1263" s="32" t="s">
        <v>49</v>
      </c>
      <c r="X1263" s="26" t="s">
        <v>90</v>
      </c>
      <c r="Y1263" s="8" t="s">
        <v>4842</v>
      </c>
      <c r="Z1263" s="8" t="s">
        <v>4869</v>
      </c>
      <c r="AA1263" s="8" t="s">
        <v>4865</v>
      </c>
      <c r="AB1263" s="42" t="s">
        <v>1746</v>
      </c>
      <c r="AC1263" s="42"/>
      <c r="AD1263" s="42" t="str">
        <f t="shared" si="19"/>
        <v/>
      </c>
    </row>
    <row r="1264" spans="1:30" x14ac:dyDescent="0.2">
      <c r="A1264" s="74">
        <v>3331</v>
      </c>
      <c r="B1264" s="75" t="s">
        <v>39</v>
      </c>
      <c r="C1264" s="74">
        <v>5</v>
      </c>
      <c r="D1264" s="74"/>
      <c r="E1264" s="76">
        <v>3331</v>
      </c>
      <c r="F1264" s="49" t="s">
        <v>4260</v>
      </c>
      <c r="G1264" s="36"/>
      <c r="H1264" s="36" t="s">
        <v>1721</v>
      </c>
      <c r="I1264" s="36" t="s">
        <v>1722</v>
      </c>
      <c r="J1264" s="36" t="s">
        <v>1803</v>
      </c>
      <c r="K1264" s="36">
        <v>6</v>
      </c>
      <c r="L1264" s="36" t="s">
        <v>28</v>
      </c>
      <c r="M1264" s="39" t="s">
        <v>1707</v>
      </c>
      <c r="N1264" s="39" t="s">
        <v>1708</v>
      </c>
      <c r="O1264" s="36" t="s">
        <v>39</v>
      </c>
      <c r="P1264" s="36">
        <v>122.944206237792</v>
      </c>
      <c r="Q1264" s="36">
        <v>10.6757202148437</v>
      </c>
      <c r="R1264" s="38" t="s">
        <v>47</v>
      </c>
      <c r="S1264" s="26" t="s">
        <v>4771</v>
      </c>
      <c r="T1264" s="26" t="s">
        <v>77</v>
      </c>
      <c r="U1264" s="26" t="s">
        <v>94</v>
      </c>
      <c r="V1264" s="26" t="s">
        <v>5054</v>
      </c>
      <c r="W1264" s="32" t="s">
        <v>49</v>
      </c>
      <c r="X1264" s="26" t="s">
        <v>36</v>
      </c>
      <c r="Y1264" s="8" t="s">
        <v>4820</v>
      </c>
      <c r="Z1264" s="8" t="s">
        <v>4868</v>
      </c>
      <c r="AA1264" s="8" t="s">
        <v>4809</v>
      </c>
      <c r="AB1264" s="42" t="s">
        <v>1748</v>
      </c>
      <c r="AC1264" s="42"/>
      <c r="AD1264" s="42" t="str">
        <f t="shared" si="19"/>
        <v/>
      </c>
    </row>
    <row r="1265" spans="1:30" x14ac:dyDescent="0.2">
      <c r="A1265" s="74">
        <v>3347</v>
      </c>
      <c r="B1265" s="75" t="s">
        <v>39</v>
      </c>
      <c r="C1265" s="74">
        <v>5</v>
      </c>
      <c r="D1265" s="74"/>
      <c r="E1265" s="76">
        <v>3347</v>
      </c>
      <c r="F1265" s="49" t="s">
        <v>4261</v>
      </c>
      <c r="G1265" s="36" t="s">
        <v>1804</v>
      </c>
      <c r="H1265" s="36" t="s">
        <v>1763</v>
      </c>
      <c r="I1265" s="39" t="s">
        <v>1722</v>
      </c>
      <c r="J1265" s="38" t="s">
        <v>1805</v>
      </c>
      <c r="K1265" s="38">
        <v>6</v>
      </c>
      <c r="L1265" s="38" t="s">
        <v>28</v>
      </c>
      <c r="M1265" s="39" t="s">
        <v>1714</v>
      </c>
      <c r="N1265" s="39" t="s">
        <v>1708</v>
      </c>
      <c r="O1265" s="36" t="s">
        <v>39</v>
      </c>
      <c r="P1265" s="38">
        <v>122.8604584</v>
      </c>
      <c r="Q1265" s="38">
        <v>10.166540149999999</v>
      </c>
      <c r="R1265" s="36" t="s">
        <v>47</v>
      </c>
      <c r="S1265" s="26" t="s">
        <v>4771</v>
      </c>
      <c r="T1265" s="30" t="s">
        <v>77</v>
      </c>
      <c r="U1265" s="28" t="s">
        <v>94</v>
      </c>
      <c r="V1265" s="26" t="s">
        <v>5054</v>
      </c>
      <c r="W1265" s="28" t="s">
        <v>49</v>
      </c>
      <c r="X1265" s="32" t="s">
        <v>36</v>
      </c>
      <c r="Y1265" s="8" t="s">
        <v>4820</v>
      </c>
      <c r="Z1265" s="8" t="s">
        <v>4868</v>
      </c>
      <c r="AA1265" s="8" t="s">
        <v>3014</v>
      </c>
      <c r="AB1265" s="42" t="s">
        <v>1715</v>
      </c>
      <c r="AC1265" s="42"/>
      <c r="AD1265" s="42" t="str">
        <f t="shared" si="19"/>
        <v/>
      </c>
    </row>
    <row r="1266" spans="1:30" x14ac:dyDescent="0.2">
      <c r="A1266" s="74">
        <v>3353</v>
      </c>
      <c r="B1266" s="76" t="s">
        <v>39</v>
      </c>
      <c r="C1266" s="74">
        <v>5</v>
      </c>
      <c r="D1266" s="74"/>
      <c r="E1266" s="76">
        <v>3353</v>
      </c>
      <c r="F1266" s="49" t="s">
        <v>4265</v>
      </c>
      <c r="G1266" s="36" t="s">
        <v>1813</v>
      </c>
      <c r="H1266" s="36" t="s">
        <v>1779</v>
      </c>
      <c r="I1266" s="36" t="s">
        <v>1722</v>
      </c>
      <c r="J1266" s="36" t="s">
        <v>1814</v>
      </c>
      <c r="K1266" s="36">
        <v>6</v>
      </c>
      <c r="L1266" s="36" t="s">
        <v>28</v>
      </c>
      <c r="M1266" s="39" t="s">
        <v>1714</v>
      </c>
      <c r="N1266" s="39" t="s">
        <v>1708</v>
      </c>
      <c r="O1266" s="36" t="s">
        <v>39</v>
      </c>
      <c r="P1266" s="36">
        <v>122.47508999999999</v>
      </c>
      <c r="Q1266" s="36">
        <v>9.6801004410000004</v>
      </c>
      <c r="R1266" s="36" t="s">
        <v>47</v>
      </c>
      <c r="S1266" s="26" t="s">
        <v>4771</v>
      </c>
      <c r="T1266" s="26" t="s">
        <v>77</v>
      </c>
      <c r="U1266" s="26" t="s">
        <v>94</v>
      </c>
      <c r="V1266" s="26" t="s">
        <v>5054</v>
      </c>
      <c r="W1266" s="32" t="s">
        <v>49</v>
      </c>
      <c r="X1266" s="26" t="s">
        <v>233</v>
      </c>
      <c r="Y1266" s="8" t="s">
        <v>4820</v>
      </c>
      <c r="Z1266" s="8" t="s">
        <v>4868</v>
      </c>
      <c r="AA1266" s="8" t="s">
        <v>4805</v>
      </c>
      <c r="AB1266" s="42" t="s">
        <v>1781</v>
      </c>
      <c r="AC1266" s="42"/>
      <c r="AD1266" s="42" t="str">
        <f t="shared" si="19"/>
        <v/>
      </c>
    </row>
    <row r="1267" spans="1:30" x14ac:dyDescent="0.2">
      <c r="A1267" s="74">
        <v>3354</v>
      </c>
      <c r="B1267" s="75" t="s">
        <v>39</v>
      </c>
      <c r="C1267" s="74">
        <v>5</v>
      </c>
      <c r="D1267" s="74"/>
      <c r="E1267" s="76">
        <v>3354</v>
      </c>
      <c r="F1267" s="49" t="s">
        <v>4266</v>
      </c>
      <c r="G1267" s="36" t="s">
        <v>1815</v>
      </c>
      <c r="H1267" s="36" t="s">
        <v>1811</v>
      </c>
      <c r="I1267" s="39" t="s">
        <v>1722</v>
      </c>
      <c r="J1267" s="38" t="s">
        <v>1816</v>
      </c>
      <c r="K1267" s="38">
        <v>6</v>
      </c>
      <c r="L1267" s="38" t="s">
        <v>28</v>
      </c>
      <c r="M1267" s="39" t="s">
        <v>1707</v>
      </c>
      <c r="N1267" s="39" t="s">
        <v>1708</v>
      </c>
      <c r="O1267" s="36" t="s">
        <v>39</v>
      </c>
      <c r="P1267" s="38">
        <v>123.29139709472599</v>
      </c>
      <c r="Q1267" s="38">
        <v>10.434180259704499</v>
      </c>
      <c r="R1267" s="36" t="s">
        <v>47</v>
      </c>
      <c r="S1267" s="26" t="s">
        <v>4771</v>
      </c>
      <c r="T1267" s="30" t="s">
        <v>77</v>
      </c>
      <c r="U1267" s="28" t="s">
        <v>94</v>
      </c>
      <c r="V1267" s="26" t="s">
        <v>5054</v>
      </c>
      <c r="W1267" s="28" t="s">
        <v>49</v>
      </c>
      <c r="X1267" s="32" t="s">
        <v>90</v>
      </c>
      <c r="Y1267" s="8" t="s">
        <v>4820</v>
      </c>
      <c r="Z1267" s="8" t="s">
        <v>4868</v>
      </c>
      <c r="AA1267" s="8" t="s">
        <v>4805</v>
      </c>
      <c r="AB1267" s="42" t="s">
        <v>1711</v>
      </c>
      <c r="AC1267" s="42"/>
      <c r="AD1267" s="42" t="str">
        <f t="shared" si="19"/>
        <v/>
      </c>
    </row>
    <row r="1268" spans="1:30" x14ac:dyDescent="0.2">
      <c r="A1268" s="74">
        <v>3392</v>
      </c>
      <c r="B1268" s="75" t="s">
        <v>39</v>
      </c>
      <c r="C1268" s="74">
        <v>5</v>
      </c>
      <c r="D1268" s="74"/>
      <c r="E1268" s="76">
        <v>3392</v>
      </c>
      <c r="F1268" s="37" t="s">
        <v>4273</v>
      </c>
      <c r="G1268" s="36" t="s">
        <v>1827</v>
      </c>
      <c r="H1268" s="36" t="s">
        <v>1763</v>
      </c>
      <c r="I1268" s="39" t="s">
        <v>1722</v>
      </c>
      <c r="J1268" s="38" t="s">
        <v>1828</v>
      </c>
      <c r="K1268" s="38">
        <v>6</v>
      </c>
      <c r="L1268" s="38" t="s">
        <v>28</v>
      </c>
      <c r="M1268" s="39" t="s">
        <v>1714</v>
      </c>
      <c r="N1268" s="39" t="s">
        <v>1708</v>
      </c>
      <c r="O1268" s="36" t="s">
        <v>39</v>
      </c>
      <c r="P1268" s="38">
        <v>122.8318405</v>
      </c>
      <c r="Q1268" s="38">
        <v>10.03748989</v>
      </c>
      <c r="R1268" s="36" t="s">
        <v>47</v>
      </c>
      <c r="S1268" s="26" t="s">
        <v>4771</v>
      </c>
      <c r="T1268" s="26" t="s">
        <v>77</v>
      </c>
      <c r="U1268" s="26" t="s">
        <v>94</v>
      </c>
      <c r="V1268" s="26" t="s">
        <v>5054</v>
      </c>
      <c r="W1268" s="28" t="s">
        <v>49</v>
      </c>
      <c r="X1268" s="26" t="s">
        <v>36</v>
      </c>
      <c r="Y1268" s="8" t="s">
        <v>4820</v>
      </c>
      <c r="Z1268" s="8" t="s">
        <v>4868</v>
      </c>
      <c r="AA1268" s="8" t="s">
        <v>3014</v>
      </c>
      <c r="AB1268" s="42" t="s">
        <v>1715</v>
      </c>
      <c r="AC1268" s="42"/>
      <c r="AD1268" s="42" t="str">
        <f t="shared" si="19"/>
        <v/>
      </c>
    </row>
    <row r="1269" spans="1:30" x14ac:dyDescent="0.2">
      <c r="A1269" s="74">
        <v>4376</v>
      </c>
      <c r="B1269" s="75" t="s">
        <v>39</v>
      </c>
      <c r="C1269" s="74">
        <v>5</v>
      </c>
      <c r="D1269" s="74"/>
      <c r="E1269" s="76">
        <v>4376</v>
      </c>
      <c r="F1269" s="37" t="s">
        <v>4286</v>
      </c>
      <c r="G1269" s="36"/>
      <c r="H1269" s="36" t="s">
        <v>1735</v>
      </c>
      <c r="I1269" s="36" t="s">
        <v>1722</v>
      </c>
      <c r="J1269" s="36" t="s">
        <v>1849</v>
      </c>
      <c r="K1269" s="36">
        <v>6</v>
      </c>
      <c r="L1269" s="36" t="s">
        <v>28</v>
      </c>
      <c r="M1269" s="39" t="s">
        <v>1707</v>
      </c>
      <c r="N1269" s="39" t="s">
        <v>1708</v>
      </c>
      <c r="O1269" s="36" t="s">
        <v>39</v>
      </c>
      <c r="P1269" s="36">
        <v>123.304153442382</v>
      </c>
      <c r="Q1269" s="36">
        <v>10.954730033874499</v>
      </c>
      <c r="R1269" s="36" t="s">
        <v>47</v>
      </c>
      <c r="S1269" s="26" t="s">
        <v>4771</v>
      </c>
      <c r="T1269" s="26" t="s">
        <v>33</v>
      </c>
      <c r="U1269" s="26" t="s">
        <v>94</v>
      </c>
      <c r="V1269" s="26" t="s">
        <v>5054</v>
      </c>
      <c r="W1269" s="28" t="s">
        <v>49</v>
      </c>
      <c r="X1269" s="26" t="s">
        <v>36</v>
      </c>
      <c r="Y1269" s="8" t="s">
        <v>4820</v>
      </c>
      <c r="Z1269" s="8" t="s">
        <v>4868</v>
      </c>
      <c r="AA1269" s="8" t="s">
        <v>3014</v>
      </c>
      <c r="AB1269" s="42" t="s">
        <v>1709</v>
      </c>
      <c r="AC1269" s="45"/>
      <c r="AD1269" s="42" t="str">
        <f t="shared" si="19"/>
        <v/>
      </c>
    </row>
    <row r="1270" spans="1:30" x14ac:dyDescent="0.2">
      <c r="A1270" s="74">
        <v>4877</v>
      </c>
      <c r="B1270" s="75" t="s">
        <v>39</v>
      </c>
      <c r="C1270" s="74">
        <v>5</v>
      </c>
      <c r="D1270" s="74"/>
      <c r="E1270" s="76">
        <v>4877</v>
      </c>
      <c r="F1270" s="49" t="s">
        <v>4294</v>
      </c>
      <c r="G1270" s="36" t="s">
        <v>1865</v>
      </c>
      <c r="H1270" s="36" t="s">
        <v>1721</v>
      </c>
      <c r="I1270" s="36" t="s">
        <v>1722</v>
      </c>
      <c r="J1270" s="36" t="s">
        <v>1866</v>
      </c>
      <c r="K1270" s="36">
        <v>6</v>
      </c>
      <c r="L1270" s="36" t="s">
        <v>28</v>
      </c>
      <c r="M1270" s="39" t="s">
        <v>1707</v>
      </c>
      <c r="N1270" s="39" t="s">
        <v>1708</v>
      </c>
      <c r="O1270" s="36" t="s">
        <v>39</v>
      </c>
      <c r="P1270" s="36">
        <v>122.910179138183</v>
      </c>
      <c r="Q1270" s="36">
        <v>10.5958404541015</v>
      </c>
      <c r="R1270" s="36" t="s">
        <v>47</v>
      </c>
      <c r="S1270" s="26" t="s">
        <v>4771</v>
      </c>
      <c r="T1270" s="26" t="s">
        <v>77</v>
      </c>
      <c r="U1270" s="26" t="s">
        <v>94</v>
      </c>
      <c r="V1270" s="26" t="s">
        <v>5054</v>
      </c>
      <c r="W1270" s="32" t="s">
        <v>49</v>
      </c>
      <c r="X1270" s="26" t="s">
        <v>36</v>
      </c>
      <c r="Y1270" s="8" t="s">
        <v>4820</v>
      </c>
      <c r="Z1270" s="8" t="s">
        <v>4868</v>
      </c>
      <c r="AA1270" s="8" t="s">
        <v>3014</v>
      </c>
      <c r="AB1270" s="42" t="s">
        <v>1726</v>
      </c>
      <c r="AC1270" s="42"/>
      <c r="AD1270" s="42" t="str">
        <f t="shared" si="19"/>
        <v/>
      </c>
    </row>
    <row r="1271" spans="1:30" x14ac:dyDescent="0.2">
      <c r="A1271" s="74">
        <v>5867</v>
      </c>
      <c r="B1271" s="75" t="s">
        <v>39</v>
      </c>
      <c r="C1271" s="74">
        <v>5</v>
      </c>
      <c r="D1271" s="74"/>
      <c r="E1271" s="76">
        <v>5867</v>
      </c>
      <c r="F1271" s="49" t="s">
        <v>4299</v>
      </c>
      <c r="G1271" s="36"/>
      <c r="H1271" s="36" t="s">
        <v>1721</v>
      </c>
      <c r="I1271" s="36" t="s">
        <v>1722</v>
      </c>
      <c r="J1271" s="36" t="s">
        <v>1871</v>
      </c>
      <c r="K1271" s="36">
        <v>6</v>
      </c>
      <c r="L1271" s="36" t="s">
        <v>28</v>
      </c>
      <c r="M1271" s="39" t="s">
        <v>1707</v>
      </c>
      <c r="N1271" s="39" t="s">
        <v>1708</v>
      </c>
      <c r="O1271" s="36" t="s">
        <v>39</v>
      </c>
      <c r="P1271" s="36">
        <v>122.94914245605401</v>
      </c>
      <c r="Q1271" s="36">
        <v>10.672590255737299</v>
      </c>
      <c r="R1271" s="36" t="s">
        <v>32</v>
      </c>
      <c r="S1271" s="26" t="s">
        <v>4771</v>
      </c>
      <c r="T1271" s="26" t="s">
        <v>33</v>
      </c>
      <c r="U1271" s="26" t="s">
        <v>94</v>
      </c>
      <c r="V1271" s="26" t="s">
        <v>5054</v>
      </c>
      <c r="W1271" s="32" t="s">
        <v>35</v>
      </c>
      <c r="X1271" s="26" t="s">
        <v>90</v>
      </c>
      <c r="Y1271" s="8" t="s">
        <v>4842</v>
      </c>
      <c r="Z1271" s="8" t="s">
        <v>4869</v>
      </c>
      <c r="AA1271" s="8" t="s">
        <v>4865</v>
      </c>
      <c r="AB1271" s="42" t="s">
        <v>1748</v>
      </c>
      <c r="AC1271" s="42"/>
      <c r="AD1271" s="42" t="str">
        <f t="shared" si="19"/>
        <v/>
      </c>
    </row>
    <row r="1272" spans="1:30" x14ac:dyDescent="0.2">
      <c r="A1272" s="74" t="s">
        <v>1876</v>
      </c>
      <c r="B1272" s="75" t="s">
        <v>24</v>
      </c>
      <c r="C1272" s="74">
        <v>5</v>
      </c>
      <c r="D1272" s="74" t="s">
        <v>1876</v>
      </c>
      <c r="E1272" s="76" t="s">
        <v>1876</v>
      </c>
      <c r="F1272" s="37" t="s">
        <v>4302</v>
      </c>
      <c r="G1272" s="36"/>
      <c r="H1272" s="36" t="s">
        <v>1721</v>
      </c>
      <c r="I1272" s="36" t="s">
        <v>1722</v>
      </c>
      <c r="J1272" s="36" t="s">
        <v>1877</v>
      </c>
      <c r="K1272" s="36">
        <v>6</v>
      </c>
      <c r="L1272" s="36" t="s">
        <v>28</v>
      </c>
      <c r="M1272" s="39" t="s">
        <v>1707</v>
      </c>
      <c r="N1272" s="39" t="s">
        <v>1708</v>
      </c>
      <c r="O1272" s="36" t="s">
        <v>24</v>
      </c>
      <c r="P1272" s="36">
        <v>122.95787199999999</v>
      </c>
      <c r="Q1272" s="36">
        <v>10.691046999999999</v>
      </c>
      <c r="R1272" s="36" t="s">
        <v>47</v>
      </c>
      <c r="S1272" s="26" t="s">
        <v>4771</v>
      </c>
      <c r="T1272" s="26" t="s">
        <v>33</v>
      </c>
      <c r="U1272" s="26" t="s">
        <v>94</v>
      </c>
      <c r="V1272" s="26" t="s">
        <v>5054</v>
      </c>
      <c r="W1272" s="28" t="s">
        <v>49</v>
      </c>
      <c r="X1272" s="26" t="s">
        <v>90</v>
      </c>
      <c r="Y1272" s="8" t="s">
        <v>4820</v>
      </c>
      <c r="Z1272" s="8" t="s">
        <v>4868</v>
      </c>
      <c r="AA1272" s="8" t="s">
        <v>3014</v>
      </c>
      <c r="AB1272" s="42" t="s">
        <v>1746</v>
      </c>
      <c r="AC1272" s="42"/>
      <c r="AD1272" s="42" t="str">
        <f t="shared" si="19"/>
        <v/>
      </c>
    </row>
    <row r="1273" spans="1:30" x14ac:dyDescent="0.2">
      <c r="A1273" s="74" t="s">
        <v>1884</v>
      </c>
      <c r="B1273" s="75" t="s">
        <v>39</v>
      </c>
      <c r="C1273" s="74">
        <v>5</v>
      </c>
      <c r="D1273" s="74">
        <v>-2363</v>
      </c>
      <c r="E1273" s="76" t="s">
        <v>1884</v>
      </c>
      <c r="F1273" s="37" t="s">
        <v>4305</v>
      </c>
      <c r="G1273" s="36" t="s">
        <v>1885</v>
      </c>
      <c r="H1273" s="36" t="s">
        <v>1886</v>
      </c>
      <c r="I1273" s="36" t="s">
        <v>1722</v>
      </c>
      <c r="J1273" s="36" t="s">
        <v>1887</v>
      </c>
      <c r="K1273" s="36">
        <v>6</v>
      </c>
      <c r="L1273" s="36" t="s">
        <v>28</v>
      </c>
      <c r="M1273" s="39" t="s">
        <v>1707</v>
      </c>
      <c r="N1273" s="39" t="s">
        <v>1708</v>
      </c>
      <c r="O1273" s="36" t="s">
        <v>39</v>
      </c>
      <c r="P1273" s="36">
        <v>122.803588867187</v>
      </c>
      <c r="Q1273" s="36">
        <v>10.5160598754882</v>
      </c>
      <c r="R1273" s="36" t="s">
        <v>47</v>
      </c>
      <c r="S1273" s="26" t="s">
        <v>4771</v>
      </c>
      <c r="T1273" s="26" t="s">
        <v>77</v>
      </c>
      <c r="U1273" s="27" t="s">
        <v>94</v>
      </c>
      <c r="V1273" s="26" t="s">
        <v>5054</v>
      </c>
      <c r="W1273" s="28" t="s">
        <v>49</v>
      </c>
      <c r="X1273" s="26" t="s">
        <v>36</v>
      </c>
      <c r="Y1273" s="8" t="s">
        <v>4820</v>
      </c>
      <c r="Z1273" s="8" t="s">
        <v>4868</v>
      </c>
      <c r="AA1273" s="8" t="s">
        <v>3014</v>
      </c>
      <c r="AB1273" s="42" t="s">
        <v>1726</v>
      </c>
      <c r="AC1273" s="45"/>
      <c r="AD1273" s="42" t="str">
        <f t="shared" si="19"/>
        <v/>
      </c>
    </row>
    <row r="1274" spans="1:30" x14ac:dyDescent="0.2">
      <c r="A1274" s="74" t="s">
        <v>1892</v>
      </c>
      <c r="B1274" s="79" t="s">
        <v>39</v>
      </c>
      <c r="C1274" s="74">
        <v>5</v>
      </c>
      <c r="D1274" s="79"/>
      <c r="E1274" s="79" t="s">
        <v>1892</v>
      </c>
      <c r="F1274" s="37" t="s">
        <v>4308</v>
      </c>
      <c r="G1274" s="36" t="s">
        <v>104</v>
      </c>
      <c r="H1274" s="36" t="s">
        <v>746</v>
      </c>
      <c r="I1274" s="36" t="s">
        <v>1722</v>
      </c>
      <c r="J1274" s="36" t="s">
        <v>1893</v>
      </c>
      <c r="K1274" s="36">
        <v>6</v>
      </c>
      <c r="L1274" s="36" t="s">
        <v>28</v>
      </c>
      <c r="M1274" s="39" t="s">
        <v>1707</v>
      </c>
      <c r="N1274" s="39" t="s">
        <v>1708</v>
      </c>
      <c r="O1274" s="36" t="s">
        <v>39</v>
      </c>
      <c r="P1274" s="36">
        <v>122.82321166992099</v>
      </c>
      <c r="Q1274" s="36">
        <v>10.4633798599243</v>
      </c>
      <c r="R1274" s="36" t="s">
        <v>47</v>
      </c>
      <c r="S1274" s="26" t="s">
        <v>4771</v>
      </c>
      <c r="T1274" s="26" t="s">
        <v>77</v>
      </c>
      <c r="U1274" s="26" t="s">
        <v>94</v>
      </c>
      <c r="V1274" s="26" t="s">
        <v>5054</v>
      </c>
      <c r="W1274" s="28" t="s">
        <v>49</v>
      </c>
      <c r="X1274" s="26" t="s">
        <v>36</v>
      </c>
      <c r="Y1274" s="8" t="s">
        <v>4820</v>
      </c>
      <c r="Z1274" s="8" t="s">
        <v>4868</v>
      </c>
      <c r="AA1274" s="8" t="s">
        <v>3014</v>
      </c>
      <c r="AB1274" s="42" t="s">
        <v>1726</v>
      </c>
      <c r="AC1274" s="45"/>
      <c r="AD1274" s="42" t="str">
        <f t="shared" si="19"/>
        <v/>
      </c>
    </row>
    <row r="1275" spans="1:30" x14ac:dyDescent="0.2">
      <c r="A1275" s="74" t="s">
        <v>1922</v>
      </c>
      <c r="B1275" s="76" t="s">
        <v>39</v>
      </c>
      <c r="C1275" s="74">
        <v>5</v>
      </c>
      <c r="D1275" s="74"/>
      <c r="E1275" s="74" t="s">
        <v>1922</v>
      </c>
      <c r="F1275" s="37" t="s">
        <v>4317</v>
      </c>
      <c r="G1275" s="36" t="s">
        <v>1796</v>
      </c>
      <c r="H1275" s="36" t="s">
        <v>1721</v>
      </c>
      <c r="I1275" s="36" t="s">
        <v>1722</v>
      </c>
      <c r="J1275" s="36" t="s">
        <v>1923</v>
      </c>
      <c r="K1275" s="36">
        <v>6</v>
      </c>
      <c r="L1275" s="36" t="s">
        <v>28</v>
      </c>
      <c r="M1275" s="39" t="s">
        <v>1707</v>
      </c>
      <c r="N1275" s="39" t="s">
        <v>1708</v>
      </c>
      <c r="O1275" s="36" t="s">
        <v>39</v>
      </c>
      <c r="P1275" s="36">
        <v>122.958679199218</v>
      </c>
      <c r="Q1275" s="36">
        <v>10.6913604736328</v>
      </c>
      <c r="R1275" s="36" t="s">
        <v>32</v>
      </c>
      <c r="S1275" s="26" t="s">
        <v>4771</v>
      </c>
      <c r="T1275" s="26" t="s">
        <v>33</v>
      </c>
      <c r="U1275" s="26" t="s">
        <v>94</v>
      </c>
      <c r="V1275" s="26" t="s">
        <v>5054</v>
      </c>
      <c r="W1275" s="28" t="s">
        <v>49</v>
      </c>
      <c r="X1275" s="26" t="s">
        <v>90</v>
      </c>
      <c r="Y1275" s="8" t="s">
        <v>4842</v>
      </c>
      <c r="Z1275" s="8" t="s">
        <v>4869</v>
      </c>
      <c r="AA1275" s="8" t="s">
        <v>4865</v>
      </c>
      <c r="AB1275" s="42" t="s">
        <v>1746</v>
      </c>
      <c r="AC1275" s="45"/>
      <c r="AD1275" s="42" t="str">
        <f t="shared" si="19"/>
        <v/>
      </c>
    </row>
    <row r="1276" spans="1:30" x14ac:dyDescent="0.2">
      <c r="A1276" s="74" t="s">
        <v>1949</v>
      </c>
      <c r="B1276" s="76" t="s">
        <v>24</v>
      </c>
      <c r="C1276" s="74">
        <v>5</v>
      </c>
      <c r="D1276" s="74" t="s">
        <v>1950</v>
      </c>
      <c r="E1276" s="76" t="s">
        <v>1950</v>
      </c>
      <c r="F1276" s="37" t="s">
        <v>4327</v>
      </c>
      <c r="G1276" s="36" t="s">
        <v>1776</v>
      </c>
      <c r="H1276" s="36" t="s">
        <v>1721</v>
      </c>
      <c r="I1276" s="36" t="s">
        <v>1722</v>
      </c>
      <c r="J1276" s="36" t="s">
        <v>1951</v>
      </c>
      <c r="K1276" s="36">
        <v>6</v>
      </c>
      <c r="L1276" s="36" t="s">
        <v>28</v>
      </c>
      <c r="M1276" s="39" t="s">
        <v>1707</v>
      </c>
      <c r="N1276" s="36" t="s">
        <v>1708</v>
      </c>
      <c r="O1276" s="36" t="s">
        <v>24</v>
      </c>
      <c r="P1276" s="36">
        <v>122.975087</v>
      </c>
      <c r="Q1276" s="36">
        <v>10.626092999999999</v>
      </c>
      <c r="R1276" s="36" t="s">
        <v>47</v>
      </c>
      <c r="S1276" s="26" t="s">
        <v>4771</v>
      </c>
      <c r="T1276" s="26" t="s">
        <v>77</v>
      </c>
      <c r="U1276" s="26" t="s">
        <v>94</v>
      </c>
      <c r="V1276" s="26" t="s">
        <v>5054</v>
      </c>
      <c r="W1276" s="28" t="s">
        <v>49</v>
      </c>
      <c r="X1276" s="26" t="s">
        <v>36</v>
      </c>
      <c r="Y1276" s="8" t="s">
        <v>4820</v>
      </c>
      <c r="Z1276" s="8" t="s">
        <v>4868</v>
      </c>
      <c r="AA1276" s="8" t="s">
        <v>3014</v>
      </c>
      <c r="AB1276" s="46" t="s">
        <v>1711</v>
      </c>
      <c r="AC1276" s="45"/>
      <c r="AD1276" s="42" t="str">
        <f t="shared" si="19"/>
        <v/>
      </c>
    </row>
    <row r="1277" spans="1:30" x14ac:dyDescent="0.2">
      <c r="A1277" s="82" t="s">
        <v>1952</v>
      </c>
      <c r="B1277" s="83" t="s">
        <v>24</v>
      </c>
      <c r="C1277" s="82">
        <v>5</v>
      </c>
      <c r="D1277" s="84"/>
      <c r="E1277" s="84" t="s">
        <v>1953</v>
      </c>
      <c r="F1277" s="37" t="s">
        <v>4328</v>
      </c>
      <c r="G1277" s="36" t="s">
        <v>5025</v>
      </c>
      <c r="H1277" s="36" t="s">
        <v>1954</v>
      </c>
      <c r="I1277" s="39" t="s">
        <v>1722</v>
      </c>
      <c r="J1277" s="38" t="s">
        <v>1955</v>
      </c>
      <c r="K1277" s="38">
        <v>6</v>
      </c>
      <c r="L1277" s="38" t="s">
        <v>28</v>
      </c>
      <c r="M1277" s="39" t="s">
        <v>1707</v>
      </c>
      <c r="N1277" s="39" t="s">
        <v>1708</v>
      </c>
      <c r="O1277" s="36"/>
      <c r="P1277" s="38" t="s">
        <v>5026</v>
      </c>
      <c r="Q1277" s="38" t="s">
        <v>5027</v>
      </c>
      <c r="R1277" s="36" t="s">
        <v>47</v>
      </c>
      <c r="S1277" s="26" t="s">
        <v>4771</v>
      </c>
      <c r="T1277" s="26" t="s">
        <v>77</v>
      </c>
      <c r="U1277" s="26" t="s">
        <v>94</v>
      </c>
      <c r="V1277" s="26" t="s">
        <v>5054</v>
      </c>
      <c r="W1277" s="28" t="s">
        <v>49</v>
      </c>
      <c r="X1277" s="26" t="s">
        <v>36</v>
      </c>
      <c r="Y1277" s="8" t="e">
        <v>#N/A</v>
      </c>
      <c r="Z1277" s="8" t="e">
        <v>#N/A</v>
      </c>
      <c r="AA1277" s="8" t="e">
        <v>#N/A</v>
      </c>
      <c r="AB1277" s="42" t="s">
        <v>1709</v>
      </c>
      <c r="AC1277" s="42"/>
      <c r="AD1277" s="42" t="str">
        <f t="shared" si="19"/>
        <v/>
      </c>
    </row>
    <row r="1278" spans="1:30" x14ac:dyDescent="0.2">
      <c r="A1278" s="82" t="s">
        <v>1956</v>
      </c>
      <c r="B1278" s="84" t="s">
        <v>39</v>
      </c>
      <c r="C1278" s="82">
        <v>5</v>
      </c>
      <c r="D1278" s="85"/>
      <c r="E1278" s="84" t="s">
        <v>1956</v>
      </c>
      <c r="F1278" s="37" t="s">
        <v>4329</v>
      </c>
      <c r="G1278" s="36" t="s">
        <v>375</v>
      </c>
      <c r="H1278" s="36" t="s">
        <v>1847</v>
      </c>
      <c r="I1278" s="36" t="s">
        <v>1722</v>
      </c>
      <c r="J1278" s="38" t="s">
        <v>1957</v>
      </c>
      <c r="K1278" s="39">
        <v>6</v>
      </c>
      <c r="L1278" s="39" t="s">
        <v>28</v>
      </c>
      <c r="M1278" s="39" t="s">
        <v>1707</v>
      </c>
      <c r="N1278" s="39" t="s">
        <v>1708</v>
      </c>
      <c r="O1278" s="36" t="s">
        <v>39</v>
      </c>
      <c r="P1278" s="38">
        <v>122.867286682128</v>
      </c>
      <c r="Q1278" s="38">
        <v>10.375690460205</v>
      </c>
      <c r="R1278" s="36" t="s">
        <v>47</v>
      </c>
      <c r="S1278" s="26" t="s">
        <v>4771</v>
      </c>
      <c r="T1278" s="26" t="s">
        <v>77</v>
      </c>
      <c r="U1278" s="26" t="s">
        <v>94</v>
      </c>
      <c r="V1278" s="26" t="s">
        <v>5054</v>
      </c>
      <c r="W1278" s="28" t="s">
        <v>49</v>
      </c>
      <c r="X1278" s="26" t="s">
        <v>36</v>
      </c>
      <c r="Y1278" s="8" t="s">
        <v>4820</v>
      </c>
      <c r="Z1278" s="8" t="s">
        <v>4868</v>
      </c>
      <c r="AA1278" s="8" t="s">
        <v>3014</v>
      </c>
      <c r="AB1278" s="42" t="s">
        <v>1726</v>
      </c>
      <c r="AC1278" s="42"/>
      <c r="AD1278" s="42" t="str">
        <f t="shared" si="19"/>
        <v/>
      </c>
    </row>
    <row r="1279" spans="1:30" x14ac:dyDescent="0.2">
      <c r="A1279" s="82" t="s">
        <v>1961</v>
      </c>
      <c r="B1279" s="84" t="s">
        <v>39</v>
      </c>
      <c r="C1279" s="82">
        <v>5</v>
      </c>
      <c r="D1279" s="85"/>
      <c r="E1279" s="84" t="s">
        <v>1961</v>
      </c>
      <c r="F1279" s="37" t="s">
        <v>4331</v>
      </c>
      <c r="G1279" s="36" t="s">
        <v>375</v>
      </c>
      <c r="H1279" s="36" t="s">
        <v>1962</v>
      </c>
      <c r="I1279" s="36" t="s">
        <v>1722</v>
      </c>
      <c r="J1279" s="38" t="s">
        <v>1963</v>
      </c>
      <c r="K1279" s="39">
        <v>6</v>
      </c>
      <c r="L1279" s="39" t="s">
        <v>28</v>
      </c>
      <c r="M1279" s="39" t="s">
        <v>1714</v>
      </c>
      <c r="N1279" s="39" t="s">
        <v>1708</v>
      </c>
      <c r="O1279" s="36" t="s">
        <v>39</v>
      </c>
      <c r="P1279" s="38">
        <v>122.76963000000001</v>
      </c>
      <c r="Q1279" s="38">
        <v>10.02716</v>
      </c>
      <c r="R1279" s="36" t="s">
        <v>47</v>
      </c>
      <c r="S1279" s="26" t="s">
        <v>4771</v>
      </c>
      <c r="T1279" s="26" t="s">
        <v>77</v>
      </c>
      <c r="U1279" s="26" t="s">
        <v>94</v>
      </c>
      <c r="V1279" s="26" t="s">
        <v>5054</v>
      </c>
      <c r="W1279" s="28" t="s">
        <v>49</v>
      </c>
      <c r="X1279" s="26" t="s">
        <v>36</v>
      </c>
      <c r="Y1279" s="8" t="s">
        <v>4820</v>
      </c>
      <c r="Z1279" s="8" t="s">
        <v>4868</v>
      </c>
      <c r="AA1279" s="8" t="s">
        <v>3014</v>
      </c>
      <c r="AB1279" s="42" t="s">
        <v>5214</v>
      </c>
      <c r="AC1279" s="42"/>
      <c r="AD1279" s="42" t="str">
        <f t="shared" si="19"/>
        <v/>
      </c>
    </row>
    <row r="1280" spans="1:30" x14ac:dyDescent="0.2">
      <c r="A1280" s="82" t="s">
        <v>2008</v>
      </c>
      <c r="B1280" s="84" t="s">
        <v>24</v>
      </c>
      <c r="C1280" s="82">
        <v>5</v>
      </c>
      <c r="D1280" s="85" t="s">
        <v>2009</v>
      </c>
      <c r="E1280" s="84" t="s">
        <v>2009</v>
      </c>
      <c r="F1280" s="37" t="s">
        <v>4347</v>
      </c>
      <c r="G1280" s="36"/>
      <c r="H1280" s="36" t="s">
        <v>1721</v>
      </c>
      <c r="I1280" s="36" t="s">
        <v>1722</v>
      </c>
      <c r="J1280" s="36" t="s">
        <v>2010</v>
      </c>
      <c r="K1280" s="36">
        <v>6</v>
      </c>
      <c r="L1280" s="36" t="s">
        <v>28</v>
      </c>
      <c r="M1280" s="39" t="s">
        <v>1707</v>
      </c>
      <c r="N1280" s="39" t="s">
        <v>1708</v>
      </c>
      <c r="O1280" s="36" t="s">
        <v>24</v>
      </c>
      <c r="P1280" s="36">
        <v>122.97075</v>
      </c>
      <c r="Q1280" s="36">
        <v>10.6645</v>
      </c>
      <c r="R1280" s="36" t="s">
        <v>47</v>
      </c>
      <c r="S1280" s="26" t="s">
        <v>4771</v>
      </c>
      <c r="T1280" s="26" t="s">
        <v>77</v>
      </c>
      <c r="U1280" s="27" t="s">
        <v>94</v>
      </c>
      <c r="V1280" s="26" t="s">
        <v>5054</v>
      </c>
      <c r="W1280" s="28" t="s">
        <v>49</v>
      </c>
      <c r="X1280" s="26" t="s">
        <v>36</v>
      </c>
      <c r="Y1280" s="8" t="s">
        <v>4820</v>
      </c>
      <c r="Z1280" s="8" t="s">
        <v>4868</v>
      </c>
      <c r="AA1280" s="8" t="s">
        <v>3014</v>
      </c>
      <c r="AB1280" s="42" t="s">
        <v>1711</v>
      </c>
      <c r="AC1280" s="42"/>
      <c r="AD1280" s="42" t="str">
        <f t="shared" si="19"/>
        <v/>
      </c>
    </row>
    <row r="1281" spans="1:30" x14ac:dyDescent="0.2">
      <c r="A1281" s="82" t="s">
        <v>2045</v>
      </c>
      <c r="B1281" s="83" t="s">
        <v>39</v>
      </c>
      <c r="C1281" s="82">
        <v>5</v>
      </c>
      <c r="D1281" s="84" t="s">
        <v>2046</v>
      </c>
      <c r="E1281" s="84" t="s">
        <v>2045</v>
      </c>
      <c r="F1281" s="49" t="s">
        <v>4358</v>
      </c>
      <c r="G1281" s="36" t="s">
        <v>2047</v>
      </c>
      <c r="H1281" s="36" t="s">
        <v>1735</v>
      </c>
      <c r="I1281" s="39" t="s">
        <v>1722</v>
      </c>
      <c r="J1281" s="38" t="s">
        <v>2048</v>
      </c>
      <c r="K1281" s="38">
        <v>6</v>
      </c>
      <c r="L1281" s="38" t="s">
        <v>28</v>
      </c>
      <c r="M1281" s="39" t="s">
        <v>1707</v>
      </c>
      <c r="N1281" s="39" t="s">
        <v>1708</v>
      </c>
      <c r="O1281" s="36" t="s">
        <v>24</v>
      </c>
      <c r="P1281" s="38">
        <v>123.307154</v>
      </c>
      <c r="Q1281" s="38">
        <v>10.954459</v>
      </c>
      <c r="R1281" s="36" t="s">
        <v>47</v>
      </c>
      <c r="S1281" s="26" t="s">
        <v>4771</v>
      </c>
      <c r="T1281" s="30" t="s">
        <v>77</v>
      </c>
      <c r="U1281" s="28" t="s">
        <v>94</v>
      </c>
      <c r="V1281" s="26" t="s">
        <v>5054</v>
      </c>
      <c r="W1281" s="28" t="s">
        <v>49</v>
      </c>
      <c r="X1281" s="32" t="s">
        <v>36</v>
      </c>
      <c r="Y1281" s="8" t="s">
        <v>4820</v>
      </c>
      <c r="Z1281" s="8" t="s">
        <v>4868</v>
      </c>
      <c r="AA1281" s="8" t="s">
        <v>4805</v>
      </c>
      <c r="AB1281" s="42" t="s">
        <v>1709</v>
      </c>
      <c r="AC1281" s="42"/>
      <c r="AD1281" s="42" t="str">
        <f t="shared" si="19"/>
        <v/>
      </c>
    </row>
    <row r="1282" spans="1:30" x14ac:dyDescent="0.2">
      <c r="A1282" s="82" t="s">
        <v>2057</v>
      </c>
      <c r="B1282" s="83" t="s">
        <v>39</v>
      </c>
      <c r="C1282" s="82">
        <v>5</v>
      </c>
      <c r="D1282" s="85" t="s">
        <v>2058</v>
      </c>
      <c r="E1282" s="84" t="s">
        <v>2057</v>
      </c>
      <c r="F1282" s="37" t="s">
        <v>4361</v>
      </c>
      <c r="G1282" s="36">
        <v>4</v>
      </c>
      <c r="H1282" s="36" t="s">
        <v>1763</v>
      </c>
      <c r="I1282" s="36" t="s">
        <v>1722</v>
      </c>
      <c r="J1282" s="36" t="s">
        <v>2059</v>
      </c>
      <c r="K1282" s="36">
        <v>6</v>
      </c>
      <c r="L1282" s="36" t="s">
        <v>28</v>
      </c>
      <c r="M1282" s="39" t="s">
        <v>1714</v>
      </c>
      <c r="N1282" s="39" t="s">
        <v>1708</v>
      </c>
      <c r="O1282" s="36" t="s">
        <v>24</v>
      </c>
      <c r="P1282" s="36">
        <v>122.8717</v>
      </c>
      <c r="Q1282" s="36">
        <v>10.106</v>
      </c>
      <c r="R1282" s="36" t="s">
        <v>47</v>
      </c>
      <c r="S1282" s="26" t="s">
        <v>4771</v>
      </c>
      <c r="T1282" s="26" t="s">
        <v>77</v>
      </c>
      <c r="U1282" s="26" t="s">
        <v>94</v>
      </c>
      <c r="V1282" s="26" t="s">
        <v>5054</v>
      </c>
      <c r="W1282" s="28" t="s">
        <v>49</v>
      </c>
      <c r="X1282" s="26" t="s">
        <v>36</v>
      </c>
      <c r="Y1282" s="8" t="s">
        <v>4820</v>
      </c>
      <c r="Z1282" s="8" t="s">
        <v>4868</v>
      </c>
      <c r="AA1282" s="8" t="s">
        <v>3014</v>
      </c>
      <c r="AB1282" s="42" t="s">
        <v>1715</v>
      </c>
      <c r="AC1282" s="45"/>
      <c r="AD1282" s="42" t="str">
        <f t="shared" si="19"/>
        <v/>
      </c>
    </row>
    <row r="1283" spans="1:30" x14ac:dyDescent="0.2">
      <c r="A1283" s="82" t="s">
        <v>2060</v>
      </c>
      <c r="B1283" s="83" t="s">
        <v>39</v>
      </c>
      <c r="C1283" s="82">
        <v>5</v>
      </c>
      <c r="D1283" s="85" t="s">
        <v>2061</v>
      </c>
      <c r="E1283" s="84" t="s">
        <v>2062</v>
      </c>
      <c r="F1283" s="49" t="s">
        <v>4362</v>
      </c>
      <c r="G1283" s="36" t="s">
        <v>1034</v>
      </c>
      <c r="H1283" s="36" t="s">
        <v>1767</v>
      </c>
      <c r="I1283" s="39" t="s">
        <v>1722</v>
      </c>
      <c r="J1283" s="38" t="s">
        <v>2063</v>
      </c>
      <c r="K1283" s="38">
        <v>6</v>
      </c>
      <c r="L1283" s="38" t="s">
        <v>28</v>
      </c>
      <c r="M1283" s="39" t="s">
        <v>1714</v>
      </c>
      <c r="N1283" s="39" t="s">
        <v>1708</v>
      </c>
      <c r="O1283" s="36" t="s">
        <v>24</v>
      </c>
      <c r="P1283" s="38">
        <v>122.85</v>
      </c>
      <c r="Q1283" s="38">
        <v>10.27</v>
      </c>
      <c r="R1283" s="36" t="s">
        <v>47</v>
      </c>
      <c r="S1283" s="26" t="s">
        <v>4771</v>
      </c>
      <c r="T1283" s="30" t="s">
        <v>77</v>
      </c>
      <c r="U1283" s="28" t="s">
        <v>94</v>
      </c>
      <c r="V1283" s="26" t="s">
        <v>5054</v>
      </c>
      <c r="W1283" s="28" t="s">
        <v>49</v>
      </c>
      <c r="X1283" s="32" t="s">
        <v>36</v>
      </c>
      <c r="Y1283" s="8" t="s">
        <v>4820</v>
      </c>
      <c r="Z1283" s="8" t="s">
        <v>4868</v>
      </c>
      <c r="AA1283" s="8" t="s">
        <v>3014</v>
      </c>
      <c r="AB1283" s="42" t="s">
        <v>1715</v>
      </c>
      <c r="AC1283" s="42"/>
      <c r="AD1283" s="42" t="str">
        <f t="shared" ref="AD1283:AD1346" si="20">IF(OR(ISBLANK(R1283),ISBLANK(S1283),ISBLANK(T1283),ISBLANK(U1283),ISBLANK(W1283),ISBLANK(X1283),ISBLANK(Y1283),ISBLANK(Z1283),ISBLANK(AA1283),ISBLANK(AB1283)), "Yes", "")</f>
        <v/>
      </c>
    </row>
    <row r="1284" spans="1:30" x14ac:dyDescent="0.2">
      <c r="A1284" s="82" t="s">
        <v>2076</v>
      </c>
      <c r="B1284" s="83" t="s">
        <v>39</v>
      </c>
      <c r="C1284" s="82">
        <v>5</v>
      </c>
      <c r="D1284" s="84"/>
      <c r="E1284" s="84" t="s">
        <v>2076</v>
      </c>
      <c r="F1284" s="37" t="s">
        <v>4365</v>
      </c>
      <c r="G1284" s="36" t="s">
        <v>2077</v>
      </c>
      <c r="H1284" s="36" t="s">
        <v>1739</v>
      </c>
      <c r="I1284" s="36" t="s">
        <v>1722</v>
      </c>
      <c r="J1284" s="36" t="s">
        <v>2078</v>
      </c>
      <c r="K1284" s="36">
        <v>6</v>
      </c>
      <c r="L1284" s="36" t="s">
        <v>28</v>
      </c>
      <c r="M1284" s="39" t="s">
        <v>1707</v>
      </c>
      <c r="N1284" s="39" t="s">
        <v>1708</v>
      </c>
      <c r="O1284" s="36" t="s">
        <v>39</v>
      </c>
      <c r="P1284" s="36">
        <v>122.9225</v>
      </c>
      <c r="Q1284" s="36">
        <v>10.4229</v>
      </c>
      <c r="R1284" s="38" t="s">
        <v>47</v>
      </c>
      <c r="S1284" s="26" t="s">
        <v>4771</v>
      </c>
      <c r="T1284" s="26" t="s">
        <v>77</v>
      </c>
      <c r="U1284" s="26" t="s">
        <v>94</v>
      </c>
      <c r="V1284" s="26" t="s">
        <v>5054</v>
      </c>
      <c r="W1284" s="28" t="s">
        <v>49</v>
      </c>
      <c r="X1284" s="26" t="s">
        <v>36</v>
      </c>
      <c r="Y1284" s="8" t="s">
        <v>4820</v>
      </c>
      <c r="Z1284" s="8" t="s">
        <v>4868</v>
      </c>
      <c r="AA1284" s="8" t="s">
        <v>3014</v>
      </c>
      <c r="AB1284" s="42" t="s">
        <v>1726</v>
      </c>
      <c r="AC1284" s="42"/>
      <c r="AD1284" s="42" t="str">
        <f t="shared" si="20"/>
        <v/>
      </c>
    </row>
    <row r="1285" spans="1:30" x14ac:dyDescent="0.2">
      <c r="A1285" s="82" t="s">
        <v>2096</v>
      </c>
      <c r="B1285" s="83" t="s">
        <v>24</v>
      </c>
      <c r="C1285" s="82">
        <v>5</v>
      </c>
      <c r="D1285" s="84" t="s">
        <v>2097</v>
      </c>
      <c r="E1285" s="84" t="s">
        <v>2097</v>
      </c>
      <c r="F1285" s="37" t="s">
        <v>4372</v>
      </c>
      <c r="G1285" s="36">
        <v>4</v>
      </c>
      <c r="H1285" s="36" t="s">
        <v>1728</v>
      </c>
      <c r="I1285" s="36" t="s">
        <v>1722</v>
      </c>
      <c r="J1285" s="36" t="s">
        <v>2098</v>
      </c>
      <c r="K1285" s="36">
        <v>6</v>
      </c>
      <c r="L1285" s="36" t="s">
        <v>28</v>
      </c>
      <c r="M1285" s="39" t="s">
        <v>1707</v>
      </c>
      <c r="N1285" s="39" t="s">
        <v>1708</v>
      </c>
      <c r="O1285" s="36" t="s">
        <v>24</v>
      </c>
      <c r="P1285" s="36">
        <v>122.97714000000001</v>
      </c>
      <c r="Q1285" s="36">
        <v>10.79768</v>
      </c>
      <c r="R1285" s="36" t="s">
        <v>47</v>
      </c>
      <c r="S1285" s="26" t="s">
        <v>4771</v>
      </c>
      <c r="T1285" s="26" t="s">
        <v>77</v>
      </c>
      <c r="U1285" s="27" t="s">
        <v>94</v>
      </c>
      <c r="V1285" s="26" t="s">
        <v>5054</v>
      </c>
      <c r="W1285" s="28" t="s">
        <v>49</v>
      </c>
      <c r="X1285" s="26" t="s">
        <v>36</v>
      </c>
      <c r="Y1285" s="8" t="s">
        <v>4820</v>
      </c>
      <c r="Z1285" s="8" t="s">
        <v>4868</v>
      </c>
      <c r="AA1285" s="8" t="s">
        <v>3014</v>
      </c>
      <c r="AB1285" s="42" t="s">
        <v>1709</v>
      </c>
      <c r="AC1285" s="45"/>
      <c r="AD1285" s="42" t="str">
        <f t="shared" si="20"/>
        <v/>
      </c>
    </row>
    <row r="1286" spans="1:30" x14ac:dyDescent="0.2">
      <c r="A1286" s="82" t="s">
        <v>2121</v>
      </c>
      <c r="B1286" s="83" t="s">
        <v>39</v>
      </c>
      <c r="C1286" s="82">
        <v>5</v>
      </c>
      <c r="D1286" s="85" t="s">
        <v>2122</v>
      </c>
      <c r="E1286" s="84" t="s">
        <v>2123</v>
      </c>
      <c r="F1286" s="37" t="s">
        <v>4380</v>
      </c>
      <c r="G1286" s="36" t="s">
        <v>2124</v>
      </c>
      <c r="H1286" s="36" t="s">
        <v>1767</v>
      </c>
      <c r="I1286" s="36" t="s">
        <v>1722</v>
      </c>
      <c r="J1286" s="38" t="s">
        <v>2125</v>
      </c>
      <c r="K1286" s="39">
        <v>6</v>
      </c>
      <c r="L1286" s="39" t="s">
        <v>28</v>
      </c>
      <c r="M1286" s="39" t="s">
        <v>1714</v>
      </c>
      <c r="N1286" s="39" t="s">
        <v>1708</v>
      </c>
      <c r="O1286" s="36" t="s">
        <v>24</v>
      </c>
      <c r="P1286" s="38">
        <v>122.864124</v>
      </c>
      <c r="Q1286" s="38">
        <v>10.31278</v>
      </c>
      <c r="R1286" s="36" t="s">
        <v>47</v>
      </c>
      <c r="S1286" s="26" t="s">
        <v>4771</v>
      </c>
      <c r="T1286" s="26" t="s">
        <v>77</v>
      </c>
      <c r="U1286" s="26" t="s">
        <v>94</v>
      </c>
      <c r="V1286" s="26" t="s">
        <v>5054</v>
      </c>
      <c r="W1286" s="28" t="s">
        <v>49</v>
      </c>
      <c r="X1286" s="26" t="s">
        <v>36</v>
      </c>
      <c r="Y1286" s="8" t="s">
        <v>4820</v>
      </c>
      <c r="Z1286" s="8" t="s">
        <v>4868</v>
      </c>
      <c r="AA1286" s="8" t="s">
        <v>3014</v>
      </c>
      <c r="AB1286" s="42" t="s">
        <v>1715</v>
      </c>
      <c r="AC1286" s="42"/>
      <c r="AD1286" s="42" t="str">
        <f t="shared" si="20"/>
        <v/>
      </c>
    </row>
    <row r="1287" spans="1:30" x14ac:dyDescent="0.2">
      <c r="A1287" s="82" t="s">
        <v>2126</v>
      </c>
      <c r="B1287" s="83" t="s">
        <v>24</v>
      </c>
      <c r="C1287" s="82">
        <v>5</v>
      </c>
      <c r="D1287" s="84" t="s">
        <v>2127</v>
      </c>
      <c r="E1287" s="84" t="s">
        <v>2127</v>
      </c>
      <c r="F1287" s="37" t="s">
        <v>4381</v>
      </c>
      <c r="G1287" s="36" t="s">
        <v>1865</v>
      </c>
      <c r="H1287" s="36" t="s">
        <v>1721</v>
      </c>
      <c r="I1287" s="36" t="s">
        <v>1722</v>
      </c>
      <c r="J1287" s="38" t="s">
        <v>2128</v>
      </c>
      <c r="K1287" s="39">
        <v>6</v>
      </c>
      <c r="L1287" s="39" t="s">
        <v>28</v>
      </c>
      <c r="M1287" s="39" t="s">
        <v>1707</v>
      </c>
      <c r="N1287" s="39" t="s">
        <v>1708</v>
      </c>
      <c r="O1287" s="36" t="s">
        <v>24</v>
      </c>
      <c r="P1287" s="38">
        <v>122.91713900000001</v>
      </c>
      <c r="Q1287" s="38">
        <v>10.601338</v>
      </c>
      <c r="R1287" s="36" t="s">
        <v>47</v>
      </c>
      <c r="S1287" s="26" t="s">
        <v>4771</v>
      </c>
      <c r="T1287" s="26" t="s">
        <v>77</v>
      </c>
      <c r="U1287" s="26" t="s">
        <v>94</v>
      </c>
      <c r="V1287" s="26" t="s">
        <v>5054</v>
      </c>
      <c r="W1287" s="28" t="s">
        <v>49</v>
      </c>
      <c r="X1287" s="26" t="s">
        <v>36</v>
      </c>
      <c r="Y1287" s="8" t="s">
        <v>4820</v>
      </c>
      <c r="Z1287" s="8" t="s">
        <v>4868</v>
      </c>
      <c r="AA1287" s="8" t="s">
        <v>3014</v>
      </c>
      <c r="AB1287" s="42" t="s">
        <v>1748</v>
      </c>
      <c r="AC1287" s="42"/>
      <c r="AD1287" s="42" t="str">
        <f t="shared" si="20"/>
        <v/>
      </c>
    </row>
    <row r="1288" spans="1:30" x14ac:dyDescent="0.2">
      <c r="A1288" s="82" t="s">
        <v>2129</v>
      </c>
      <c r="B1288" s="83" t="s">
        <v>39</v>
      </c>
      <c r="C1288" s="82">
        <v>5</v>
      </c>
      <c r="D1288" s="84" t="s">
        <v>2130</v>
      </c>
      <c r="E1288" s="84" t="s">
        <v>2129</v>
      </c>
      <c r="F1288" s="37" t="s">
        <v>4382</v>
      </c>
      <c r="G1288" s="36" t="s">
        <v>2131</v>
      </c>
      <c r="H1288" s="36" t="s">
        <v>2132</v>
      </c>
      <c r="I1288" s="36" t="s">
        <v>1722</v>
      </c>
      <c r="J1288" s="36" t="s">
        <v>2133</v>
      </c>
      <c r="K1288" s="36">
        <v>6</v>
      </c>
      <c r="L1288" s="36" t="s">
        <v>28</v>
      </c>
      <c r="M1288" s="39" t="s">
        <v>1707</v>
      </c>
      <c r="N1288" s="39" t="s">
        <v>1708</v>
      </c>
      <c r="O1288" s="36" t="s">
        <v>24</v>
      </c>
      <c r="P1288" s="36">
        <v>123.2116</v>
      </c>
      <c r="Q1288" s="36">
        <v>10.9573</v>
      </c>
      <c r="R1288" s="36" t="s">
        <v>47</v>
      </c>
      <c r="S1288" s="26" t="s">
        <v>4771</v>
      </c>
      <c r="T1288" s="26" t="s">
        <v>77</v>
      </c>
      <c r="U1288" s="26" t="s">
        <v>94</v>
      </c>
      <c r="V1288" s="26" t="s">
        <v>5054</v>
      </c>
      <c r="W1288" s="28" t="s">
        <v>49</v>
      </c>
      <c r="X1288" s="26" t="s">
        <v>36</v>
      </c>
      <c r="Y1288" s="8" t="s">
        <v>4820</v>
      </c>
      <c r="Z1288" s="8" t="s">
        <v>4868</v>
      </c>
      <c r="AA1288" s="8" t="s">
        <v>3014</v>
      </c>
      <c r="AB1288" s="42" t="s">
        <v>1709</v>
      </c>
      <c r="AC1288" s="45"/>
      <c r="AD1288" s="42" t="str">
        <f t="shared" si="20"/>
        <v/>
      </c>
    </row>
    <row r="1289" spans="1:30" x14ac:dyDescent="0.2">
      <c r="A1289" s="78" t="s">
        <v>2150</v>
      </c>
      <c r="B1289" s="83" t="s">
        <v>39</v>
      </c>
      <c r="C1289" s="82">
        <v>5</v>
      </c>
      <c r="D1289" s="85" t="s">
        <v>2151</v>
      </c>
      <c r="E1289" s="84" t="s">
        <v>2150</v>
      </c>
      <c r="F1289" s="37" t="s">
        <v>4388</v>
      </c>
      <c r="G1289" s="36"/>
      <c r="H1289" s="36" t="s">
        <v>1721</v>
      </c>
      <c r="I1289" s="36" t="s">
        <v>1722</v>
      </c>
      <c r="J1289" s="36" t="s">
        <v>2152</v>
      </c>
      <c r="K1289" s="36">
        <v>6</v>
      </c>
      <c r="L1289" s="36" t="s">
        <v>28</v>
      </c>
      <c r="M1289" s="39" t="s">
        <v>1707</v>
      </c>
      <c r="N1289" s="36" t="s">
        <v>1708</v>
      </c>
      <c r="O1289" s="36" t="s">
        <v>39</v>
      </c>
      <c r="P1289" s="36">
        <v>122.984639</v>
      </c>
      <c r="Q1289" s="36">
        <v>10.663311</v>
      </c>
      <c r="R1289" s="36" t="s">
        <v>47</v>
      </c>
      <c r="S1289" s="26" t="s">
        <v>4771</v>
      </c>
      <c r="T1289" s="26" t="s">
        <v>33</v>
      </c>
      <c r="U1289" s="26" t="s">
        <v>94</v>
      </c>
      <c r="V1289" s="26" t="s">
        <v>5054</v>
      </c>
      <c r="W1289" s="28" t="s">
        <v>49</v>
      </c>
      <c r="X1289" s="26" t="s">
        <v>36</v>
      </c>
      <c r="Y1289" s="8" t="s">
        <v>4820</v>
      </c>
      <c r="Z1289" s="8" t="s">
        <v>4868</v>
      </c>
      <c r="AA1289" s="8" t="s">
        <v>3014</v>
      </c>
      <c r="AB1289" s="42" t="s">
        <v>1711</v>
      </c>
      <c r="AC1289" s="45"/>
      <c r="AD1289" s="42" t="str">
        <f t="shared" si="20"/>
        <v/>
      </c>
    </row>
    <row r="1290" spans="1:30" x14ac:dyDescent="0.2">
      <c r="A1290" s="82" t="s">
        <v>2180</v>
      </c>
      <c r="B1290" s="84" t="s">
        <v>39</v>
      </c>
      <c r="C1290" s="82">
        <v>5</v>
      </c>
      <c r="D1290" s="85"/>
      <c r="E1290" s="84" t="s">
        <v>2180</v>
      </c>
      <c r="F1290" s="37" t="s">
        <v>4397</v>
      </c>
      <c r="G1290" s="36" t="s">
        <v>5045</v>
      </c>
      <c r="H1290" s="36" t="s">
        <v>1721</v>
      </c>
      <c r="I1290" s="36" t="s">
        <v>1722</v>
      </c>
      <c r="J1290" s="36" t="s">
        <v>2181</v>
      </c>
      <c r="K1290" s="36">
        <v>6</v>
      </c>
      <c r="L1290" s="36" t="s">
        <v>28</v>
      </c>
      <c r="M1290" s="39" t="s">
        <v>1707</v>
      </c>
      <c r="N1290" s="39" t="s">
        <v>1708</v>
      </c>
      <c r="O1290" s="36" t="s">
        <v>39</v>
      </c>
      <c r="P1290" s="36" t="s">
        <v>5046</v>
      </c>
      <c r="Q1290" s="36" t="s">
        <v>5047</v>
      </c>
      <c r="R1290" s="36" t="s">
        <v>32</v>
      </c>
      <c r="S1290" s="26" t="s">
        <v>4771</v>
      </c>
      <c r="T1290" s="26" t="s">
        <v>33</v>
      </c>
      <c r="U1290" s="26" t="s">
        <v>94</v>
      </c>
      <c r="V1290" s="26" t="s">
        <v>5054</v>
      </c>
      <c r="W1290" s="28" t="s">
        <v>35</v>
      </c>
      <c r="X1290" s="26" t="s">
        <v>90</v>
      </c>
      <c r="Y1290" s="8" t="s">
        <v>4842</v>
      </c>
      <c r="Z1290" s="8" t="s">
        <v>4869</v>
      </c>
      <c r="AA1290" s="8" t="s">
        <v>4865</v>
      </c>
      <c r="AB1290" s="42" t="s">
        <v>1748</v>
      </c>
      <c r="AC1290" s="45"/>
      <c r="AD1290" s="42" t="str">
        <f t="shared" si="20"/>
        <v/>
      </c>
    </row>
    <row r="1291" spans="1:30" x14ac:dyDescent="0.2">
      <c r="A1291" s="82" t="s">
        <v>2240</v>
      </c>
      <c r="B1291" s="84" t="s">
        <v>39</v>
      </c>
      <c r="C1291" s="74">
        <v>5</v>
      </c>
      <c r="D1291" s="82"/>
      <c r="E1291" s="84" t="s">
        <v>2240</v>
      </c>
      <c r="F1291" s="37" t="s">
        <v>4418</v>
      </c>
      <c r="G1291" s="36"/>
      <c r="H1291" s="36" t="s">
        <v>1721</v>
      </c>
      <c r="I1291" s="39" t="s">
        <v>1722</v>
      </c>
      <c r="J1291" s="38" t="s">
        <v>2241</v>
      </c>
      <c r="K1291" s="38">
        <v>6</v>
      </c>
      <c r="L1291" s="38" t="s">
        <v>28</v>
      </c>
      <c r="M1291" s="39" t="s">
        <v>1707</v>
      </c>
      <c r="N1291" s="39" t="s">
        <v>1708</v>
      </c>
      <c r="O1291" s="36" t="s">
        <v>39</v>
      </c>
      <c r="P1291" s="38">
        <v>122.94474029541</v>
      </c>
      <c r="Q1291" s="38">
        <v>10.6515302658081</v>
      </c>
      <c r="R1291" s="36" t="s">
        <v>32</v>
      </c>
      <c r="S1291" s="26" t="s">
        <v>4771</v>
      </c>
      <c r="T1291" s="26" t="s">
        <v>33</v>
      </c>
      <c r="U1291" s="26" t="s">
        <v>94</v>
      </c>
      <c r="V1291" s="26" t="s">
        <v>5054</v>
      </c>
      <c r="W1291" s="28" t="s">
        <v>49</v>
      </c>
      <c r="X1291" s="26" t="s">
        <v>90</v>
      </c>
      <c r="Y1291" s="8" t="s">
        <v>4842</v>
      </c>
      <c r="Z1291" s="8" t="s">
        <v>4869</v>
      </c>
      <c r="AA1291" s="8" t="s">
        <v>4865</v>
      </c>
      <c r="AB1291" s="42" t="s">
        <v>1748</v>
      </c>
      <c r="AC1291" s="45"/>
      <c r="AD1291" s="42" t="str">
        <f t="shared" si="20"/>
        <v/>
      </c>
    </row>
    <row r="1292" spans="1:30" x14ac:dyDescent="0.2">
      <c r="A1292" s="84">
        <v>703</v>
      </c>
      <c r="B1292" s="84" t="s">
        <v>39</v>
      </c>
      <c r="C1292" s="74">
        <v>6</v>
      </c>
      <c r="D1292" s="84"/>
      <c r="E1292" s="84">
        <v>703</v>
      </c>
      <c r="F1292" s="37" t="s">
        <v>4423</v>
      </c>
      <c r="G1292" s="36" t="s">
        <v>2252</v>
      </c>
      <c r="H1292" s="36" t="s">
        <v>2253</v>
      </c>
      <c r="I1292" s="36" t="s">
        <v>2254</v>
      </c>
      <c r="J1292" s="36" t="s">
        <v>2255</v>
      </c>
      <c r="K1292" s="36">
        <v>6</v>
      </c>
      <c r="L1292" s="36" t="s">
        <v>28</v>
      </c>
      <c r="M1292" s="39" t="s">
        <v>2256</v>
      </c>
      <c r="N1292" s="39" t="s">
        <v>2257</v>
      </c>
      <c r="O1292" s="36" t="s">
        <v>39</v>
      </c>
      <c r="P1292" s="36">
        <v>121.923248291015</v>
      </c>
      <c r="Q1292" s="36">
        <v>11.9661703109741</v>
      </c>
      <c r="R1292" s="38" t="s">
        <v>47</v>
      </c>
      <c r="S1292" s="26" t="s">
        <v>4771</v>
      </c>
      <c r="T1292" s="26" t="s">
        <v>77</v>
      </c>
      <c r="U1292" s="27" t="s">
        <v>94</v>
      </c>
      <c r="V1292" s="26" t="s">
        <v>5054</v>
      </c>
      <c r="W1292" s="28" t="s">
        <v>49</v>
      </c>
      <c r="X1292" s="26" t="s">
        <v>36</v>
      </c>
      <c r="Y1292" s="8" t="s">
        <v>4821</v>
      </c>
      <c r="Z1292" s="8" t="s">
        <v>5003</v>
      </c>
      <c r="AA1292" s="8" t="s">
        <v>4809</v>
      </c>
      <c r="AB1292" s="42" t="s">
        <v>2258</v>
      </c>
      <c r="AC1292" s="45"/>
      <c r="AD1292" s="42" t="str">
        <f t="shared" si="20"/>
        <v/>
      </c>
    </row>
    <row r="1293" spans="1:30" x14ac:dyDescent="0.2">
      <c r="A1293" s="88">
        <v>897</v>
      </c>
      <c r="B1293" s="84" t="s">
        <v>39</v>
      </c>
      <c r="C1293" s="74">
        <v>6</v>
      </c>
      <c r="D1293" s="88"/>
      <c r="E1293" s="84">
        <v>897</v>
      </c>
      <c r="F1293" s="37" t="s">
        <v>4432</v>
      </c>
      <c r="G1293" s="36" t="s">
        <v>755</v>
      </c>
      <c r="H1293" s="36" t="s">
        <v>2268</v>
      </c>
      <c r="I1293" s="36" t="s">
        <v>1379</v>
      </c>
      <c r="J1293" s="36" t="s">
        <v>2299</v>
      </c>
      <c r="K1293" s="36">
        <v>6</v>
      </c>
      <c r="L1293" s="36" t="s">
        <v>28</v>
      </c>
      <c r="M1293" s="39" t="s">
        <v>1381</v>
      </c>
      <c r="N1293" s="39" t="s">
        <v>2257</v>
      </c>
      <c r="O1293" s="36" t="s">
        <v>39</v>
      </c>
      <c r="P1293" s="36">
        <v>122.78073879999999</v>
      </c>
      <c r="Q1293" s="36">
        <v>11.56527996</v>
      </c>
      <c r="R1293" s="36" t="s">
        <v>47</v>
      </c>
      <c r="S1293" s="26" t="s">
        <v>4771</v>
      </c>
      <c r="T1293" s="26" t="s">
        <v>77</v>
      </c>
      <c r="U1293" s="27" t="s">
        <v>94</v>
      </c>
      <c r="V1293" s="26" t="s">
        <v>5054</v>
      </c>
      <c r="W1293" s="28" t="s">
        <v>49</v>
      </c>
      <c r="X1293" s="26" t="s">
        <v>90</v>
      </c>
      <c r="Y1293" s="8" t="s">
        <v>4970</v>
      </c>
      <c r="Z1293" s="8" t="s">
        <v>4879</v>
      </c>
      <c r="AA1293" s="8" t="s">
        <v>3014</v>
      </c>
      <c r="AB1293" s="42" t="s">
        <v>2273</v>
      </c>
      <c r="AC1293" s="45">
        <v>42592</v>
      </c>
      <c r="AD1293" s="42" t="str">
        <f t="shared" si="20"/>
        <v/>
      </c>
    </row>
    <row r="1294" spans="1:30" x14ac:dyDescent="0.2">
      <c r="A1294" s="82">
        <v>3300</v>
      </c>
      <c r="B1294" s="84" t="s">
        <v>39</v>
      </c>
      <c r="C1294" s="74">
        <v>6</v>
      </c>
      <c r="D1294" s="82"/>
      <c r="E1294" s="84">
        <v>3300</v>
      </c>
      <c r="F1294" s="37" t="s">
        <v>2303</v>
      </c>
      <c r="G1294" s="36" t="s">
        <v>104</v>
      </c>
      <c r="H1294" s="36" t="s">
        <v>2303</v>
      </c>
      <c r="I1294" s="39" t="s">
        <v>2254</v>
      </c>
      <c r="J1294" s="38" t="s">
        <v>2304</v>
      </c>
      <c r="K1294" s="38">
        <v>6</v>
      </c>
      <c r="L1294" s="38" t="s">
        <v>28</v>
      </c>
      <c r="M1294" s="39" t="s">
        <v>1381</v>
      </c>
      <c r="N1294" s="39" t="s">
        <v>2257</v>
      </c>
      <c r="O1294" s="36" t="s">
        <v>39</v>
      </c>
      <c r="P1294" s="38">
        <v>122.4997406</v>
      </c>
      <c r="Q1294" s="38">
        <v>11.58535957</v>
      </c>
      <c r="R1294" s="36" t="s">
        <v>47</v>
      </c>
      <c r="S1294" s="26" t="s">
        <v>4771</v>
      </c>
      <c r="T1294" s="26" t="s">
        <v>77</v>
      </c>
      <c r="U1294" s="26" t="s">
        <v>94</v>
      </c>
      <c r="V1294" s="26" t="s">
        <v>5054</v>
      </c>
      <c r="W1294" s="28" t="s">
        <v>49</v>
      </c>
      <c r="X1294" s="26" t="s">
        <v>36</v>
      </c>
      <c r="Y1294" s="8" t="s">
        <v>4970</v>
      </c>
      <c r="Z1294" s="8" t="s">
        <v>4879</v>
      </c>
      <c r="AA1294" s="8" t="s">
        <v>3014</v>
      </c>
      <c r="AB1294" s="42" t="s">
        <v>2273</v>
      </c>
      <c r="AC1294" s="42">
        <v>42592</v>
      </c>
      <c r="AD1294" s="42" t="str">
        <f t="shared" si="20"/>
        <v/>
      </c>
    </row>
    <row r="1295" spans="1:30" x14ac:dyDescent="0.2">
      <c r="A1295" s="84">
        <v>4225</v>
      </c>
      <c r="B1295" s="84" t="s">
        <v>39</v>
      </c>
      <c r="C1295" s="74">
        <v>6</v>
      </c>
      <c r="D1295" s="84"/>
      <c r="E1295" s="84">
        <v>4225</v>
      </c>
      <c r="F1295" s="37" t="s">
        <v>2312</v>
      </c>
      <c r="G1295" s="36" t="s">
        <v>104</v>
      </c>
      <c r="H1295" s="36" t="s">
        <v>2312</v>
      </c>
      <c r="I1295" s="39" t="s">
        <v>2254</v>
      </c>
      <c r="J1295" s="38" t="s">
        <v>2313</v>
      </c>
      <c r="K1295" s="38">
        <v>6</v>
      </c>
      <c r="L1295" s="38" t="s">
        <v>28</v>
      </c>
      <c r="M1295" s="39" t="s">
        <v>2256</v>
      </c>
      <c r="N1295" s="39" t="s">
        <v>2257</v>
      </c>
      <c r="O1295" s="36" t="s">
        <v>39</v>
      </c>
      <c r="P1295" s="38">
        <v>122.431678771972</v>
      </c>
      <c r="Q1295" s="38">
        <v>11.6521596908569</v>
      </c>
      <c r="R1295" s="36" t="s">
        <v>47</v>
      </c>
      <c r="S1295" s="26" t="s">
        <v>4771</v>
      </c>
      <c r="T1295" s="26" t="s">
        <v>77</v>
      </c>
      <c r="U1295" s="26" t="s">
        <v>94</v>
      </c>
      <c r="V1295" s="26" t="s">
        <v>5054</v>
      </c>
      <c r="W1295" s="28" t="s">
        <v>49</v>
      </c>
      <c r="X1295" s="26" t="s">
        <v>36</v>
      </c>
      <c r="Y1295" s="8" t="s">
        <v>4970</v>
      </c>
      <c r="Z1295" s="8" t="s">
        <v>4970</v>
      </c>
      <c r="AA1295" s="8" t="s">
        <v>3014</v>
      </c>
      <c r="AB1295" s="42" t="s">
        <v>2260</v>
      </c>
      <c r="AC1295" s="45"/>
      <c r="AD1295" s="42" t="str">
        <f t="shared" si="20"/>
        <v/>
      </c>
    </row>
    <row r="1296" spans="1:30" x14ac:dyDescent="0.2">
      <c r="A1296" s="89" t="s">
        <v>2366</v>
      </c>
      <c r="B1296" s="83" t="s">
        <v>39</v>
      </c>
      <c r="C1296" s="74">
        <v>6</v>
      </c>
      <c r="D1296" s="89"/>
      <c r="E1296" s="84" t="s">
        <v>2366</v>
      </c>
      <c r="F1296" s="49" t="s">
        <v>4443</v>
      </c>
      <c r="G1296" s="36" t="s">
        <v>2252</v>
      </c>
      <c r="H1296" s="36" t="s">
        <v>2253</v>
      </c>
      <c r="I1296" s="39" t="s">
        <v>2254</v>
      </c>
      <c r="J1296" s="38" t="s">
        <v>2367</v>
      </c>
      <c r="K1296" s="38">
        <v>6</v>
      </c>
      <c r="L1296" s="38" t="s">
        <v>28</v>
      </c>
      <c r="M1296" s="39" t="s">
        <v>2256</v>
      </c>
      <c r="N1296" s="39" t="s">
        <v>2257</v>
      </c>
      <c r="O1296" s="36" t="s">
        <v>39</v>
      </c>
      <c r="P1296" s="38">
        <v>121.924766540527</v>
      </c>
      <c r="Q1296" s="38">
        <v>11.971309661865201</v>
      </c>
      <c r="R1296" s="36" t="s">
        <v>47</v>
      </c>
      <c r="S1296" s="26" t="s">
        <v>4771</v>
      </c>
      <c r="T1296" s="30" t="s">
        <v>93</v>
      </c>
      <c r="U1296" s="28" t="s">
        <v>94</v>
      </c>
      <c r="V1296" s="26" t="s">
        <v>5054</v>
      </c>
      <c r="W1296" s="28" t="s">
        <v>49</v>
      </c>
      <c r="X1296" s="32" t="s">
        <v>233</v>
      </c>
      <c r="Y1296" s="8" t="s">
        <v>4821</v>
      </c>
      <c r="Z1296" s="8" t="s">
        <v>5003</v>
      </c>
      <c r="AA1296" s="8" t="s">
        <v>4809</v>
      </c>
      <c r="AB1296" s="42" t="s">
        <v>2258</v>
      </c>
      <c r="AC1296" s="42"/>
      <c r="AD1296" s="42" t="str">
        <f t="shared" si="20"/>
        <v/>
      </c>
    </row>
    <row r="1297" spans="1:30" x14ac:dyDescent="0.2">
      <c r="A1297" s="79" t="s">
        <v>2379</v>
      </c>
      <c r="B1297" s="79" t="s">
        <v>39</v>
      </c>
      <c r="C1297" s="74">
        <v>6</v>
      </c>
      <c r="D1297" s="79"/>
      <c r="E1297" s="79" t="s">
        <v>2379</v>
      </c>
      <c r="F1297" s="37" t="s">
        <v>4446</v>
      </c>
      <c r="G1297" s="36" t="s">
        <v>2380</v>
      </c>
      <c r="H1297" s="36" t="s">
        <v>2253</v>
      </c>
      <c r="I1297" s="36" t="s">
        <v>2254</v>
      </c>
      <c r="J1297" s="36" t="s">
        <v>2381</v>
      </c>
      <c r="K1297" s="36">
        <v>6</v>
      </c>
      <c r="L1297" s="36" t="s">
        <v>28</v>
      </c>
      <c r="M1297" s="39" t="s">
        <v>2256</v>
      </c>
      <c r="N1297" s="39" t="s">
        <v>2257</v>
      </c>
      <c r="O1297" s="36" t="s">
        <v>39</v>
      </c>
      <c r="P1297" s="36">
        <v>121.95488739013599</v>
      </c>
      <c r="Q1297" s="36">
        <v>11.9324197769165</v>
      </c>
      <c r="R1297" s="36" t="s">
        <v>47</v>
      </c>
      <c r="S1297" s="26" t="s">
        <v>4771</v>
      </c>
      <c r="T1297" s="26" t="s">
        <v>77</v>
      </c>
      <c r="U1297" s="27" t="s">
        <v>94</v>
      </c>
      <c r="V1297" s="26" t="s">
        <v>5054</v>
      </c>
      <c r="W1297" s="28" t="s">
        <v>49</v>
      </c>
      <c r="X1297" s="26" t="s">
        <v>36</v>
      </c>
      <c r="Y1297" s="8" t="s">
        <v>4828</v>
      </c>
      <c r="Z1297" s="8" t="s">
        <v>4882</v>
      </c>
      <c r="AA1297" s="8" t="s">
        <v>4805</v>
      </c>
      <c r="AB1297" s="42" t="s">
        <v>2258</v>
      </c>
      <c r="AC1297" s="45"/>
      <c r="AD1297" s="42" t="str">
        <f t="shared" si="20"/>
        <v/>
      </c>
    </row>
    <row r="1298" spans="1:30" x14ac:dyDescent="0.2">
      <c r="A1298" s="83" t="s">
        <v>2494</v>
      </c>
      <c r="B1298" s="84" t="s">
        <v>39</v>
      </c>
      <c r="C1298" s="74">
        <v>6</v>
      </c>
      <c r="D1298" s="83" t="s">
        <v>2495</v>
      </c>
      <c r="E1298" s="84" t="s">
        <v>2494</v>
      </c>
      <c r="F1298" s="37" t="s">
        <v>4482</v>
      </c>
      <c r="G1298" s="36" t="s">
        <v>104</v>
      </c>
      <c r="H1298" s="36" t="s">
        <v>2256</v>
      </c>
      <c r="I1298" s="36" t="s">
        <v>2254</v>
      </c>
      <c r="J1298" s="36" t="s">
        <v>2496</v>
      </c>
      <c r="K1298" s="36">
        <v>6</v>
      </c>
      <c r="L1298" s="36" t="s">
        <v>28</v>
      </c>
      <c r="M1298" s="39" t="s">
        <v>2256</v>
      </c>
      <c r="N1298" s="39" t="s">
        <v>2257</v>
      </c>
      <c r="O1298" s="36" t="s">
        <v>24</v>
      </c>
      <c r="P1298" s="36">
        <v>122.364</v>
      </c>
      <c r="Q1298" s="36">
        <v>11.709300000000001</v>
      </c>
      <c r="R1298" s="36" t="s">
        <v>47</v>
      </c>
      <c r="S1298" s="26" t="s">
        <v>4771</v>
      </c>
      <c r="T1298" s="26" t="s">
        <v>77</v>
      </c>
      <c r="U1298" s="26" t="s">
        <v>94</v>
      </c>
      <c r="V1298" s="26" t="s">
        <v>5054</v>
      </c>
      <c r="W1298" s="28" t="s">
        <v>49</v>
      </c>
      <c r="X1298" s="26" t="s">
        <v>36</v>
      </c>
      <c r="Y1298" s="8" t="s">
        <v>4970</v>
      </c>
      <c r="Z1298" s="8" t="s">
        <v>4970</v>
      </c>
      <c r="AA1298" s="8" t="s">
        <v>3014</v>
      </c>
      <c r="AB1298" s="42" t="s">
        <v>2260</v>
      </c>
      <c r="AC1298" s="45"/>
      <c r="AD1298" s="42" t="str">
        <f t="shared" si="20"/>
        <v/>
      </c>
    </row>
    <row r="1299" spans="1:30" x14ac:dyDescent="0.2">
      <c r="A1299" s="83">
        <v>732</v>
      </c>
      <c r="B1299" s="84" t="s">
        <v>39</v>
      </c>
      <c r="C1299" s="74">
        <v>7</v>
      </c>
      <c r="D1299" s="83"/>
      <c r="E1299" s="84">
        <v>732</v>
      </c>
      <c r="F1299" s="49" t="s">
        <v>2565</v>
      </c>
      <c r="G1299" s="36"/>
      <c r="H1299" s="36" t="s">
        <v>2565</v>
      </c>
      <c r="I1299" s="39" t="s">
        <v>1743</v>
      </c>
      <c r="J1299" s="38" t="s">
        <v>2566</v>
      </c>
      <c r="K1299" s="38">
        <v>7</v>
      </c>
      <c r="L1299" s="38" t="s">
        <v>2555</v>
      </c>
      <c r="M1299" s="39" t="s">
        <v>2563</v>
      </c>
      <c r="N1299" s="39" t="s">
        <v>2557</v>
      </c>
      <c r="O1299" s="36" t="s">
        <v>39</v>
      </c>
      <c r="P1299" s="38">
        <v>123.13634</v>
      </c>
      <c r="Q1299" s="38">
        <v>9.5872202000000009</v>
      </c>
      <c r="R1299" s="36" t="s">
        <v>47</v>
      </c>
      <c r="S1299" s="26" t="s">
        <v>4771</v>
      </c>
      <c r="T1299" s="30" t="s">
        <v>77</v>
      </c>
      <c r="U1299" s="28" t="s">
        <v>94</v>
      </c>
      <c r="V1299" s="26" t="s">
        <v>5054</v>
      </c>
      <c r="W1299" s="28" t="s">
        <v>49</v>
      </c>
      <c r="X1299" s="32" t="s">
        <v>90</v>
      </c>
      <c r="Y1299" s="8" t="s">
        <v>4970</v>
      </c>
      <c r="Z1299" s="8" t="s">
        <v>4887</v>
      </c>
      <c r="AA1299" s="8" t="s">
        <v>3014</v>
      </c>
      <c r="AB1299" s="42" t="s">
        <v>2567</v>
      </c>
      <c r="AC1299" s="42"/>
      <c r="AD1299" s="42" t="str">
        <f t="shared" si="20"/>
        <v/>
      </c>
    </row>
    <row r="1300" spans="1:30" x14ac:dyDescent="0.2">
      <c r="A1300" s="83">
        <v>780</v>
      </c>
      <c r="B1300" s="84" t="s">
        <v>39</v>
      </c>
      <c r="C1300" s="74">
        <v>7</v>
      </c>
      <c r="D1300" s="83"/>
      <c r="E1300" s="84">
        <v>780</v>
      </c>
      <c r="F1300" s="37" t="s">
        <v>2570</v>
      </c>
      <c r="G1300" s="36" t="s">
        <v>1439</v>
      </c>
      <c r="H1300" s="36" t="s">
        <v>2570</v>
      </c>
      <c r="I1300" s="36" t="s">
        <v>2554</v>
      </c>
      <c r="J1300" s="36" t="s">
        <v>2571</v>
      </c>
      <c r="K1300" s="36">
        <v>7</v>
      </c>
      <c r="L1300" s="36" t="s">
        <v>2555</v>
      </c>
      <c r="M1300" s="36" t="s">
        <v>2556</v>
      </c>
      <c r="N1300" s="36" t="s">
        <v>2557</v>
      </c>
      <c r="O1300" s="36" t="s">
        <v>39</v>
      </c>
      <c r="P1300" s="36">
        <v>123.764671325683</v>
      </c>
      <c r="Q1300" s="36">
        <v>9.5534896850585902</v>
      </c>
      <c r="R1300" s="36" t="s">
        <v>47</v>
      </c>
      <c r="S1300" s="26" t="s">
        <v>4771</v>
      </c>
      <c r="T1300" s="26" t="s">
        <v>77</v>
      </c>
      <c r="U1300" s="26" t="s">
        <v>94</v>
      </c>
      <c r="V1300" s="26" t="s">
        <v>5054</v>
      </c>
      <c r="W1300" s="28" t="s">
        <v>49</v>
      </c>
      <c r="X1300" s="26" t="s">
        <v>36</v>
      </c>
      <c r="Y1300" s="8" t="s">
        <v>4970</v>
      </c>
      <c r="Z1300" s="8" t="s">
        <v>4887</v>
      </c>
      <c r="AA1300" s="8" t="s">
        <v>3014</v>
      </c>
      <c r="AB1300" s="42" t="s">
        <v>2572</v>
      </c>
      <c r="AC1300" s="42"/>
      <c r="AD1300" s="42" t="str">
        <f t="shared" si="20"/>
        <v/>
      </c>
    </row>
    <row r="1301" spans="1:30" x14ac:dyDescent="0.2">
      <c r="A1301" s="83">
        <v>781</v>
      </c>
      <c r="B1301" s="84" t="s">
        <v>39</v>
      </c>
      <c r="C1301" s="74">
        <v>7</v>
      </c>
      <c r="D1301" s="83"/>
      <c r="E1301" s="84">
        <v>781</v>
      </c>
      <c r="F1301" s="49" t="s">
        <v>4507</v>
      </c>
      <c r="G1301" s="36"/>
      <c r="H1301" s="36" t="s">
        <v>2553</v>
      </c>
      <c r="I1301" s="36" t="s">
        <v>2554</v>
      </c>
      <c r="J1301" s="36" t="s">
        <v>2573</v>
      </c>
      <c r="K1301" s="36">
        <v>7</v>
      </c>
      <c r="L1301" s="36" t="s">
        <v>2555</v>
      </c>
      <c r="M1301" s="39" t="s">
        <v>2556</v>
      </c>
      <c r="N1301" s="39" t="s">
        <v>2557</v>
      </c>
      <c r="O1301" s="36" t="s">
        <v>39</v>
      </c>
      <c r="P1301" s="36">
        <v>123.8583984375</v>
      </c>
      <c r="Q1301" s="36">
        <v>9.64153957366943</v>
      </c>
      <c r="R1301" s="38" t="s">
        <v>47</v>
      </c>
      <c r="S1301" s="26" t="s">
        <v>4771</v>
      </c>
      <c r="T1301" s="26" t="s">
        <v>77</v>
      </c>
      <c r="U1301" s="26" t="s">
        <v>94</v>
      </c>
      <c r="V1301" s="26" t="s">
        <v>5054</v>
      </c>
      <c r="W1301" s="32" t="s">
        <v>49</v>
      </c>
      <c r="X1301" s="26" t="s">
        <v>36</v>
      </c>
      <c r="Y1301" s="8" t="s">
        <v>4970</v>
      </c>
      <c r="Z1301" s="8" t="s">
        <v>4887</v>
      </c>
      <c r="AA1301" s="8" t="s">
        <v>3014</v>
      </c>
      <c r="AB1301" s="42" t="s">
        <v>2558</v>
      </c>
      <c r="AC1301" s="42"/>
      <c r="AD1301" s="42" t="str">
        <f t="shared" si="20"/>
        <v/>
      </c>
    </row>
    <row r="1302" spans="1:30" x14ac:dyDescent="0.2">
      <c r="A1302" s="83">
        <v>783</v>
      </c>
      <c r="B1302" s="84" t="s">
        <v>39</v>
      </c>
      <c r="C1302" s="74">
        <v>7</v>
      </c>
      <c r="D1302" s="83"/>
      <c r="E1302" s="84">
        <v>783</v>
      </c>
      <c r="F1302" s="37" t="s">
        <v>4509</v>
      </c>
      <c r="G1302" s="36" t="s">
        <v>2077</v>
      </c>
      <c r="H1302" s="36" t="s">
        <v>2576</v>
      </c>
      <c r="I1302" s="36" t="s">
        <v>1743</v>
      </c>
      <c r="J1302" s="36" t="s">
        <v>2577</v>
      </c>
      <c r="K1302" s="36">
        <v>7</v>
      </c>
      <c r="L1302" s="36" t="s">
        <v>2555</v>
      </c>
      <c r="M1302" s="36" t="s">
        <v>2563</v>
      </c>
      <c r="N1302" s="36" t="s">
        <v>2557</v>
      </c>
      <c r="O1302" s="36" t="s">
        <v>39</v>
      </c>
      <c r="P1302" s="36">
        <v>123.15934</v>
      </c>
      <c r="Q1302" s="36">
        <v>9.5186901000000006</v>
      </c>
      <c r="R1302" s="36" t="s">
        <v>47</v>
      </c>
      <c r="S1302" s="26" t="s">
        <v>4771</v>
      </c>
      <c r="T1302" s="26" t="s">
        <v>33</v>
      </c>
      <c r="U1302" s="27" t="s">
        <v>94</v>
      </c>
      <c r="V1302" s="26" t="s">
        <v>5054</v>
      </c>
      <c r="W1302" s="28" t="s">
        <v>49</v>
      </c>
      <c r="X1302" s="26" t="s">
        <v>36</v>
      </c>
      <c r="Y1302" s="8" t="s">
        <v>4970</v>
      </c>
      <c r="Z1302" s="8" t="s">
        <v>4887</v>
      </c>
      <c r="AA1302" s="8" t="s">
        <v>3014</v>
      </c>
      <c r="AB1302" s="42" t="s">
        <v>2567</v>
      </c>
      <c r="AC1302" s="45"/>
      <c r="AD1302" s="42" t="str">
        <f t="shared" si="20"/>
        <v/>
      </c>
    </row>
    <row r="1303" spans="1:30" x14ac:dyDescent="0.2">
      <c r="A1303" s="83">
        <v>796</v>
      </c>
      <c r="B1303" s="84" t="s">
        <v>39</v>
      </c>
      <c r="C1303" s="74">
        <v>7</v>
      </c>
      <c r="D1303" s="83"/>
      <c r="E1303" s="84">
        <v>796</v>
      </c>
      <c r="F1303" s="37" t="s">
        <v>2584</v>
      </c>
      <c r="G1303" s="36" t="s">
        <v>2583</v>
      </c>
      <c r="H1303" s="36" t="s">
        <v>2584</v>
      </c>
      <c r="I1303" s="36" t="s">
        <v>2554</v>
      </c>
      <c r="J1303" s="38" t="s">
        <v>2585</v>
      </c>
      <c r="K1303" s="39">
        <v>7</v>
      </c>
      <c r="L1303" s="39" t="s">
        <v>2555</v>
      </c>
      <c r="M1303" s="39" t="s">
        <v>2556</v>
      </c>
      <c r="N1303" s="39" t="s">
        <v>2557</v>
      </c>
      <c r="O1303" s="36" t="s">
        <v>39</v>
      </c>
      <c r="P1303" s="38">
        <v>123.961212158203</v>
      </c>
      <c r="Q1303" s="38">
        <v>9.9533500671386701</v>
      </c>
      <c r="R1303" s="36" t="s">
        <v>47</v>
      </c>
      <c r="S1303" s="26" t="s">
        <v>4771</v>
      </c>
      <c r="T1303" s="26" t="s">
        <v>77</v>
      </c>
      <c r="U1303" s="26" t="s">
        <v>94</v>
      </c>
      <c r="V1303" s="26" t="s">
        <v>5054</v>
      </c>
      <c r="W1303" s="28" t="s">
        <v>49</v>
      </c>
      <c r="X1303" s="26" t="s">
        <v>36</v>
      </c>
      <c r="Y1303" s="8" t="s">
        <v>4970</v>
      </c>
      <c r="Z1303" s="8" t="s">
        <v>4887</v>
      </c>
      <c r="AA1303" s="8" t="s">
        <v>3014</v>
      </c>
      <c r="AB1303" s="42" t="s">
        <v>2579</v>
      </c>
      <c r="AC1303" s="42"/>
      <c r="AD1303" s="42" t="str">
        <f t="shared" si="20"/>
        <v/>
      </c>
    </row>
    <row r="1304" spans="1:30" x14ac:dyDescent="0.2">
      <c r="A1304" s="83">
        <v>797</v>
      </c>
      <c r="B1304" s="84" t="s">
        <v>39</v>
      </c>
      <c r="C1304" s="74">
        <v>7</v>
      </c>
      <c r="D1304" s="83"/>
      <c r="E1304" s="84">
        <v>797</v>
      </c>
      <c r="F1304" s="37" t="s">
        <v>4511</v>
      </c>
      <c r="G1304" s="36" t="s">
        <v>2586</v>
      </c>
      <c r="H1304" s="36" t="s">
        <v>2587</v>
      </c>
      <c r="I1304" s="36" t="s">
        <v>1743</v>
      </c>
      <c r="J1304" s="36" t="s">
        <v>2588</v>
      </c>
      <c r="K1304" s="36">
        <v>7</v>
      </c>
      <c r="L1304" s="36" t="s">
        <v>2555</v>
      </c>
      <c r="M1304" s="36" t="s">
        <v>2563</v>
      </c>
      <c r="N1304" s="36" t="s">
        <v>2557</v>
      </c>
      <c r="O1304" s="36" t="s">
        <v>39</v>
      </c>
      <c r="P1304" s="36">
        <v>123.29468</v>
      </c>
      <c r="Q1304" s="36">
        <v>9.3110104000000007</v>
      </c>
      <c r="R1304" s="36" t="s">
        <v>47</v>
      </c>
      <c r="S1304" s="26" t="s">
        <v>4771</v>
      </c>
      <c r="T1304" s="26" t="s">
        <v>77</v>
      </c>
      <c r="U1304" s="26" t="s">
        <v>94</v>
      </c>
      <c r="V1304" s="26" t="s">
        <v>5054</v>
      </c>
      <c r="W1304" s="28" t="s">
        <v>49</v>
      </c>
      <c r="X1304" s="26" t="s">
        <v>36</v>
      </c>
      <c r="Y1304" s="8" t="s">
        <v>4970</v>
      </c>
      <c r="Z1304" s="8" t="s">
        <v>4887</v>
      </c>
      <c r="AA1304" s="8" t="s">
        <v>3014</v>
      </c>
      <c r="AB1304" s="42" t="s">
        <v>2589</v>
      </c>
      <c r="AC1304" s="45"/>
      <c r="AD1304" s="42" t="str">
        <f t="shared" si="20"/>
        <v/>
      </c>
    </row>
    <row r="1305" spans="1:30" x14ac:dyDescent="0.2">
      <c r="A1305" s="83">
        <v>858</v>
      </c>
      <c r="B1305" s="84" t="s">
        <v>39</v>
      </c>
      <c r="C1305" s="74">
        <v>7</v>
      </c>
      <c r="D1305" s="83"/>
      <c r="E1305" s="84">
        <v>858</v>
      </c>
      <c r="F1305" s="49" t="s">
        <v>4515</v>
      </c>
      <c r="G1305" s="36" t="s">
        <v>2599</v>
      </c>
      <c r="H1305" s="36" t="s">
        <v>2587</v>
      </c>
      <c r="I1305" s="39" t="s">
        <v>1743</v>
      </c>
      <c r="J1305" s="38" t="s">
        <v>2600</v>
      </c>
      <c r="K1305" s="38">
        <v>7</v>
      </c>
      <c r="L1305" s="38" t="s">
        <v>2555</v>
      </c>
      <c r="M1305" s="39" t="s">
        <v>2563</v>
      </c>
      <c r="N1305" s="39" t="s">
        <v>2557</v>
      </c>
      <c r="O1305" s="36" t="s">
        <v>39</v>
      </c>
      <c r="P1305" s="38">
        <v>123.29312</v>
      </c>
      <c r="Q1305" s="38">
        <v>9.3297299999999996</v>
      </c>
      <c r="R1305" s="36" t="s">
        <v>47</v>
      </c>
      <c r="S1305" s="26" t="s">
        <v>4771</v>
      </c>
      <c r="T1305" s="30" t="s">
        <v>77</v>
      </c>
      <c r="U1305" s="28" t="s">
        <v>94</v>
      </c>
      <c r="V1305" s="26" t="s">
        <v>5054</v>
      </c>
      <c r="W1305" s="28" t="s">
        <v>49</v>
      </c>
      <c r="X1305" s="32" t="s">
        <v>36</v>
      </c>
      <c r="Y1305" s="8" t="s">
        <v>4970</v>
      </c>
      <c r="Z1305" s="8" t="s">
        <v>4887</v>
      </c>
      <c r="AA1305" s="8" t="s">
        <v>3014</v>
      </c>
      <c r="AB1305" s="42" t="s">
        <v>2589</v>
      </c>
      <c r="AC1305" s="42"/>
      <c r="AD1305" s="42" t="str">
        <f t="shared" si="20"/>
        <v/>
      </c>
    </row>
    <row r="1306" spans="1:30" x14ac:dyDescent="0.2">
      <c r="A1306" s="84">
        <v>3309</v>
      </c>
      <c r="B1306" s="83" t="s">
        <v>39</v>
      </c>
      <c r="C1306" s="74">
        <v>7</v>
      </c>
      <c r="D1306" s="84"/>
      <c r="E1306" s="84">
        <v>3309</v>
      </c>
      <c r="F1306" s="37" t="s">
        <v>4518</v>
      </c>
      <c r="G1306" s="36" t="s">
        <v>2606</v>
      </c>
      <c r="H1306" s="36" t="s">
        <v>2570</v>
      </c>
      <c r="I1306" s="36" t="s">
        <v>2554</v>
      </c>
      <c r="J1306" s="36" t="s">
        <v>2607</v>
      </c>
      <c r="K1306" s="36">
        <v>7</v>
      </c>
      <c r="L1306" s="36" t="s">
        <v>2555</v>
      </c>
      <c r="M1306" s="39" t="s">
        <v>2556</v>
      </c>
      <c r="N1306" s="39" t="s">
        <v>2557</v>
      </c>
      <c r="O1306" s="36" t="s">
        <v>39</v>
      </c>
      <c r="P1306" s="36">
        <v>123.802452087402</v>
      </c>
      <c r="Q1306" s="36">
        <v>9.55718994140625</v>
      </c>
      <c r="R1306" s="38" t="s">
        <v>47</v>
      </c>
      <c r="S1306" s="26" t="s">
        <v>4771</v>
      </c>
      <c r="T1306" s="26" t="s">
        <v>77</v>
      </c>
      <c r="U1306" s="26" t="s">
        <v>94</v>
      </c>
      <c r="V1306" s="26" t="s">
        <v>5054</v>
      </c>
      <c r="W1306" s="28" t="s">
        <v>49</v>
      </c>
      <c r="X1306" s="26" t="s">
        <v>36</v>
      </c>
      <c r="Y1306" s="8" t="s">
        <v>4970</v>
      </c>
      <c r="Z1306" s="8" t="s">
        <v>4887</v>
      </c>
      <c r="AA1306" s="8" t="s">
        <v>3014</v>
      </c>
      <c r="AB1306" s="42" t="s">
        <v>2579</v>
      </c>
      <c r="AC1306" s="42"/>
      <c r="AD1306" s="42" t="str">
        <f t="shared" si="20"/>
        <v/>
      </c>
    </row>
    <row r="1307" spans="1:30" x14ac:dyDescent="0.2">
      <c r="A1307" s="83">
        <v>3310</v>
      </c>
      <c r="B1307" s="84" t="s">
        <v>39</v>
      </c>
      <c r="C1307" s="74">
        <v>7</v>
      </c>
      <c r="D1307" s="83"/>
      <c r="E1307" s="84">
        <v>3310</v>
      </c>
      <c r="F1307" s="49" t="s">
        <v>4519</v>
      </c>
      <c r="G1307" s="36" t="s">
        <v>104</v>
      </c>
      <c r="H1307" s="36" t="s">
        <v>2570</v>
      </c>
      <c r="I1307" s="36" t="s">
        <v>2554</v>
      </c>
      <c r="J1307" s="36" t="s">
        <v>2608</v>
      </c>
      <c r="K1307" s="36">
        <v>7</v>
      </c>
      <c r="L1307" s="36" t="s">
        <v>2555</v>
      </c>
      <c r="M1307" s="39" t="s">
        <v>2556</v>
      </c>
      <c r="N1307" s="39" t="s">
        <v>2557</v>
      </c>
      <c r="O1307" s="36" t="s">
        <v>39</v>
      </c>
      <c r="P1307" s="36">
        <v>123.75221252441401</v>
      </c>
      <c r="Q1307" s="36">
        <v>9.5809898376464808</v>
      </c>
      <c r="R1307" s="38" t="s">
        <v>47</v>
      </c>
      <c r="S1307" s="26" t="s">
        <v>4771</v>
      </c>
      <c r="T1307" s="26" t="s">
        <v>77</v>
      </c>
      <c r="U1307" s="26" t="s">
        <v>94</v>
      </c>
      <c r="V1307" s="26" t="s">
        <v>5054</v>
      </c>
      <c r="W1307" s="28" t="s">
        <v>49</v>
      </c>
      <c r="X1307" s="26" t="s">
        <v>36</v>
      </c>
      <c r="Y1307" s="8" t="s">
        <v>4970</v>
      </c>
      <c r="Z1307" s="8" t="s">
        <v>4887</v>
      </c>
      <c r="AA1307" s="8" t="s">
        <v>3014</v>
      </c>
      <c r="AB1307" s="42" t="s">
        <v>2558</v>
      </c>
      <c r="AC1307" s="42"/>
      <c r="AD1307" s="42" t="str">
        <f t="shared" si="20"/>
        <v/>
      </c>
    </row>
    <row r="1308" spans="1:30" x14ac:dyDescent="0.2">
      <c r="A1308" s="89">
        <v>4207</v>
      </c>
      <c r="B1308" s="84" t="s">
        <v>39</v>
      </c>
      <c r="C1308" s="74">
        <v>7</v>
      </c>
      <c r="D1308" s="83"/>
      <c r="E1308" s="84">
        <v>4207</v>
      </c>
      <c r="F1308" s="37" t="s">
        <v>4523</v>
      </c>
      <c r="G1308" s="36" t="s">
        <v>2632</v>
      </c>
      <c r="H1308" s="36" t="s">
        <v>2553</v>
      </c>
      <c r="I1308" s="36" t="s">
        <v>2554</v>
      </c>
      <c r="J1308" s="36" t="s">
        <v>2633</v>
      </c>
      <c r="K1308" s="36">
        <v>7</v>
      </c>
      <c r="L1308" s="36" t="s">
        <v>2555</v>
      </c>
      <c r="M1308" s="36" t="s">
        <v>2556</v>
      </c>
      <c r="N1308" s="36" t="s">
        <v>2557</v>
      </c>
      <c r="O1308" s="36" t="s">
        <v>39</v>
      </c>
      <c r="P1308" s="36">
        <v>123.85861968994099</v>
      </c>
      <c r="Q1308" s="36">
        <v>9.6863203048706001</v>
      </c>
      <c r="R1308" s="36" t="s">
        <v>47</v>
      </c>
      <c r="S1308" s="26" t="s">
        <v>4771</v>
      </c>
      <c r="T1308" s="26" t="s">
        <v>77</v>
      </c>
      <c r="U1308" s="26" t="s">
        <v>94</v>
      </c>
      <c r="V1308" s="26" t="s">
        <v>5054</v>
      </c>
      <c r="W1308" s="28" t="s">
        <v>49</v>
      </c>
      <c r="X1308" s="26" t="s">
        <v>36</v>
      </c>
      <c r="Y1308" s="8" t="s">
        <v>4970</v>
      </c>
      <c r="Z1308" s="8" t="s">
        <v>4887</v>
      </c>
      <c r="AA1308" s="8" t="s">
        <v>3014</v>
      </c>
      <c r="AB1308" s="42" t="s">
        <v>2579</v>
      </c>
      <c r="AC1308" s="45"/>
      <c r="AD1308" s="42" t="str">
        <f t="shared" si="20"/>
        <v/>
      </c>
    </row>
    <row r="1309" spans="1:30" x14ac:dyDescent="0.2">
      <c r="A1309" s="89">
        <v>4208</v>
      </c>
      <c r="B1309" s="84" t="s">
        <v>39</v>
      </c>
      <c r="C1309" s="74">
        <v>7</v>
      </c>
      <c r="D1309" s="83" t="s">
        <v>2634</v>
      </c>
      <c r="E1309" s="84">
        <v>4208</v>
      </c>
      <c r="F1309" s="37" t="s">
        <v>4524</v>
      </c>
      <c r="G1309" s="36" t="s">
        <v>2348</v>
      </c>
      <c r="H1309" s="36" t="s">
        <v>2553</v>
      </c>
      <c r="I1309" s="36" t="s">
        <v>2554</v>
      </c>
      <c r="J1309" s="38" t="s">
        <v>2635</v>
      </c>
      <c r="K1309" s="39">
        <v>7</v>
      </c>
      <c r="L1309" s="39" t="s">
        <v>2555</v>
      </c>
      <c r="M1309" s="39" t="s">
        <v>2556</v>
      </c>
      <c r="N1309" s="39" t="s">
        <v>2557</v>
      </c>
      <c r="O1309" s="36" t="s">
        <v>39</v>
      </c>
      <c r="P1309" s="38">
        <v>123.873893737792</v>
      </c>
      <c r="Q1309" s="38">
        <v>9.6779899597167898</v>
      </c>
      <c r="R1309" s="38" t="s">
        <v>47</v>
      </c>
      <c r="S1309" s="26" t="s">
        <v>4771</v>
      </c>
      <c r="T1309" s="26" t="s">
        <v>77</v>
      </c>
      <c r="U1309" s="26" t="s">
        <v>94</v>
      </c>
      <c r="V1309" s="26" t="s">
        <v>5054</v>
      </c>
      <c r="W1309" s="28" t="s">
        <v>49</v>
      </c>
      <c r="X1309" s="26" t="s">
        <v>36</v>
      </c>
      <c r="Y1309" s="8" t="s">
        <v>4970</v>
      </c>
      <c r="Z1309" s="8" t="s">
        <v>4887</v>
      </c>
      <c r="AA1309" s="8" t="s">
        <v>3014</v>
      </c>
      <c r="AB1309" s="42" t="s">
        <v>2558</v>
      </c>
      <c r="AC1309" s="42"/>
      <c r="AD1309" s="42" t="str">
        <f t="shared" si="20"/>
        <v/>
      </c>
    </row>
    <row r="1310" spans="1:30" x14ac:dyDescent="0.2">
      <c r="A1310" s="89">
        <v>4209</v>
      </c>
      <c r="B1310" s="84" t="s">
        <v>39</v>
      </c>
      <c r="C1310" s="74">
        <v>7</v>
      </c>
      <c r="D1310" s="83"/>
      <c r="E1310" s="84">
        <v>4209</v>
      </c>
      <c r="F1310" s="37" t="s">
        <v>2636</v>
      </c>
      <c r="G1310" s="36"/>
      <c r="H1310" s="36" t="s">
        <v>2636</v>
      </c>
      <c r="I1310" s="36" t="s">
        <v>2554</v>
      </c>
      <c r="J1310" s="36" t="s">
        <v>2637</v>
      </c>
      <c r="K1310" s="36">
        <v>7</v>
      </c>
      <c r="L1310" s="36" t="s">
        <v>2555</v>
      </c>
      <c r="M1310" s="39" t="s">
        <v>2556</v>
      </c>
      <c r="N1310" s="39" t="s">
        <v>2557</v>
      </c>
      <c r="O1310" s="36" t="s">
        <v>39</v>
      </c>
      <c r="P1310" s="36">
        <v>124.295837402343</v>
      </c>
      <c r="Q1310" s="36">
        <v>9.6129903793334908</v>
      </c>
      <c r="R1310" s="36" t="s">
        <v>47</v>
      </c>
      <c r="S1310" s="26" t="s">
        <v>4771</v>
      </c>
      <c r="T1310" s="26" t="s">
        <v>77</v>
      </c>
      <c r="U1310" s="27" t="s">
        <v>94</v>
      </c>
      <c r="V1310" s="26" t="s">
        <v>5054</v>
      </c>
      <c r="W1310" s="28" t="s">
        <v>49</v>
      </c>
      <c r="X1310" s="26" t="s">
        <v>36</v>
      </c>
      <c r="Y1310" s="8" t="s">
        <v>4970</v>
      </c>
      <c r="Z1310" s="8" t="s">
        <v>4887</v>
      </c>
      <c r="AA1310" s="8" t="s">
        <v>3014</v>
      </c>
      <c r="AB1310" s="42" t="s">
        <v>2582</v>
      </c>
      <c r="AC1310" s="42"/>
      <c r="AD1310" s="42" t="str">
        <f t="shared" si="20"/>
        <v/>
      </c>
    </row>
    <row r="1311" spans="1:30" x14ac:dyDescent="0.2">
      <c r="A1311" s="83">
        <v>4210</v>
      </c>
      <c r="B1311" s="83" t="s">
        <v>39</v>
      </c>
      <c r="C1311" s="74">
        <v>7</v>
      </c>
      <c r="D1311" s="83"/>
      <c r="E1311" s="84">
        <v>4210</v>
      </c>
      <c r="F1311" s="49" t="s">
        <v>4525</v>
      </c>
      <c r="G1311" s="36" t="s">
        <v>2638</v>
      </c>
      <c r="H1311" s="36" t="s">
        <v>2639</v>
      </c>
      <c r="I1311" s="36" t="s">
        <v>2554</v>
      </c>
      <c r="J1311" s="36" t="s">
        <v>2640</v>
      </c>
      <c r="K1311" s="36">
        <v>7</v>
      </c>
      <c r="L1311" s="36" t="s">
        <v>2555</v>
      </c>
      <c r="M1311" s="39" t="s">
        <v>2556</v>
      </c>
      <c r="N1311" s="39" t="s">
        <v>2557</v>
      </c>
      <c r="O1311" s="36" t="s">
        <v>39</v>
      </c>
      <c r="P1311" s="36">
        <v>124.209716796875</v>
      </c>
      <c r="Q1311" s="36">
        <v>9.6077098846435494</v>
      </c>
      <c r="R1311" s="36" t="s">
        <v>47</v>
      </c>
      <c r="S1311" s="26" t="s">
        <v>4771</v>
      </c>
      <c r="T1311" s="26" t="s">
        <v>77</v>
      </c>
      <c r="U1311" s="27" t="s">
        <v>94</v>
      </c>
      <c r="V1311" s="26" t="s">
        <v>5054</v>
      </c>
      <c r="W1311" s="32" t="s">
        <v>49</v>
      </c>
      <c r="X1311" s="26" t="s">
        <v>36</v>
      </c>
      <c r="Y1311" s="8" t="s">
        <v>4970</v>
      </c>
      <c r="Z1311" s="8" t="s">
        <v>4887</v>
      </c>
      <c r="AA1311" s="8" t="s">
        <v>3014</v>
      </c>
      <c r="AB1311" s="42" t="s">
        <v>2558</v>
      </c>
      <c r="AC1311" s="42"/>
      <c r="AD1311" s="42" t="str">
        <f t="shared" si="20"/>
        <v/>
      </c>
    </row>
    <row r="1312" spans="1:30" x14ac:dyDescent="0.2">
      <c r="A1312" s="83">
        <v>4213</v>
      </c>
      <c r="B1312" s="83" t="s">
        <v>39</v>
      </c>
      <c r="C1312" s="74">
        <v>7</v>
      </c>
      <c r="D1312" s="83"/>
      <c r="E1312" s="84">
        <v>4213</v>
      </c>
      <c r="F1312" s="37" t="s">
        <v>2646</v>
      </c>
      <c r="G1312" s="36" t="s">
        <v>104</v>
      </c>
      <c r="H1312" s="36" t="s">
        <v>2646</v>
      </c>
      <c r="I1312" s="36" t="s">
        <v>2554</v>
      </c>
      <c r="J1312" s="38" t="s">
        <v>2647</v>
      </c>
      <c r="K1312" s="39">
        <v>7</v>
      </c>
      <c r="L1312" s="39" t="s">
        <v>2555</v>
      </c>
      <c r="M1312" s="39" t="s">
        <v>2556</v>
      </c>
      <c r="N1312" s="39" t="s">
        <v>2557</v>
      </c>
      <c r="O1312" s="36" t="s">
        <v>39</v>
      </c>
      <c r="P1312" s="38">
        <v>124.013496398925</v>
      </c>
      <c r="Q1312" s="38">
        <v>9.5999898910522408</v>
      </c>
      <c r="R1312" s="36" t="s">
        <v>47</v>
      </c>
      <c r="S1312" s="26" t="s">
        <v>4771</v>
      </c>
      <c r="T1312" s="26" t="s">
        <v>77</v>
      </c>
      <c r="U1312" s="26" t="s">
        <v>94</v>
      </c>
      <c r="V1312" s="26" t="s">
        <v>5054</v>
      </c>
      <c r="W1312" s="28" t="s">
        <v>49</v>
      </c>
      <c r="X1312" s="26" t="s">
        <v>36</v>
      </c>
      <c r="Y1312" s="8" t="s">
        <v>4970</v>
      </c>
      <c r="Z1312" s="8" t="s">
        <v>4887</v>
      </c>
      <c r="AA1312" s="8" t="s">
        <v>3014</v>
      </c>
      <c r="AB1312" s="42" t="s">
        <v>2572</v>
      </c>
      <c r="AC1312" s="42"/>
      <c r="AD1312" s="42" t="str">
        <f t="shared" si="20"/>
        <v/>
      </c>
    </row>
    <row r="1313" spans="1:30" x14ac:dyDescent="0.2">
      <c r="A1313" s="84">
        <v>4217</v>
      </c>
      <c r="B1313" s="83" t="s">
        <v>39</v>
      </c>
      <c r="C1313" s="74">
        <v>7</v>
      </c>
      <c r="D1313" s="84"/>
      <c r="E1313" s="84">
        <v>4217</v>
      </c>
      <c r="F1313" s="37" t="s">
        <v>2656</v>
      </c>
      <c r="G1313" s="36" t="s">
        <v>2655</v>
      </c>
      <c r="H1313" s="36" t="s">
        <v>2656</v>
      </c>
      <c r="I1313" s="36" t="s">
        <v>1743</v>
      </c>
      <c r="J1313" s="36" t="s">
        <v>2657</v>
      </c>
      <c r="K1313" s="36">
        <v>7</v>
      </c>
      <c r="L1313" s="36" t="s">
        <v>2555</v>
      </c>
      <c r="M1313" s="39" t="s">
        <v>2563</v>
      </c>
      <c r="N1313" s="39" t="s">
        <v>2557</v>
      </c>
      <c r="O1313" s="36" t="s">
        <v>39</v>
      </c>
      <c r="P1313" s="36">
        <v>123.29416999999999</v>
      </c>
      <c r="Q1313" s="36">
        <v>9.2405194999999996</v>
      </c>
      <c r="R1313" s="36" t="s">
        <v>47</v>
      </c>
      <c r="S1313" s="26" t="s">
        <v>4771</v>
      </c>
      <c r="T1313" s="26" t="s">
        <v>77</v>
      </c>
      <c r="U1313" s="27" t="s">
        <v>94</v>
      </c>
      <c r="V1313" s="26" t="s">
        <v>5054</v>
      </c>
      <c r="W1313" s="28" t="s">
        <v>49</v>
      </c>
      <c r="X1313" s="26" t="s">
        <v>36</v>
      </c>
      <c r="Y1313" s="8" t="s">
        <v>4970</v>
      </c>
      <c r="Z1313" s="8" t="s">
        <v>4887</v>
      </c>
      <c r="AA1313" s="8" t="s">
        <v>3014</v>
      </c>
      <c r="AB1313" s="42" t="s">
        <v>2564</v>
      </c>
      <c r="AC1313" s="45"/>
      <c r="AD1313" s="42" t="str">
        <f t="shared" si="20"/>
        <v/>
      </c>
    </row>
    <row r="1314" spans="1:30" x14ac:dyDescent="0.2">
      <c r="A1314" s="83">
        <v>4249</v>
      </c>
      <c r="B1314" s="83" t="s">
        <v>39</v>
      </c>
      <c r="C1314" s="74">
        <v>7</v>
      </c>
      <c r="D1314" s="83"/>
      <c r="E1314" s="84">
        <v>4249</v>
      </c>
      <c r="F1314" s="37" t="s">
        <v>2661</v>
      </c>
      <c r="G1314" s="36" t="s">
        <v>104</v>
      </c>
      <c r="H1314" s="36" t="s">
        <v>2661</v>
      </c>
      <c r="I1314" s="36" t="s">
        <v>2554</v>
      </c>
      <c r="J1314" s="36" t="s">
        <v>2662</v>
      </c>
      <c r="K1314" s="36">
        <v>7</v>
      </c>
      <c r="L1314" s="36" t="s">
        <v>2555</v>
      </c>
      <c r="M1314" s="39" t="s">
        <v>2556</v>
      </c>
      <c r="N1314" s="39" t="s">
        <v>2557</v>
      </c>
      <c r="O1314" s="36" t="s">
        <v>39</v>
      </c>
      <c r="P1314" s="36">
        <v>123.9072265625</v>
      </c>
      <c r="Q1314" s="36">
        <v>9.6232099533081001</v>
      </c>
      <c r="R1314" s="38" t="s">
        <v>47</v>
      </c>
      <c r="S1314" s="26" t="s">
        <v>4771</v>
      </c>
      <c r="T1314" s="26" t="s">
        <v>77</v>
      </c>
      <c r="U1314" s="27" t="s">
        <v>94</v>
      </c>
      <c r="V1314" s="26" t="s">
        <v>5054</v>
      </c>
      <c r="W1314" s="28" t="s">
        <v>49</v>
      </c>
      <c r="X1314" s="26" t="s">
        <v>36</v>
      </c>
      <c r="Y1314" s="8" t="s">
        <v>4970</v>
      </c>
      <c r="Z1314" s="8" t="s">
        <v>4887</v>
      </c>
      <c r="AA1314" s="8" t="s">
        <v>3014</v>
      </c>
      <c r="AB1314" s="42" t="s">
        <v>2558</v>
      </c>
      <c r="AC1314" s="42"/>
      <c r="AD1314" s="42" t="str">
        <f t="shared" si="20"/>
        <v/>
      </c>
    </row>
    <row r="1315" spans="1:30" x14ac:dyDescent="0.2">
      <c r="A1315" s="84">
        <v>4259</v>
      </c>
      <c r="B1315" s="83" t="s">
        <v>39</v>
      </c>
      <c r="C1315" s="74">
        <v>7</v>
      </c>
      <c r="D1315" s="84"/>
      <c r="E1315" s="84">
        <v>4259</v>
      </c>
      <c r="F1315" s="37" t="s">
        <v>4529</v>
      </c>
      <c r="G1315" s="36" t="s">
        <v>1639</v>
      </c>
      <c r="H1315" s="36" t="s">
        <v>2587</v>
      </c>
      <c r="I1315" s="36" t="s">
        <v>1743</v>
      </c>
      <c r="J1315" s="36" t="s">
        <v>2663</v>
      </c>
      <c r="K1315" s="36">
        <v>7</v>
      </c>
      <c r="L1315" s="36" t="s">
        <v>2555</v>
      </c>
      <c r="M1315" s="39" t="s">
        <v>2563</v>
      </c>
      <c r="N1315" s="39" t="s">
        <v>2557</v>
      </c>
      <c r="O1315" s="36" t="s">
        <v>39</v>
      </c>
      <c r="P1315" s="36">
        <v>123.29253</v>
      </c>
      <c r="Q1315" s="36">
        <v>9.2997598999999997</v>
      </c>
      <c r="R1315" s="36" t="s">
        <v>47</v>
      </c>
      <c r="S1315" s="26" t="s">
        <v>4771</v>
      </c>
      <c r="T1315" s="26" t="s">
        <v>77</v>
      </c>
      <c r="U1315" s="26" t="s">
        <v>94</v>
      </c>
      <c r="V1315" s="26" t="s">
        <v>5054</v>
      </c>
      <c r="W1315" s="28" t="s">
        <v>49</v>
      </c>
      <c r="X1315" s="26" t="s">
        <v>36</v>
      </c>
      <c r="Y1315" s="8" t="s">
        <v>4970</v>
      </c>
      <c r="Z1315" s="8" t="s">
        <v>4887</v>
      </c>
      <c r="AA1315" s="8" t="s">
        <v>3014</v>
      </c>
      <c r="AB1315" s="42" t="s">
        <v>2589</v>
      </c>
      <c r="AC1315" s="42"/>
      <c r="AD1315" s="42" t="str">
        <f t="shared" si="20"/>
        <v/>
      </c>
    </row>
    <row r="1316" spans="1:30" x14ac:dyDescent="0.2">
      <c r="A1316" s="84">
        <v>4282</v>
      </c>
      <c r="B1316" s="83" t="s">
        <v>39</v>
      </c>
      <c r="C1316" s="74">
        <v>7</v>
      </c>
      <c r="D1316" s="84"/>
      <c r="E1316" s="84">
        <v>4282</v>
      </c>
      <c r="F1316" s="37" t="s">
        <v>2672</v>
      </c>
      <c r="G1316" s="36" t="s">
        <v>2671</v>
      </c>
      <c r="H1316" s="36" t="s">
        <v>2672</v>
      </c>
      <c r="I1316" s="36" t="s">
        <v>2554</v>
      </c>
      <c r="J1316" s="36" t="s">
        <v>2673</v>
      </c>
      <c r="K1316" s="36">
        <v>7</v>
      </c>
      <c r="L1316" s="36" t="s">
        <v>2555</v>
      </c>
      <c r="M1316" s="39" t="s">
        <v>2556</v>
      </c>
      <c r="N1316" s="39" t="s">
        <v>2557</v>
      </c>
      <c r="O1316" s="36" t="s">
        <v>39</v>
      </c>
      <c r="P1316" s="36">
        <v>123.835563659667</v>
      </c>
      <c r="Q1316" s="36">
        <v>9.6037101745605398</v>
      </c>
      <c r="R1316" s="36" t="s">
        <v>47</v>
      </c>
      <c r="S1316" s="26" t="s">
        <v>4771</v>
      </c>
      <c r="T1316" s="26" t="s">
        <v>77</v>
      </c>
      <c r="U1316" s="27" t="s">
        <v>94</v>
      </c>
      <c r="V1316" s="26" t="s">
        <v>5054</v>
      </c>
      <c r="W1316" s="28" t="s">
        <v>49</v>
      </c>
      <c r="X1316" s="26" t="s">
        <v>90</v>
      </c>
      <c r="Y1316" s="8" t="s">
        <v>4970</v>
      </c>
      <c r="Z1316" s="8" t="s">
        <v>4887</v>
      </c>
      <c r="AA1316" s="8" t="s">
        <v>3014</v>
      </c>
      <c r="AB1316" s="42" t="s">
        <v>2579</v>
      </c>
      <c r="AC1316" s="45"/>
      <c r="AD1316" s="42" t="str">
        <f t="shared" si="20"/>
        <v/>
      </c>
    </row>
    <row r="1317" spans="1:30" x14ac:dyDescent="0.2">
      <c r="A1317" s="84">
        <v>4289</v>
      </c>
      <c r="B1317" s="83" t="s">
        <v>39</v>
      </c>
      <c r="C1317" s="74">
        <v>7</v>
      </c>
      <c r="D1317" s="84"/>
      <c r="E1317" s="84">
        <v>4289</v>
      </c>
      <c r="F1317" s="37" t="s">
        <v>4531</v>
      </c>
      <c r="G1317" s="36" t="s">
        <v>375</v>
      </c>
      <c r="H1317" s="36" t="s">
        <v>2553</v>
      </c>
      <c r="I1317" s="39" t="s">
        <v>2554</v>
      </c>
      <c r="J1317" s="38" t="s">
        <v>2674</v>
      </c>
      <c r="K1317" s="38">
        <v>7</v>
      </c>
      <c r="L1317" s="38" t="s">
        <v>2555</v>
      </c>
      <c r="M1317" s="39" t="s">
        <v>2556</v>
      </c>
      <c r="N1317" s="39" t="s">
        <v>2557</v>
      </c>
      <c r="O1317" s="36" t="s">
        <v>39</v>
      </c>
      <c r="P1317" s="38">
        <v>123.868896484375</v>
      </c>
      <c r="Q1317" s="38">
        <v>9.6493797302246005</v>
      </c>
      <c r="R1317" s="36" t="s">
        <v>32</v>
      </c>
      <c r="S1317" s="26" t="s">
        <v>4771</v>
      </c>
      <c r="T1317" s="26" t="s">
        <v>33</v>
      </c>
      <c r="U1317" s="26" t="s">
        <v>94</v>
      </c>
      <c r="V1317" s="26" t="s">
        <v>5054</v>
      </c>
      <c r="W1317" s="28" t="s">
        <v>49</v>
      </c>
      <c r="X1317" s="26" t="s">
        <v>36</v>
      </c>
      <c r="Y1317" s="8" t="s">
        <v>4970</v>
      </c>
      <c r="Z1317" s="8" t="s">
        <v>4870</v>
      </c>
      <c r="AA1317" s="8" t="s">
        <v>4865</v>
      </c>
      <c r="AB1317" s="42" t="s">
        <v>2582</v>
      </c>
      <c r="AC1317" s="42"/>
      <c r="AD1317" s="42" t="str">
        <f t="shared" si="20"/>
        <v/>
      </c>
    </row>
    <row r="1318" spans="1:30" x14ac:dyDescent="0.2">
      <c r="A1318" s="83">
        <v>5405</v>
      </c>
      <c r="B1318" s="84" t="s">
        <v>39</v>
      </c>
      <c r="C1318" s="74">
        <v>7</v>
      </c>
      <c r="D1318" s="83"/>
      <c r="E1318" s="84">
        <v>5405</v>
      </c>
      <c r="F1318" s="37" t="s">
        <v>4538</v>
      </c>
      <c r="G1318" s="36" t="s">
        <v>2699</v>
      </c>
      <c r="H1318" s="36" t="s">
        <v>2604</v>
      </c>
      <c r="I1318" s="36" t="s">
        <v>2554</v>
      </c>
      <c r="J1318" s="36" t="s">
        <v>2700</v>
      </c>
      <c r="K1318" s="36">
        <v>7</v>
      </c>
      <c r="L1318" s="36" t="s">
        <v>2555</v>
      </c>
      <c r="M1318" s="39" t="s">
        <v>2556</v>
      </c>
      <c r="N1318" s="39" t="s">
        <v>2557</v>
      </c>
      <c r="O1318" s="36" t="s">
        <v>39</v>
      </c>
      <c r="P1318" s="36">
        <v>123.80075836181599</v>
      </c>
      <c r="Q1318" s="36">
        <v>9.8538303375244105</v>
      </c>
      <c r="R1318" s="36" t="s">
        <v>47</v>
      </c>
      <c r="S1318" s="26" t="s">
        <v>4771</v>
      </c>
      <c r="T1318" s="26" t="s">
        <v>77</v>
      </c>
      <c r="U1318" s="26" t="s">
        <v>94</v>
      </c>
      <c r="V1318" s="26" t="s">
        <v>5054</v>
      </c>
      <c r="W1318" s="28" t="s">
        <v>49</v>
      </c>
      <c r="X1318" s="26" t="s">
        <v>90</v>
      </c>
      <c r="Y1318" s="8" t="s">
        <v>4970</v>
      </c>
      <c r="Z1318" s="8" t="s">
        <v>4887</v>
      </c>
      <c r="AA1318" s="8" t="s">
        <v>3014</v>
      </c>
      <c r="AB1318" s="42" t="s">
        <v>2572</v>
      </c>
      <c r="AC1318" s="42"/>
      <c r="AD1318" s="42" t="str">
        <f t="shared" si="20"/>
        <v/>
      </c>
    </row>
    <row r="1319" spans="1:30" x14ac:dyDescent="0.2">
      <c r="A1319" s="83">
        <v>5427</v>
      </c>
      <c r="B1319" s="84" t="s">
        <v>39</v>
      </c>
      <c r="C1319" s="74">
        <v>7</v>
      </c>
      <c r="D1319" s="83"/>
      <c r="E1319" s="84">
        <v>5427</v>
      </c>
      <c r="F1319" s="37" t="s">
        <v>4539</v>
      </c>
      <c r="G1319" s="36" t="s">
        <v>110</v>
      </c>
      <c r="H1319" s="36" t="s">
        <v>2587</v>
      </c>
      <c r="I1319" s="36" t="s">
        <v>1743</v>
      </c>
      <c r="J1319" s="36" t="s">
        <v>2701</v>
      </c>
      <c r="K1319" s="36">
        <v>7</v>
      </c>
      <c r="L1319" s="36" t="s">
        <v>2555</v>
      </c>
      <c r="M1319" s="39" t="s">
        <v>2563</v>
      </c>
      <c r="N1319" s="39" t="s">
        <v>2557</v>
      </c>
      <c r="O1319" s="36" t="s">
        <v>39</v>
      </c>
      <c r="P1319" s="36">
        <v>123.29045000000001</v>
      </c>
      <c r="Q1319" s="36">
        <v>9.2762402999999996</v>
      </c>
      <c r="R1319" s="36" t="s">
        <v>47</v>
      </c>
      <c r="S1319" s="26" t="s">
        <v>4771</v>
      </c>
      <c r="T1319" s="26" t="s">
        <v>77</v>
      </c>
      <c r="U1319" s="26" t="s">
        <v>94</v>
      </c>
      <c r="V1319" s="26" t="s">
        <v>5054</v>
      </c>
      <c r="W1319" s="28" t="s">
        <v>49</v>
      </c>
      <c r="X1319" s="26" t="s">
        <v>36</v>
      </c>
      <c r="Y1319" s="8" t="s">
        <v>4970</v>
      </c>
      <c r="Z1319" s="8" t="s">
        <v>4887</v>
      </c>
      <c r="AA1319" s="8" t="s">
        <v>3014</v>
      </c>
      <c r="AB1319" s="42" t="s">
        <v>2589</v>
      </c>
      <c r="AC1319" s="42"/>
      <c r="AD1319" s="42" t="str">
        <f t="shared" si="20"/>
        <v/>
      </c>
    </row>
    <row r="1320" spans="1:30" x14ac:dyDescent="0.2">
      <c r="A1320" s="83">
        <v>5842</v>
      </c>
      <c r="B1320" s="84" t="s">
        <v>39</v>
      </c>
      <c r="C1320" s="74">
        <v>7</v>
      </c>
      <c r="D1320" s="83"/>
      <c r="E1320" s="84">
        <v>5842</v>
      </c>
      <c r="F1320" s="37" t="s">
        <v>4541</v>
      </c>
      <c r="G1320" s="36"/>
      <c r="H1320" s="36" t="s">
        <v>2553</v>
      </c>
      <c r="I1320" s="36" t="s">
        <v>2554</v>
      </c>
      <c r="J1320" s="36" t="s">
        <v>2704</v>
      </c>
      <c r="K1320" s="36">
        <v>7</v>
      </c>
      <c r="L1320" s="36" t="s">
        <v>2555</v>
      </c>
      <c r="M1320" s="39" t="s">
        <v>2556</v>
      </c>
      <c r="N1320" s="39" t="s">
        <v>2557</v>
      </c>
      <c r="O1320" s="36" t="s">
        <v>39</v>
      </c>
      <c r="P1320" s="36">
        <v>123.865951538085</v>
      </c>
      <c r="Q1320" s="36">
        <v>9.6565704345703107</v>
      </c>
      <c r="R1320" s="36" t="s">
        <v>47</v>
      </c>
      <c r="S1320" s="26" t="s">
        <v>4771</v>
      </c>
      <c r="T1320" s="26" t="s">
        <v>33</v>
      </c>
      <c r="U1320" s="26" t="s">
        <v>94</v>
      </c>
      <c r="V1320" s="26" t="s">
        <v>5054</v>
      </c>
      <c r="W1320" s="28" t="s">
        <v>49</v>
      </c>
      <c r="X1320" s="26" t="s">
        <v>36</v>
      </c>
      <c r="Y1320" s="8" t="s">
        <v>4970</v>
      </c>
      <c r="Z1320" s="8" t="s">
        <v>4870</v>
      </c>
      <c r="AA1320" s="8" t="s">
        <v>3014</v>
      </c>
      <c r="AB1320" s="42" t="s">
        <v>2572</v>
      </c>
      <c r="AC1320" s="42"/>
      <c r="AD1320" s="42" t="str">
        <f t="shared" si="20"/>
        <v/>
      </c>
    </row>
    <row r="1321" spans="1:30" x14ac:dyDescent="0.2">
      <c r="A1321" s="83" t="s">
        <v>2716</v>
      </c>
      <c r="B1321" s="84" t="s">
        <v>39</v>
      </c>
      <c r="C1321" s="74">
        <v>7</v>
      </c>
      <c r="D1321" s="83"/>
      <c r="E1321" s="84" t="s">
        <v>2716</v>
      </c>
      <c r="F1321" s="37" t="s">
        <v>2717</v>
      </c>
      <c r="G1321" s="36" t="s">
        <v>104</v>
      </c>
      <c r="H1321" s="36" t="s">
        <v>2717</v>
      </c>
      <c r="I1321" s="36" t="s">
        <v>2554</v>
      </c>
      <c r="J1321" s="38" t="s">
        <v>2718</v>
      </c>
      <c r="K1321" s="39">
        <v>7</v>
      </c>
      <c r="L1321" s="39" t="s">
        <v>2555</v>
      </c>
      <c r="M1321" s="39" t="s">
        <v>2556</v>
      </c>
      <c r="N1321" s="39" t="s">
        <v>2557</v>
      </c>
      <c r="O1321" s="36" t="s">
        <v>39</v>
      </c>
      <c r="P1321" s="38">
        <v>123.95864868164</v>
      </c>
      <c r="Q1321" s="38">
        <v>9.6111803054809499</v>
      </c>
      <c r="R1321" s="36" t="s">
        <v>47</v>
      </c>
      <c r="S1321" s="26" t="s">
        <v>4771</v>
      </c>
      <c r="T1321" s="26" t="s">
        <v>77</v>
      </c>
      <c r="U1321" s="26" t="s">
        <v>94</v>
      </c>
      <c r="V1321" s="26" t="s">
        <v>5054</v>
      </c>
      <c r="W1321" s="28" t="s">
        <v>49</v>
      </c>
      <c r="X1321" s="26" t="s">
        <v>36</v>
      </c>
      <c r="Y1321" s="8" t="s">
        <v>4970</v>
      </c>
      <c r="Z1321" s="8" t="s">
        <v>4887</v>
      </c>
      <c r="AA1321" s="8" t="s">
        <v>3014</v>
      </c>
      <c r="AB1321" s="42" t="s">
        <v>2582</v>
      </c>
      <c r="AC1321" s="42"/>
      <c r="AD1321" s="42" t="str">
        <f t="shared" si="20"/>
        <v/>
      </c>
    </row>
    <row r="1322" spans="1:30" x14ac:dyDescent="0.2">
      <c r="A1322" s="83" t="s">
        <v>2722</v>
      </c>
      <c r="B1322" s="84" t="s">
        <v>39</v>
      </c>
      <c r="C1322" s="74">
        <v>7</v>
      </c>
      <c r="D1322" s="83"/>
      <c r="E1322" s="84" t="s">
        <v>2722</v>
      </c>
      <c r="F1322" s="37" t="s">
        <v>4545</v>
      </c>
      <c r="G1322" s="36" t="s">
        <v>2723</v>
      </c>
      <c r="H1322" s="36" t="s">
        <v>2587</v>
      </c>
      <c r="I1322" s="36" t="s">
        <v>1743</v>
      </c>
      <c r="J1322" s="38" t="s">
        <v>2724</v>
      </c>
      <c r="K1322" s="39">
        <v>7</v>
      </c>
      <c r="L1322" s="39" t="s">
        <v>2555</v>
      </c>
      <c r="M1322" s="39" t="s">
        <v>2563</v>
      </c>
      <c r="N1322" s="39" t="s">
        <v>2557</v>
      </c>
      <c r="O1322" s="36" t="s">
        <v>39</v>
      </c>
      <c r="P1322" s="38">
        <v>123.30500793457</v>
      </c>
      <c r="Q1322" s="38">
        <v>9.3202400207519496</v>
      </c>
      <c r="R1322" s="36" t="s">
        <v>47</v>
      </c>
      <c r="S1322" s="26" t="s">
        <v>4771</v>
      </c>
      <c r="T1322" s="26" t="s">
        <v>77</v>
      </c>
      <c r="U1322" s="26" t="s">
        <v>94</v>
      </c>
      <c r="V1322" s="26" t="s">
        <v>5054</v>
      </c>
      <c r="W1322" s="28" t="s">
        <v>49</v>
      </c>
      <c r="X1322" s="26" t="s">
        <v>36</v>
      </c>
      <c r="Y1322" s="8" t="s">
        <v>4970</v>
      </c>
      <c r="Z1322" s="8" t="s">
        <v>4887</v>
      </c>
      <c r="AA1322" s="8" t="s">
        <v>3014</v>
      </c>
      <c r="AB1322" s="42" t="s">
        <v>2589</v>
      </c>
      <c r="AC1322" s="42"/>
      <c r="AD1322" s="42" t="str">
        <f t="shared" si="20"/>
        <v/>
      </c>
    </row>
    <row r="1323" spans="1:30" x14ac:dyDescent="0.2">
      <c r="A1323" s="83" t="s">
        <v>2734</v>
      </c>
      <c r="B1323" s="84" t="s">
        <v>39</v>
      </c>
      <c r="C1323" s="74">
        <v>7</v>
      </c>
      <c r="D1323" s="83"/>
      <c r="E1323" s="84" t="s">
        <v>2734</v>
      </c>
      <c r="F1323" s="49" t="s">
        <v>2736</v>
      </c>
      <c r="G1323" s="36" t="s">
        <v>2735</v>
      </c>
      <c r="H1323" s="36" t="s">
        <v>2736</v>
      </c>
      <c r="I1323" s="36" t="s">
        <v>2554</v>
      </c>
      <c r="J1323" s="36" t="s">
        <v>2737</v>
      </c>
      <c r="K1323" s="36">
        <v>7</v>
      </c>
      <c r="L1323" s="36" t="s">
        <v>2555</v>
      </c>
      <c r="M1323" s="39" t="s">
        <v>2556</v>
      </c>
      <c r="N1323" s="39" t="s">
        <v>2557</v>
      </c>
      <c r="O1323" s="36" t="s">
        <v>39</v>
      </c>
      <c r="P1323" s="36">
        <v>123.872009277343</v>
      </c>
      <c r="Q1323" s="36">
        <v>9.8889398574829102</v>
      </c>
      <c r="R1323" s="36" t="s">
        <v>47</v>
      </c>
      <c r="S1323" s="26" t="s">
        <v>4771</v>
      </c>
      <c r="T1323" s="26" t="s">
        <v>77</v>
      </c>
      <c r="U1323" s="26" t="s">
        <v>94</v>
      </c>
      <c r="V1323" s="26" t="s">
        <v>5054</v>
      </c>
      <c r="W1323" s="32" t="s">
        <v>49</v>
      </c>
      <c r="X1323" s="26" t="s">
        <v>36</v>
      </c>
      <c r="Y1323" s="8" t="s">
        <v>4970</v>
      </c>
      <c r="Z1323" s="8" t="s">
        <v>4887</v>
      </c>
      <c r="AA1323" s="8" t="s">
        <v>3014</v>
      </c>
      <c r="AB1323" s="42" t="s">
        <v>2582</v>
      </c>
      <c r="AC1323" s="45"/>
      <c r="AD1323" s="42" t="str">
        <f t="shared" si="20"/>
        <v/>
      </c>
    </row>
    <row r="1324" spans="1:30" x14ac:dyDescent="0.2">
      <c r="A1324" s="83" t="s">
        <v>2738</v>
      </c>
      <c r="B1324" s="84" t="s">
        <v>39</v>
      </c>
      <c r="C1324" s="74">
        <v>7</v>
      </c>
      <c r="D1324" s="83"/>
      <c r="E1324" s="84" t="s">
        <v>2738</v>
      </c>
      <c r="F1324" s="37" t="s">
        <v>2739</v>
      </c>
      <c r="G1324" s="36" t="s">
        <v>104</v>
      </c>
      <c r="H1324" s="36" t="s">
        <v>2739</v>
      </c>
      <c r="I1324" s="36" t="s">
        <v>1743</v>
      </c>
      <c r="J1324" s="36" t="s">
        <v>2740</v>
      </c>
      <c r="K1324" s="36">
        <v>7</v>
      </c>
      <c r="L1324" s="36" t="s">
        <v>2555</v>
      </c>
      <c r="M1324" s="39" t="s">
        <v>2563</v>
      </c>
      <c r="N1324" s="39" t="s">
        <v>2557</v>
      </c>
      <c r="O1324" s="36" t="s">
        <v>39</v>
      </c>
      <c r="P1324" s="36">
        <v>123.283477783203</v>
      </c>
      <c r="Q1324" s="36">
        <v>9.3594503402709908</v>
      </c>
      <c r="R1324" s="36" t="s">
        <v>47</v>
      </c>
      <c r="S1324" s="26" t="s">
        <v>4771</v>
      </c>
      <c r="T1324" s="26" t="s">
        <v>77</v>
      </c>
      <c r="U1324" s="26" t="s">
        <v>94</v>
      </c>
      <c r="V1324" s="26" t="s">
        <v>5054</v>
      </c>
      <c r="W1324" s="28" t="s">
        <v>49</v>
      </c>
      <c r="X1324" s="26" t="s">
        <v>36</v>
      </c>
      <c r="Y1324" s="8" t="s">
        <v>4970</v>
      </c>
      <c r="Z1324" s="8" t="s">
        <v>4887</v>
      </c>
      <c r="AA1324" s="8" t="s">
        <v>3014</v>
      </c>
      <c r="AB1324" s="42" t="s">
        <v>2589</v>
      </c>
      <c r="AC1324" s="42"/>
      <c r="AD1324" s="42" t="str">
        <f t="shared" si="20"/>
        <v/>
      </c>
    </row>
    <row r="1325" spans="1:30" x14ac:dyDescent="0.2">
      <c r="A1325" s="82" t="s">
        <v>2751</v>
      </c>
      <c r="B1325" s="84" t="s">
        <v>39</v>
      </c>
      <c r="C1325" s="74">
        <v>7</v>
      </c>
      <c r="D1325" s="87"/>
      <c r="E1325" s="87" t="s">
        <v>2751</v>
      </c>
      <c r="F1325" s="49" t="s">
        <v>2752</v>
      </c>
      <c r="G1325" s="36" t="s">
        <v>825</v>
      </c>
      <c r="H1325" s="36" t="s">
        <v>2752</v>
      </c>
      <c r="I1325" s="36" t="s">
        <v>2554</v>
      </c>
      <c r="J1325" s="36" t="s">
        <v>2753</v>
      </c>
      <c r="K1325" s="36">
        <v>7</v>
      </c>
      <c r="L1325" s="36" t="s">
        <v>2555</v>
      </c>
      <c r="M1325" s="39" t="s">
        <v>2556</v>
      </c>
      <c r="N1325" s="39" t="s">
        <v>2557</v>
      </c>
      <c r="O1325" s="36" t="s">
        <v>39</v>
      </c>
      <c r="P1325" s="36">
        <v>124.32411956787099</v>
      </c>
      <c r="Q1325" s="36">
        <v>10.1483697891235</v>
      </c>
      <c r="R1325" s="36" t="s">
        <v>47</v>
      </c>
      <c r="S1325" s="26" t="s">
        <v>4771</v>
      </c>
      <c r="T1325" s="26" t="s">
        <v>77</v>
      </c>
      <c r="U1325" s="26" t="s">
        <v>94</v>
      </c>
      <c r="V1325" s="26" t="s">
        <v>5054</v>
      </c>
      <c r="W1325" s="32" t="s">
        <v>49</v>
      </c>
      <c r="X1325" s="26" t="s">
        <v>36</v>
      </c>
      <c r="Y1325" s="8" t="s">
        <v>4970</v>
      </c>
      <c r="Z1325" s="8" t="s">
        <v>4887</v>
      </c>
      <c r="AA1325" s="8" t="s">
        <v>3014</v>
      </c>
      <c r="AB1325" s="42" t="s">
        <v>2579</v>
      </c>
      <c r="AC1325" s="42"/>
      <c r="AD1325" s="42" t="str">
        <f t="shared" si="20"/>
        <v/>
      </c>
    </row>
    <row r="1326" spans="1:30" x14ac:dyDescent="0.2">
      <c r="A1326" s="88" t="s">
        <v>2792</v>
      </c>
      <c r="B1326" s="84" t="s">
        <v>39</v>
      </c>
      <c r="C1326" s="74">
        <v>7</v>
      </c>
      <c r="D1326" s="88" t="s">
        <v>2793</v>
      </c>
      <c r="E1326" s="84" t="s">
        <v>2792</v>
      </c>
      <c r="F1326" s="37" t="s">
        <v>4560</v>
      </c>
      <c r="G1326" s="36" t="s">
        <v>2794</v>
      </c>
      <c r="H1326" s="36" t="s">
        <v>2576</v>
      </c>
      <c r="I1326" s="36" t="s">
        <v>1743</v>
      </c>
      <c r="J1326" s="36" t="s">
        <v>2795</v>
      </c>
      <c r="K1326" s="36">
        <v>7</v>
      </c>
      <c r="L1326" s="36" t="s">
        <v>2555</v>
      </c>
      <c r="M1326" s="39" t="s">
        <v>2563</v>
      </c>
      <c r="N1326" s="39" t="s">
        <v>2557</v>
      </c>
      <c r="O1326" s="36" t="s">
        <v>24</v>
      </c>
      <c r="P1326" s="36">
        <v>123.159502</v>
      </c>
      <c r="Q1326" s="36">
        <v>9.5155790000000007</v>
      </c>
      <c r="R1326" s="36" t="s">
        <v>47</v>
      </c>
      <c r="S1326" s="26" t="s">
        <v>4771</v>
      </c>
      <c r="T1326" s="26" t="s">
        <v>77</v>
      </c>
      <c r="U1326" s="27" t="s">
        <v>94</v>
      </c>
      <c r="V1326" s="26" t="s">
        <v>5054</v>
      </c>
      <c r="W1326" s="28" t="s">
        <v>49</v>
      </c>
      <c r="X1326" s="26" t="s">
        <v>36</v>
      </c>
      <c r="Y1326" s="8" t="s">
        <v>4970</v>
      </c>
      <c r="Z1326" s="8" t="s">
        <v>4887</v>
      </c>
      <c r="AA1326" s="8" t="s">
        <v>3014</v>
      </c>
      <c r="AB1326" s="42" t="s">
        <v>2567</v>
      </c>
      <c r="AC1326" s="45"/>
      <c r="AD1326" s="42" t="str">
        <f t="shared" si="20"/>
        <v/>
      </c>
    </row>
    <row r="1327" spans="1:30" x14ac:dyDescent="0.2">
      <c r="A1327" s="82" t="s">
        <v>2804</v>
      </c>
      <c r="B1327" s="84" t="s">
        <v>39</v>
      </c>
      <c r="C1327" s="74">
        <v>7</v>
      </c>
      <c r="D1327" s="82"/>
      <c r="E1327" s="84" t="s">
        <v>2804</v>
      </c>
      <c r="F1327" s="37" t="s">
        <v>4564</v>
      </c>
      <c r="G1327" s="36"/>
      <c r="H1327" s="36" t="s">
        <v>2570</v>
      </c>
      <c r="I1327" s="36" t="s">
        <v>2554</v>
      </c>
      <c r="J1327" s="36" t="s">
        <v>2805</v>
      </c>
      <c r="K1327" s="36">
        <v>7</v>
      </c>
      <c r="L1327" s="36" t="s">
        <v>2555</v>
      </c>
      <c r="M1327" s="39" t="s">
        <v>2556</v>
      </c>
      <c r="N1327" s="39" t="s">
        <v>2557</v>
      </c>
      <c r="O1327" s="36" t="s">
        <v>39</v>
      </c>
      <c r="P1327" s="36">
        <v>123.7317</v>
      </c>
      <c r="Q1327" s="36">
        <v>9.5884</v>
      </c>
      <c r="R1327" s="36" t="s">
        <v>32</v>
      </c>
      <c r="S1327" s="26" t="s">
        <v>4771</v>
      </c>
      <c r="T1327" s="26" t="s">
        <v>33</v>
      </c>
      <c r="U1327" s="26" t="s">
        <v>94</v>
      </c>
      <c r="V1327" s="26" t="s">
        <v>5054</v>
      </c>
      <c r="W1327" s="28" t="s">
        <v>49</v>
      </c>
      <c r="X1327" s="26" t="s">
        <v>36</v>
      </c>
      <c r="Y1327" s="8" t="s">
        <v>4970</v>
      </c>
      <c r="Z1327" s="8" t="s">
        <v>4870</v>
      </c>
      <c r="AA1327" s="8" t="s">
        <v>4865</v>
      </c>
      <c r="AB1327" s="46" t="s">
        <v>2572</v>
      </c>
      <c r="AC1327" s="45"/>
      <c r="AD1327" s="42" t="str">
        <f t="shared" si="20"/>
        <v/>
      </c>
    </row>
    <row r="1328" spans="1:30" x14ac:dyDescent="0.2">
      <c r="A1328" s="82" t="s">
        <v>2811</v>
      </c>
      <c r="B1328" s="84" t="s">
        <v>39</v>
      </c>
      <c r="C1328" s="74">
        <v>7</v>
      </c>
      <c r="D1328" s="82" t="s">
        <v>2812</v>
      </c>
      <c r="E1328" s="84" t="s">
        <v>2811</v>
      </c>
      <c r="F1328" s="37" t="s">
        <v>2813</v>
      </c>
      <c r="G1328" s="36" t="s">
        <v>104</v>
      </c>
      <c r="H1328" s="36" t="s">
        <v>2813</v>
      </c>
      <c r="I1328" s="36" t="s">
        <v>2554</v>
      </c>
      <c r="J1328" s="36" t="s">
        <v>2814</v>
      </c>
      <c r="K1328" s="36">
        <v>7</v>
      </c>
      <c r="L1328" s="36" t="s">
        <v>2555</v>
      </c>
      <c r="M1328" s="39" t="s">
        <v>2556</v>
      </c>
      <c r="N1328" s="39" t="s">
        <v>2557</v>
      </c>
      <c r="O1328" s="36" t="s">
        <v>24</v>
      </c>
      <c r="P1328" s="36">
        <v>123.8445</v>
      </c>
      <c r="Q1328" s="36">
        <v>9.7415199999999995</v>
      </c>
      <c r="R1328" s="36" t="s">
        <v>47</v>
      </c>
      <c r="S1328" s="26" t="s">
        <v>4771</v>
      </c>
      <c r="T1328" s="26" t="s">
        <v>77</v>
      </c>
      <c r="U1328" s="26" t="s">
        <v>94</v>
      </c>
      <c r="V1328" s="26" t="s">
        <v>5054</v>
      </c>
      <c r="W1328" s="28" t="s">
        <v>49</v>
      </c>
      <c r="X1328" s="26" t="s">
        <v>36</v>
      </c>
      <c r="Y1328" s="8" t="s">
        <v>4970</v>
      </c>
      <c r="Z1328" s="8" t="s">
        <v>4887</v>
      </c>
      <c r="AA1328" s="8" t="s">
        <v>3014</v>
      </c>
      <c r="AB1328" s="42" t="s">
        <v>2579</v>
      </c>
      <c r="AC1328" s="45"/>
      <c r="AD1328" s="42" t="str">
        <f t="shared" si="20"/>
        <v/>
      </c>
    </row>
    <row r="1329" spans="1:30" x14ac:dyDescent="0.2">
      <c r="A1329" s="88" t="s">
        <v>2835</v>
      </c>
      <c r="B1329" s="83" t="s">
        <v>39</v>
      </c>
      <c r="C1329" s="74">
        <v>7</v>
      </c>
      <c r="D1329" s="88" t="s">
        <v>2836</v>
      </c>
      <c r="E1329" s="84" t="s">
        <v>2835</v>
      </c>
      <c r="F1329" s="37" t="s">
        <v>4571</v>
      </c>
      <c r="G1329" s="36"/>
      <c r="H1329" s="36" t="s">
        <v>2604</v>
      </c>
      <c r="I1329" s="36" t="s">
        <v>2554</v>
      </c>
      <c r="J1329" s="38" t="s">
        <v>2837</v>
      </c>
      <c r="K1329" s="39">
        <v>7</v>
      </c>
      <c r="L1329" s="39" t="s">
        <v>2555</v>
      </c>
      <c r="M1329" s="39" t="s">
        <v>2556</v>
      </c>
      <c r="N1329" s="39" t="s">
        <v>2557</v>
      </c>
      <c r="O1329" s="36" t="s">
        <v>24</v>
      </c>
      <c r="P1329" s="38">
        <v>123.79688299999999</v>
      </c>
      <c r="Q1329" s="38">
        <v>9.7967499999999994</v>
      </c>
      <c r="R1329" s="38" t="s">
        <v>47</v>
      </c>
      <c r="S1329" s="26" t="s">
        <v>4771</v>
      </c>
      <c r="T1329" s="26" t="s">
        <v>77</v>
      </c>
      <c r="U1329" s="26" t="s">
        <v>94</v>
      </c>
      <c r="V1329" s="26" t="s">
        <v>5054</v>
      </c>
      <c r="W1329" s="28" t="s">
        <v>49</v>
      </c>
      <c r="X1329" s="26" t="s">
        <v>36</v>
      </c>
      <c r="Y1329" s="8" t="s">
        <v>4970</v>
      </c>
      <c r="Z1329" s="8" t="s">
        <v>4887</v>
      </c>
      <c r="AA1329" s="8" t="s">
        <v>3014</v>
      </c>
      <c r="AB1329" s="42" t="s">
        <v>2572</v>
      </c>
      <c r="AC1329" s="45"/>
      <c r="AD1329" s="42" t="str">
        <f t="shared" si="20"/>
        <v/>
      </c>
    </row>
    <row r="1330" spans="1:30" x14ac:dyDescent="0.2">
      <c r="A1330" s="88" t="s">
        <v>2859</v>
      </c>
      <c r="B1330" s="83" t="s">
        <v>39</v>
      </c>
      <c r="C1330" s="74">
        <v>7</v>
      </c>
      <c r="D1330" s="88" t="s">
        <v>2860</v>
      </c>
      <c r="E1330" s="84" t="s">
        <v>2859</v>
      </c>
      <c r="F1330" s="37" t="s">
        <v>4579</v>
      </c>
      <c r="G1330" s="36"/>
      <c r="H1330" s="36" t="s">
        <v>2587</v>
      </c>
      <c r="I1330" s="36" t="s">
        <v>1743</v>
      </c>
      <c r="J1330" s="38" t="s">
        <v>2861</v>
      </c>
      <c r="K1330" s="39">
        <v>7</v>
      </c>
      <c r="L1330" s="39" t="s">
        <v>2555</v>
      </c>
      <c r="M1330" s="39" t="s">
        <v>2563</v>
      </c>
      <c r="N1330" s="39" t="s">
        <v>2557</v>
      </c>
      <c r="O1330" s="36" t="s">
        <v>24</v>
      </c>
      <c r="P1330" s="38">
        <v>123.294211</v>
      </c>
      <c r="Q1330" s="38">
        <v>9.3037310000000009</v>
      </c>
      <c r="R1330" s="36" t="s">
        <v>47</v>
      </c>
      <c r="S1330" s="26" t="s">
        <v>4771</v>
      </c>
      <c r="T1330" s="26" t="s">
        <v>77</v>
      </c>
      <c r="U1330" s="26" t="s">
        <v>94</v>
      </c>
      <c r="V1330" s="26" t="s">
        <v>5054</v>
      </c>
      <c r="W1330" s="28" t="s">
        <v>49</v>
      </c>
      <c r="X1330" s="26" t="s">
        <v>36</v>
      </c>
      <c r="Y1330" s="8" t="s">
        <v>4970</v>
      </c>
      <c r="Z1330" s="8" t="s">
        <v>4887</v>
      </c>
      <c r="AA1330" s="8" t="s">
        <v>4809</v>
      </c>
      <c r="AB1330" s="42" t="s">
        <v>2589</v>
      </c>
      <c r="AC1330" s="45"/>
      <c r="AD1330" s="42" t="str">
        <f t="shared" si="20"/>
        <v/>
      </c>
    </row>
    <row r="1331" spans="1:30" x14ac:dyDescent="0.2">
      <c r="A1331" s="88" t="s">
        <v>2883</v>
      </c>
      <c r="B1331" s="83" t="s">
        <v>39</v>
      </c>
      <c r="C1331" s="74">
        <v>7</v>
      </c>
      <c r="D1331" s="88" t="s">
        <v>2884</v>
      </c>
      <c r="E1331" s="84" t="s">
        <v>2883</v>
      </c>
      <c r="F1331" s="37" t="s">
        <v>4586</v>
      </c>
      <c r="G1331" s="36" t="s">
        <v>375</v>
      </c>
      <c r="H1331" s="36" t="s">
        <v>2553</v>
      </c>
      <c r="I1331" s="39" t="s">
        <v>2554</v>
      </c>
      <c r="J1331" s="38" t="s">
        <v>2674</v>
      </c>
      <c r="K1331" s="38">
        <v>7</v>
      </c>
      <c r="L1331" s="38" t="s">
        <v>2555</v>
      </c>
      <c r="M1331" s="39" t="s">
        <v>2556</v>
      </c>
      <c r="N1331" s="39" t="s">
        <v>2557</v>
      </c>
      <c r="O1331" s="36" t="s">
        <v>24</v>
      </c>
      <c r="P1331" s="38">
        <v>123.860389</v>
      </c>
      <c r="Q1331" s="38">
        <v>9.6834579999999999</v>
      </c>
      <c r="R1331" s="36" t="s">
        <v>47</v>
      </c>
      <c r="S1331" s="26" t="s">
        <v>4771</v>
      </c>
      <c r="T1331" s="26" t="s">
        <v>77</v>
      </c>
      <c r="U1331" s="26" t="s">
        <v>94</v>
      </c>
      <c r="V1331" s="26" t="s">
        <v>5054</v>
      </c>
      <c r="W1331" s="28" t="s">
        <v>49</v>
      </c>
      <c r="X1331" s="26" t="s">
        <v>36</v>
      </c>
      <c r="Y1331" s="8" t="s">
        <v>4970</v>
      </c>
      <c r="Z1331" s="8" t="s">
        <v>4887</v>
      </c>
      <c r="AA1331" s="8" t="s">
        <v>3014</v>
      </c>
      <c r="AB1331" s="42" t="s">
        <v>2579</v>
      </c>
      <c r="AC1331" s="45"/>
      <c r="AD1331" s="42" t="str">
        <f t="shared" si="20"/>
        <v/>
      </c>
    </row>
    <row r="1332" spans="1:30" x14ac:dyDescent="0.2">
      <c r="A1332" s="88" t="s">
        <v>2923</v>
      </c>
      <c r="B1332" s="84" t="s">
        <v>39</v>
      </c>
      <c r="C1332" s="74">
        <v>7</v>
      </c>
      <c r="D1332" s="88" t="s">
        <v>2924</v>
      </c>
      <c r="E1332" s="84" t="s">
        <v>2923</v>
      </c>
      <c r="F1332" s="37" t="s">
        <v>4599</v>
      </c>
      <c r="G1332" s="36"/>
      <c r="H1332" s="36" t="s">
        <v>2925</v>
      </c>
      <c r="I1332" s="36" t="s">
        <v>2554</v>
      </c>
      <c r="J1332" s="36" t="s">
        <v>2926</v>
      </c>
      <c r="K1332" s="36">
        <v>7</v>
      </c>
      <c r="L1332" s="36" t="s">
        <v>2555</v>
      </c>
      <c r="M1332" s="39" t="s">
        <v>2556</v>
      </c>
      <c r="N1332" s="39" t="s">
        <v>2557</v>
      </c>
      <c r="O1332" s="36" t="s">
        <v>24</v>
      </c>
      <c r="P1332" s="36">
        <v>124.16164000000001</v>
      </c>
      <c r="Q1332" s="36">
        <v>9.6081299999999992</v>
      </c>
      <c r="R1332" s="36" t="s">
        <v>47</v>
      </c>
      <c r="S1332" s="26" t="s">
        <v>4771</v>
      </c>
      <c r="T1332" s="26" t="s">
        <v>77</v>
      </c>
      <c r="U1332" s="27" t="s">
        <v>94</v>
      </c>
      <c r="V1332" s="26" t="s">
        <v>5054</v>
      </c>
      <c r="W1332" s="28" t="s">
        <v>49</v>
      </c>
      <c r="X1332" s="26" t="s">
        <v>36</v>
      </c>
      <c r="Y1332" s="8" t="s">
        <v>4970</v>
      </c>
      <c r="Z1332" s="8" t="s">
        <v>4887</v>
      </c>
      <c r="AA1332" s="8" t="s">
        <v>3014</v>
      </c>
      <c r="AB1332" s="42" t="s">
        <v>2558</v>
      </c>
      <c r="AC1332" s="45"/>
      <c r="AD1332" s="42" t="str">
        <f t="shared" si="20"/>
        <v/>
      </c>
    </row>
    <row r="1333" spans="1:30" x14ac:dyDescent="0.2">
      <c r="A1333" s="98" t="s">
        <v>2996</v>
      </c>
      <c r="B1333" s="84" t="s">
        <v>39</v>
      </c>
      <c r="C1333" s="74">
        <v>7</v>
      </c>
      <c r="D1333" s="82"/>
      <c r="E1333" s="84" t="s">
        <v>2996</v>
      </c>
      <c r="F1333" s="37" t="s">
        <v>4622</v>
      </c>
      <c r="G1333" s="36"/>
      <c r="H1333" s="36" t="s">
        <v>2587</v>
      </c>
      <c r="I1333" s="36" t="s">
        <v>1743</v>
      </c>
      <c r="J1333" s="36" t="s">
        <v>2997</v>
      </c>
      <c r="K1333" s="36">
        <v>7</v>
      </c>
      <c r="L1333" s="36" t="s">
        <v>2555</v>
      </c>
      <c r="M1333" s="39" t="s">
        <v>2563</v>
      </c>
      <c r="N1333" s="39" t="s">
        <v>2557</v>
      </c>
      <c r="O1333" s="36" t="s">
        <v>39</v>
      </c>
      <c r="P1333" s="36">
        <v>123.311683654785</v>
      </c>
      <c r="Q1333" s="36">
        <v>9.3055095672607404</v>
      </c>
      <c r="R1333" s="36" t="s">
        <v>32</v>
      </c>
      <c r="S1333" s="26" t="s">
        <v>4771</v>
      </c>
      <c r="T1333" s="26" t="s">
        <v>33</v>
      </c>
      <c r="U1333" s="27" t="s">
        <v>94</v>
      </c>
      <c r="V1333" s="26" t="s">
        <v>5054</v>
      </c>
      <c r="W1333" s="28" t="s">
        <v>49</v>
      </c>
      <c r="X1333" s="26" t="s">
        <v>36</v>
      </c>
      <c r="Y1333" s="8" t="s">
        <v>4970</v>
      </c>
      <c r="Z1333" s="8" t="s">
        <v>5009</v>
      </c>
      <c r="AA1333" s="8" t="s">
        <v>4865</v>
      </c>
      <c r="AB1333" s="42" t="s">
        <v>2589</v>
      </c>
      <c r="AC1333" s="45"/>
      <c r="AD1333" s="42" t="str">
        <f t="shared" si="20"/>
        <v/>
      </c>
    </row>
    <row r="1334" spans="1:30" x14ac:dyDescent="0.2">
      <c r="A1334" s="82">
        <v>793</v>
      </c>
      <c r="B1334" s="84" t="s">
        <v>39</v>
      </c>
      <c r="C1334" s="74">
        <v>8</v>
      </c>
      <c r="D1334" s="82"/>
      <c r="E1334" s="84">
        <v>793</v>
      </c>
      <c r="F1334" s="37" t="s">
        <v>3031</v>
      </c>
      <c r="G1334" s="36" t="s">
        <v>104</v>
      </c>
      <c r="H1334" s="36" t="s">
        <v>3031</v>
      </c>
      <c r="I1334" s="36" t="s">
        <v>3010</v>
      </c>
      <c r="J1334" s="36" t="s">
        <v>3032</v>
      </c>
      <c r="K1334" s="36">
        <v>8</v>
      </c>
      <c r="L1334" s="36" t="s">
        <v>28</v>
      </c>
      <c r="M1334" s="39" t="s">
        <v>1322</v>
      </c>
      <c r="N1334" s="39" t="s">
        <v>3005</v>
      </c>
      <c r="O1334" s="36" t="s">
        <v>39</v>
      </c>
      <c r="P1334" s="36">
        <v>124.75331115722599</v>
      </c>
      <c r="Q1334" s="36">
        <v>10.3715200424194</v>
      </c>
      <c r="R1334" s="36" t="s">
        <v>47</v>
      </c>
      <c r="S1334" s="26" t="s">
        <v>4771</v>
      </c>
      <c r="T1334" s="26" t="s">
        <v>77</v>
      </c>
      <c r="U1334" s="26" t="s">
        <v>94</v>
      </c>
      <c r="V1334" s="26" t="s">
        <v>5054</v>
      </c>
      <c r="W1334" s="28" t="s">
        <v>49</v>
      </c>
      <c r="X1334" s="26" t="s">
        <v>36</v>
      </c>
      <c r="Y1334" s="8" t="s">
        <v>4970</v>
      </c>
      <c r="Z1334" s="8" t="s">
        <v>4970</v>
      </c>
      <c r="AA1334" s="8" t="s">
        <v>3014</v>
      </c>
      <c r="AB1334" s="42" t="s">
        <v>3033</v>
      </c>
      <c r="AC1334" s="45"/>
      <c r="AD1334" s="42" t="str">
        <f t="shared" si="20"/>
        <v/>
      </c>
    </row>
    <row r="1335" spans="1:30" x14ac:dyDescent="0.2">
      <c r="A1335" s="82">
        <v>880</v>
      </c>
      <c r="B1335" s="84" t="s">
        <v>39</v>
      </c>
      <c r="C1335" s="74">
        <v>8</v>
      </c>
      <c r="D1335" s="82"/>
      <c r="E1335" s="84">
        <v>880</v>
      </c>
      <c r="F1335" s="49" t="s">
        <v>4635</v>
      </c>
      <c r="G1335" s="36" t="s">
        <v>3049</v>
      </c>
      <c r="H1335" s="36" t="s">
        <v>3017</v>
      </c>
      <c r="I1335" s="36" t="s">
        <v>3010</v>
      </c>
      <c r="J1335" s="36" t="s">
        <v>3050</v>
      </c>
      <c r="K1335" s="36">
        <v>8</v>
      </c>
      <c r="L1335" s="36" t="s">
        <v>28</v>
      </c>
      <c r="M1335" s="39" t="s">
        <v>3017</v>
      </c>
      <c r="N1335" s="39" t="s">
        <v>3005</v>
      </c>
      <c r="O1335" s="36" t="s">
        <v>39</v>
      </c>
      <c r="P1335" s="36">
        <v>124.605430603027</v>
      </c>
      <c r="Q1335" s="36">
        <v>11.031220436096101</v>
      </c>
      <c r="R1335" s="36" t="s">
        <v>47</v>
      </c>
      <c r="S1335" s="26" t="s">
        <v>4771</v>
      </c>
      <c r="T1335" s="26" t="s">
        <v>77</v>
      </c>
      <c r="U1335" s="26" t="s">
        <v>94</v>
      </c>
      <c r="V1335" s="26" t="s">
        <v>5054</v>
      </c>
      <c r="W1335" s="32" t="s">
        <v>49</v>
      </c>
      <c r="X1335" s="26" t="s">
        <v>36</v>
      </c>
      <c r="Y1335" s="8" t="s">
        <v>3014</v>
      </c>
      <c r="Z1335" s="8" t="s">
        <v>4884</v>
      </c>
      <c r="AA1335" s="8" t="s">
        <v>3014</v>
      </c>
      <c r="AB1335" s="42" t="s">
        <v>3018</v>
      </c>
      <c r="AC1335" s="42"/>
      <c r="AD1335" s="42" t="str">
        <f t="shared" si="20"/>
        <v/>
      </c>
    </row>
    <row r="1336" spans="1:30" x14ac:dyDescent="0.2">
      <c r="A1336" s="82">
        <v>1553</v>
      </c>
      <c r="B1336" s="84" t="s">
        <v>39</v>
      </c>
      <c r="C1336" s="74">
        <v>8</v>
      </c>
      <c r="D1336" s="82"/>
      <c r="E1336" s="84"/>
      <c r="F1336" s="37" t="s">
        <v>4637</v>
      </c>
      <c r="G1336" s="36"/>
      <c r="H1336" s="36"/>
      <c r="I1336" s="36"/>
      <c r="J1336" s="38"/>
      <c r="K1336" s="39">
        <v>8</v>
      </c>
      <c r="L1336" s="39" t="s">
        <v>28</v>
      </c>
      <c r="M1336" s="39" t="s">
        <v>3017</v>
      </c>
      <c r="N1336" s="39" t="s">
        <v>3005</v>
      </c>
      <c r="O1336" s="36"/>
      <c r="P1336" s="38"/>
      <c r="Q1336" s="38"/>
      <c r="R1336" s="36" t="s">
        <v>47</v>
      </c>
      <c r="S1336" s="26" t="s">
        <v>4773</v>
      </c>
      <c r="T1336" s="26" t="s">
        <v>77</v>
      </c>
      <c r="U1336" s="26" t="s">
        <v>94</v>
      </c>
      <c r="V1336" s="26" t="s">
        <v>5054</v>
      </c>
      <c r="W1336" s="28" t="s">
        <v>1120</v>
      </c>
      <c r="X1336" s="26" t="s">
        <v>233</v>
      </c>
      <c r="Y1336" s="8" t="s">
        <v>4844</v>
      </c>
      <c r="Z1336" s="8" t="s">
        <v>4884</v>
      </c>
      <c r="AA1336" s="8" t="s">
        <v>3014</v>
      </c>
      <c r="AB1336" s="42" t="s">
        <v>3018</v>
      </c>
      <c r="AC1336" s="42"/>
      <c r="AD1336" s="42" t="str">
        <f t="shared" si="20"/>
        <v/>
      </c>
    </row>
    <row r="1337" spans="1:30" x14ac:dyDescent="0.2">
      <c r="A1337" s="82">
        <v>3374</v>
      </c>
      <c r="B1337" s="83" t="s">
        <v>39</v>
      </c>
      <c r="C1337" s="74">
        <v>8</v>
      </c>
      <c r="D1337" s="82"/>
      <c r="E1337" s="84">
        <v>3374</v>
      </c>
      <c r="F1337" s="37" t="s">
        <v>3080</v>
      </c>
      <c r="G1337" s="36" t="s">
        <v>104</v>
      </c>
      <c r="H1337" s="36" t="s">
        <v>3080</v>
      </c>
      <c r="I1337" s="36" t="s">
        <v>3037</v>
      </c>
      <c r="J1337" s="36" t="s">
        <v>3081</v>
      </c>
      <c r="K1337" s="36">
        <v>8</v>
      </c>
      <c r="L1337" s="36" t="s">
        <v>28</v>
      </c>
      <c r="M1337" s="39" t="s">
        <v>1322</v>
      </c>
      <c r="N1337" s="39" t="s">
        <v>3005</v>
      </c>
      <c r="O1337" s="36" t="s">
        <v>39</v>
      </c>
      <c r="P1337" s="36">
        <v>125.01528167724599</v>
      </c>
      <c r="Q1337" s="36">
        <v>10.0304298400878</v>
      </c>
      <c r="R1337" s="38" t="s">
        <v>47</v>
      </c>
      <c r="S1337" s="26" t="s">
        <v>4771</v>
      </c>
      <c r="T1337" s="26" t="s">
        <v>77</v>
      </c>
      <c r="U1337" s="27" t="s">
        <v>94</v>
      </c>
      <c r="V1337" s="26" t="s">
        <v>5054</v>
      </c>
      <c r="W1337" s="28" t="s">
        <v>49</v>
      </c>
      <c r="X1337" s="26" t="s">
        <v>36</v>
      </c>
      <c r="Y1337" s="8" t="s">
        <v>4970</v>
      </c>
      <c r="Z1337" s="8" t="s">
        <v>4970</v>
      </c>
      <c r="AA1337" s="8" t="s">
        <v>3014</v>
      </c>
      <c r="AB1337" s="42" t="s">
        <v>3033</v>
      </c>
      <c r="AC1337" s="42"/>
      <c r="AD1337" s="42" t="str">
        <f t="shared" si="20"/>
        <v/>
      </c>
    </row>
    <row r="1338" spans="1:30" x14ac:dyDescent="0.2">
      <c r="A1338" s="82">
        <v>4202</v>
      </c>
      <c r="B1338" s="83" t="s">
        <v>39</v>
      </c>
      <c r="C1338" s="74">
        <v>8</v>
      </c>
      <c r="D1338" s="82"/>
      <c r="E1338" s="84">
        <v>4202</v>
      </c>
      <c r="F1338" s="37" t="s">
        <v>3095</v>
      </c>
      <c r="G1338" s="36" t="s">
        <v>104</v>
      </c>
      <c r="H1338" s="36" t="s">
        <v>3095</v>
      </c>
      <c r="I1338" s="39" t="s">
        <v>3010</v>
      </c>
      <c r="J1338" s="38" t="s">
        <v>3096</v>
      </c>
      <c r="K1338" s="38">
        <v>8</v>
      </c>
      <c r="L1338" s="38" t="s">
        <v>28</v>
      </c>
      <c r="M1338" s="39" t="s">
        <v>3004</v>
      </c>
      <c r="N1338" s="39" t="s">
        <v>3005</v>
      </c>
      <c r="O1338" s="36" t="s">
        <v>39</v>
      </c>
      <c r="P1338" s="38">
        <v>124.890571594238</v>
      </c>
      <c r="Q1338" s="38">
        <v>10.976220130920399</v>
      </c>
      <c r="R1338" s="36" t="s">
        <v>47</v>
      </c>
      <c r="S1338" s="26" t="s">
        <v>4771</v>
      </c>
      <c r="T1338" s="26" t="s">
        <v>77</v>
      </c>
      <c r="U1338" s="26" t="s">
        <v>94</v>
      </c>
      <c r="V1338" s="26" t="s">
        <v>5054</v>
      </c>
      <c r="W1338" s="28" t="s">
        <v>49</v>
      </c>
      <c r="X1338" s="26" t="s">
        <v>36</v>
      </c>
      <c r="Y1338" s="8" t="s">
        <v>4970</v>
      </c>
      <c r="Z1338" s="8" t="s">
        <v>4970</v>
      </c>
      <c r="AA1338" s="8" t="s">
        <v>3014</v>
      </c>
      <c r="AB1338" s="42" t="s">
        <v>3025</v>
      </c>
      <c r="AC1338" s="42"/>
      <c r="AD1338" s="42" t="str">
        <f t="shared" si="20"/>
        <v/>
      </c>
    </row>
    <row r="1339" spans="1:30" x14ac:dyDescent="0.2">
      <c r="A1339" s="82">
        <v>4263</v>
      </c>
      <c r="B1339" s="83" t="s">
        <v>39</v>
      </c>
      <c r="C1339" s="74">
        <v>8</v>
      </c>
      <c r="D1339" s="82"/>
      <c r="E1339" s="84">
        <v>4263</v>
      </c>
      <c r="F1339" s="37" t="s">
        <v>4645</v>
      </c>
      <c r="G1339" s="39" t="s">
        <v>3106</v>
      </c>
      <c r="H1339" s="39" t="s">
        <v>3107</v>
      </c>
      <c r="I1339" s="39" t="s">
        <v>3046</v>
      </c>
      <c r="J1339" s="39" t="s">
        <v>3108</v>
      </c>
      <c r="K1339" s="39">
        <v>8</v>
      </c>
      <c r="L1339" s="39" t="s">
        <v>28</v>
      </c>
      <c r="M1339" s="39" t="s">
        <v>3017</v>
      </c>
      <c r="N1339" s="39" t="s">
        <v>3005</v>
      </c>
      <c r="O1339" s="39" t="s">
        <v>39</v>
      </c>
      <c r="P1339" s="39">
        <v>124.4589005</v>
      </c>
      <c r="Q1339" s="39">
        <v>11.477410320000001</v>
      </c>
      <c r="R1339" s="38" t="s">
        <v>47</v>
      </c>
      <c r="S1339" s="26" t="s">
        <v>4771</v>
      </c>
      <c r="T1339" s="32" t="s">
        <v>77</v>
      </c>
      <c r="U1339" s="32" t="s">
        <v>94</v>
      </c>
      <c r="V1339" s="26" t="s">
        <v>5054</v>
      </c>
      <c r="W1339" s="32" t="s">
        <v>49</v>
      </c>
      <c r="X1339" s="32" t="s">
        <v>90</v>
      </c>
      <c r="Y1339" s="8" t="s">
        <v>4844</v>
      </c>
      <c r="Z1339" s="8" t="s">
        <v>4884</v>
      </c>
      <c r="AA1339" s="8" t="s">
        <v>3014</v>
      </c>
      <c r="AB1339" s="42" t="s">
        <v>3018</v>
      </c>
      <c r="AC1339" s="45"/>
      <c r="AD1339" s="42" t="str">
        <f t="shared" si="20"/>
        <v/>
      </c>
    </row>
    <row r="1340" spans="1:30" x14ac:dyDescent="0.2">
      <c r="A1340" s="82">
        <v>4270</v>
      </c>
      <c r="B1340" s="83" t="s">
        <v>39</v>
      </c>
      <c r="C1340" s="74">
        <v>8</v>
      </c>
      <c r="D1340" s="82"/>
      <c r="E1340" s="84">
        <v>4270</v>
      </c>
      <c r="F1340" s="37" t="s">
        <v>3118</v>
      </c>
      <c r="G1340" s="36" t="s">
        <v>104</v>
      </c>
      <c r="H1340" s="36" t="s">
        <v>3118</v>
      </c>
      <c r="I1340" s="39" t="s">
        <v>3010</v>
      </c>
      <c r="J1340" s="38" t="s">
        <v>3119</v>
      </c>
      <c r="K1340" s="38">
        <v>8</v>
      </c>
      <c r="L1340" s="38" t="s">
        <v>28</v>
      </c>
      <c r="M1340" s="39" t="s">
        <v>3017</v>
      </c>
      <c r="N1340" s="39" t="s">
        <v>3005</v>
      </c>
      <c r="O1340" s="36" t="s">
        <v>39</v>
      </c>
      <c r="P1340" s="38">
        <v>124.6424332</v>
      </c>
      <c r="Q1340" s="38">
        <v>11.29255962</v>
      </c>
      <c r="R1340" s="36" t="s">
        <v>47</v>
      </c>
      <c r="S1340" s="26" t="s">
        <v>4771</v>
      </c>
      <c r="T1340" s="26" t="s">
        <v>77</v>
      </c>
      <c r="U1340" s="26" t="s">
        <v>94</v>
      </c>
      <c r="V1340" s="26" t="s">
        <v>5054</v>
      </c>
      <c r="W1340" s="28" t="s">
        <v>49</v>
      </c>
      <c r="X1340" s="26" t="s">
        <v>36</v>
      </c>
      <c r="Y1340" s="8" t="s">
        <v>3014</v>
      </c>
      <c r="Z1340" s="8" t="s">
        <v>4875</v>
      </c>
      <c r="AA1340" s="8" t="s">
        <v>3014</v>
      </c>
      <c r="AB1340" s="42" t="s">
        <v>3027</v>
      </c>
      <c r="AC1340" s="42"/>
      <c r="AD1340" s="42" t="str">
        <f t="shared" si="20"/>
        <v/>
      </c>
    </row>
    <row r="1341" spans="1:30" x14ac:dyDescent="0.2">
      <c r="A1341" s="82" t="s">
        <v>3190</v>
      </c>
      <c r="B1341" s="84" t="s">
        <v>39</v>
      </c>
      <c r="C1341" s="74">
        <v>8</v>
      </c>
      <c r="D1341" s="82"/>
      <c r="E1341" s="84" t="s">
        <v>3190</v>
      </c>
      <c r="F1341" s="37" t="s">
        <v>3191</v>
      </c>
      <c r="G1341" s="36" t="s">
        <v>104</v>
      </c>
      <c r="H1341" s="39" t="s">
        <v>3191</v>
      </c>
      <c r="I1341" s="39" t="s">
        <v>3037</v>
      </c>
      <c r="J1341" s="36" t="s">
        <v>3192</v>
      </c>
      <c r="K1341" s="36">
        <v>8</v>
      </c>
      <c r="L1341" s="36" t="s">
        <v>28</v>
      </c>
      <c r="M1341" s="39" t="s">
        <v>1322</v>
      </c>
      <c r="N1341" s="39" t="s">
        <v>3005</v>
      </c>
      <c r="O1341" s="39" t="s">
        <v>39</v>
      </c>
      <c r="P1341" s="36">
        <v>125.000839233398</v>
      </c>
      <c r="Q1341" s="36">
        <v>10.157110214233301</v>
      </c>
      <c r="R1341" s="36" t="s">
        <v>47</v>
      </c>
      <c r="S1341" s="26" t="s">
        <v>4771</v>
      </c>
      <c r="T1341" s="26" t="s">
        <v>77</v>
      </c>
      <c r="U1341" s="27" t="s">
        <v>94</v>
      </c>
      <c r="V1341" s="26" t="s">
        <v>5054</v>
      </c>
      <c r="W1341" s="28" t="s">
        <v>49</v>
      </c>
      <c r="X1341" s="26" t="s">
        <v>36</v>
      </c>
      <c r="Y1341" s="8" t="s">
        <v>4970</v>
      </c>
      <c r="Z1341" s="8" t="s">
        <v>4970</v>
      </c>
      <c r="AA1341" s="8" t="s">
        <v>3014</v>
      </c>
      <c r="AB1341" s="46" t="s">
        <v>3033</v>
      </c>
      <c r="AC1341" s="42"/>
      <c r="AD1341" s="42" t="str">
        <f t="shared" si="20"/>
        <v/>
      </c>
    </row>
    <row r="1342" spans="1:30" x14ac:dyDescent="0.2">
      <c r="A1342" s="84" t="s">
        <v>3219</v>
      </c>
      <c r="B1342" s="84" t="s">
        <v>39</v>
      </c>
      <c r="C1342" s="74">
        <v>8</v>
      </c>
      <c r="D1342" s="84"/>
      <c r="E1342" s="84" t="s">
        <v>3219</v>
      </c>
      <c r="F1342" s="37" t="s">
        <v>4661</v>
      </c>
      <c r="G1342" s="36"/>
      <c r="H1342" s="36" t="s">
        <v>3209</v>
      </c>
      <c r="I1342" s="39" t="s">
        <v>3010</v>
      </c>
      <c r="J1342" s="38" t="s">
        <v>3220</v>
      </c>
      <c r="K1342" s="38">
        <v>8</v>
      </c>
      <c r="L1342" s="38" t="s">
        <v>28</v>
      </c>
      <c r="M1342" s="39" t="s">
        <v>3017</v>
      </c>
      <c r="N1342" s="39" t="s">
        <v>3005</v>
      </c>
      <c r="O1342" s="36" t="s">
        <v>39</v>
      </c>
      <c r="P1342" s="38">
        <v>124.64053800000001</v>
      </c>
      <c r="Q1342" s="38">
        <v>11.130445</v>
      </c>
      <c r="R1342" s="36" t="s">
        <v>47</v>
      </c>
      <c r="S1342" s="26" t="s">
        <v>4771</v>
      </c>
      <c r="T1342" s="26" t="s">
        <v>77</v>
      </c>
      <c r="U1342" s="26" t="s">
        <v>94</v>
      </c>
      <c r="V1342" s="26" t="s">
        <v>5054</v>
      </c>
      <c r="W1342" s="28" t="s">
        <v>49</v>
      </c>
      <c r="X1342" s="33" t="s">
        <v>90</v>
      </c>
      <c r="Y1342" s="8" t="s">
        <v>4844</v>
      </c>
      <c r="Z1342" s="8" t="s">
        <v>4884</v>
      </c>
      <c r="AA1342" s="8" t="s">
        <v>3014</v>
      </c>
      <c r="AB1342" s="44" t="s">
        <v>3018</v>
      </c>
      <c r="AC1342" s="42"/>
      <c r="AD1342" s="42" t="str">
        <f t="shared" si="20"/>
        <v/>
      </c>
    </row>
    <row r="1343" spans="1:30" x14ac:dyDescent="0.2">
      <c r="A1343" s="101" t="s">
        <v>3233</v>
      </c>
      <c r="B1343" s="84" t="s">
        <v>39</v>
      </c>
      <c r="C1343" s="74">
        <v>8</v>
      </c>
      <c r="D1343" s="101"/>
      <c r="E1343" s="84" t="s">
        <v>3233</v>
      </c>
      <c r="F1343" s="37" t="s">
        <v>4665</v>
      </c>
      <c r="G1343" s="36"/>
      <c r="H1343" s="36" t="s">
        <v>3009</v>
      </c>
      <c r="I1343" s="36" t="s">
        <v>3010</v>
      </c>
      <c r="J1343" s="36" t="s">
        <v>3234</v>
      </c>
      <c r="K1343" s="36">
        <v>8</v>
      </c>
      <c r="L1343" s="36" t="s">
        <v>28</v>
      </c>
      <c r="M1343" s="39" t="s">
        <v>3004</v>
      </c>
      <c r="N1343" s="39" t="s">
        <v>3005</v>
      </c>
      <c r="O1343" s="36" t="s">
        <v>39</v>
      </c>
      <c r="P1343" s="36">
        <v>125.00293731689401</v>
      </c>
      <c r="Q1343" s="36">
        <v>11.245510101318301</v>
      </c>
      <c r="R1343" s="36" t="s">
        <v>32</v>
      </c>
      <c r="S1343" s="26" t="s">
        <v>4771</v>
      </c>
      <c r="T1343" s="26" t="s">
        <v>61</v>
      </c>
      <c r="U1343" s="27" t="s">
        <v>94</v>
      </c>
      <c r="V1343" s="26" t="s">
        <v>5054</v>
      </c>
      <c r="W1343" s="28" t="s">
        <v>4966</v>
      </c>
      <c r="X1343" s="26" t="s">
        <v>36</v>
      </c>
      <c r="Y1343" s="8" t="s">
        <v>4970</v>
      </c>
      <c r="Z1343" s="8" t="s">
        <v>4874</v>
      </c>
      <c r="AA1343" s="8" t="s">
        <v>4865</v>
      </c>
      <c r="AB1343" s="42" t="s">
        <v>3029</v>
      </c>
      <c r="AC1343" s="45"/>
      <c r="AD1343" s="42" t="str">
        <f t="shared" si="20"/>
        <v/>
      </c>
    </row>
    <row r="1344" spans="1:30" x14ac:dyDescent="0.2">
      <c r="A1344" s="84" t="s">
        <v>3260</v>
      </c>
      <c r="B1344" s="84" t="s">
        <v>39</v>
      </c>
      <c r="C1344" s="74">
        <v>8</v>
      </c>
      <c r="D1344" s="84"/>
      <c r="E1344" s="84" t="s">
        <v>3260</v>
      </c>
      <c r="F1344" s="37" t="s">
        <v>4672</v>
      </c>
      <c r="G1344" s="36" t="s">
        <v>3261</v>
      </c>
      <c r="H1344" s="36" t="s">
        <v>3114</v>
      </c>
      <c r="I1344" s="39" t="s">
        <v>3010</v>
      </c>
      <c r="J1344" s="38" t="s">
        <v>3262</v>
      </c>
      <c r="K1344" s="38">
        <v>8</v>
      </c>
      <c r="L1344" s="38" t="s">
        <v>28</v>
      </c>
      <c r="M1344" s="39" t="s">
        <v>3017</v>
      </c>
      <c r="N1344" s="39" t="s">
        <v>3005</v>
      </c>
      <c r="O1344" s="36" t="s">
        <v>39</v>
      </c>
      <c r="P1344" s="38">
        <v>124.40640258789</v>
      </c>
      <c r="Q1344" s="38">
        <v>11.2803697586059</v>
      </c>
      <c r="R1344" s="36" t="s">
        <v>47</v>
      </c>
      <c r="S1344" s="26" t="s">
        <v>4771</v>
      </c>
      <c r="T1344" s="26" t="s">
        <v>77</v>
      </c>
      <c r="U1344" s="26" t="s">
        <v>94</v>
      </c>
      <c r="V1344" s="26" t="s">
        <v>5054</v>
      </c>
      <c r="W1344" s="28" t="s">
        <v>49</v>
      </c>
      <c r="X1344" s="26" t="s">
        <v>90</v>
      </c>
      <c r="Y1344" s="8" t="s">
        <v>5014</v>
      </c>
      <c r="Z1344" s="8" t="s">
        <v>4884</v>
      </c>
      <c r="AA1344" s="8" t="s">
        <v>3014</v>
      </c>
      <c r="AB1344" s="42" t="s">
        <v>3018</v>
      </c>
      <c r="AC1344" s="45"/>
      <c r="AD1344" s="42" t="str">
        <f t="shared" si="20"/>
        <v/>
      </c>
    </row>
    <row r="1345" spans="1:30" x14ac:dyDescent="0.2">
      <c r="A1345" s="82" t="s">
        <v>3418</v>
      </c>
      <c r="B1345" s="83" t="s">
        <v>39</v>
      </c>
      <c r="C1345" s="74">
        <v>8</v>
      </c>
      <c r="D1345" s="82"/>
      <c r="E1345" s="84" t="s">
        <v>3418</v>
      </c>
      <c r="F1345" s="37" t="s">
        <v>3419</v>
      </c>
      <c r="G1345" s="36" t="s">
        <v>3419</v>
      </c>
      <c r="H1345" s="36" t="s">
        <v>3080</v>
      </c>
      <c r="I1345" s="36" t="s">
        <v>3037</v>
      </c>
      <c r="J1345" s="36" t="s">
        <v>3420</v>
      </c>
      <c r="K1345" s="36">
        <v>8</v>
      </c>
      <c r="L1345" s="36" t="s">
        <v>28</v>
      </c>
      <c r="M1345" s="39" t="s">
        <v>1322</v>
      </c>
      <c r="N1345" s="39" t="s">
        <v>3005</v>
      </c>
      <c r="O1345" s="36" t="s">
        <v>39</v>
      </c>
      <c r="P1345" s="36">
        <v>125.02424621582</v>
      </c>
      <c r="Q1345" s="36">
        <v>10.0124597549438</v>
      </c>
      <c r="R1345" s="36" t="s">
        <v>47</v>
      </c>
      <c r="S1345" s="26" t="s">
        <v>4771</v>
      </c>
      <c r="T1345" s="26" t="s">
        <v>77</v>
      </c>
      <c r="U1345" s="27" t="s">
        <v>94</v>
      </c>
      <c r="V1345" s="26" t="s">
        <v>5054</v>
      </c>
      <c r="W1345" s="28" t="s">
        <v>49</v>
      </c>
      <c r="X1345" s="26" t="s">
        <v>36</v>
      </c>
      <c r="Y1345" s="8" t="s">
        <v>4970</v>
      </c>
      <c r="Z1345" s="8" t="s">
        <v>4970</v>
      </c>
      <c r="AA1345" s="8" t="s">
        <v>3014</v>
      </c>
      <c r="AB1345" s="42" t="s">
        <v>3033</v>
      </c>
      <c r="AC1345" s="45"/>
      <c r="AD1345" s="42" t="str">
        <f t="shared" si="20"/>
        <v/>
      </c>
    </row>
    <row r="1346" spans="1:30" x14ac:dyDescent="0.2">
      <c r="A1346" s="106">
        <v>784</v>
      </c>
      <c r="B1346" s="84" t="s">
        <v>39</v>
      </c>
      <c r="C1346" s="74">
        <v>9</v>
      </c>
      <c r="D1346" s="106"/>
      <c r="E1346" s="84">
        <v>784</v>
      </c>
      <c r="F1346" s="37" t="s">
        <v>3458</v>
      </c>
      <c r="G1346" s="36" t="s">
        <v>3457</v>
      </c>
      <c r="H1346" s="36" t="s">
        <v>3458</v>
      </c>
      <c r="I1346" s="36" t="s">
        <v>3459</v>
      </c>
      <c r="J1346" s="36" t="s">
        <v>3460</v>
      </c>
      <c r="K1346" s="36">
        <v>8</v>
      </c>
      <c r="L1346" s="36" t="s">
        <v>28</v>
      </c>
      <c r="M1346" s="39" t="s">
        <v>269</v>
      </c>
      <c r="N1346" s="39" t="s">
        <v>3461</v>
      </c>
      <c r="O1346" s="36" t="s">
        <v>39</v>
      </c>
      <c r="P1346" s="36">
        <v>124.2825012</v>
      </c>
      <c r="Q1346" s="36">
        <v>12.501194</v>
      </c>
      <c r="R1346" s="36" t="s">
        <v>47</v>
      </c>
      <c r="S1346" s="26" t="s">
        <v>4771</v>
      </c>
      <c r="T1346" s="26" t="s">
        <v>77</v>
      </c>
      <c r="U1346" s="27" t="s">
        <v>94</v>
      </c>
      <c r="V1346" s="26" t="s">
        <v>5054</v>
      </c>
      <c r="W1346" s="28" t="s">
        <v>49</v>
      </c>
      <c r="X1346" s="26" t="s">
        <v>36</v>
      </c>
      <c r="Y1346" s="8" t="s">
        <v>4831</v>
      </c>
      <c r="Z1346" s="8" t="s">
        <v>5015</v>
      </c>
      <c r="AA1346" s="8" t="s">
        <v>4805</v>
      </c>
      <c r="AB1346" s="46" t="s">
        <v>5218</v>
      </c>
      <c r="AC1346" s="45">
        <v>42512</v>
      </c>
      <c r="AD1346" s="42" t="str">
        <f t="shared" si="20"/>
        <v/>
      </c>
    </row>
    <row r="1347" spans="1:30" x14ac:dyDescent="0.2">
      <c r="A1347" s="84">
        <v>789</v>
      </c>
      <c r="B1347" s="84" t="s">
        <v>39</v>
      </c>
      <c r="C1347" s="74">
        <v>9</v>
      </c>
      <c r="D1347" s="84"/>
      <c r="E1347" s="84">
        <v>789</v>
      </c>
      <c r="F1347" s="37" t="s">
        <v>3463</v>
      </c>
      <c r="G1347" s="36" t="s">
        <v>3462</v>
      </c>
      <c r="H1347" s="36" t="s">
        <v>3463</v>
      </c>
      <c r="I1347" s="36" t="s">
        <v>3085</v>
      </c>
      <c r="J1347" s="36" t="s">
        <v>3464</v>
      </c>
      <c r="K1347" s="36">
        <v>8</v>
      </c>
      <c r="L1347" s="36" t="s">
        <v>28</v>
      </c>
      <c r="M1347" s="39" t="s">
        <v>3465</v>
      </c>
      <c r="N1347" s="39" t="s">
        <v>3461</v>
      </c>
      <c r="O1347" s="36" t="s">
        <v>39</v>
      </c>
      <c r="P1347" s="36">
        <v>124.9282913</v>
      </c>
      <c r="Q1347" s="36">
        <v>11.566260339999999</v>
      </c>
      <c r="R1347" s="36" t="s">
        <v>47</v>
      </c>
      <c r="S1347" s="26" t="s">
        <v>4771</v>
      </c>
      <c r="T1347" s="26" t="s">
        <v>77</v>
      </c>
      <c r="U1347" s="27" t="s">
        <v>94</v>
      </c>
      <c r="V1347" s="26" t="s">
        <v>5054</v>
      </c>
      <c r="W1347" s="28" t="s">
        <v>49</v>
      </c>
      <c r="X1347" s="26" t="s">
        <v>90</v>
      </c>
      <c r="Y1347" s="8" t="s">
        <v>4831</v>
      </c>
      <c r="Z1347" s="8" t="s">
        <v>5015</v>
      </c>
      <c r="AA1347" s="8" t="s">
        <v>4805</v>
      </c>
      <c r="AB1347" s="42" t="s">
        <v>3466</v>
      </c>
      <c r="AC1347" s="45">
        <v>42615</v>
      </c>
      <c r="AD1347" s="42" t="str">
        <f t="shared" ref="AD1347:AD1359" si="21">IF(OR(ISBLANK(R1347),ISBLANK(S1347),ISBLANK(T1347),ISBLANK(U1347),ISBLANK(W1347),ISBLANK(X1347),ISBLANK(Y1347),ISBLANK(Z1347),ISBLANK(AA1347),ISBLANK(AB1347)), "Yes", "")</f>
        <v/>
      </c>
    </row>
    <row r="1348" spans="1:30" x14ac:dyDescent="0.2">
      <c r="A1348" s="106">
        <v>791</v>
      </c>
      <c r="B1348" s="84" t="s">
        <v>39</v>
      </c>
      <c r="C1348" s="74">
        <v>9</v>
      </c>
      <c r="D1348" s="106"/>
      <c r="E1348" s="84">
        <v>791</v>
      </c>
      <c r="F1348" s="37" t="s">
        <v>3470</v>
      </c>
      <c r="G1348" s="36" t="s">
        <v>375</v>
      </c>
      <c r="H1348" s="36" t="s">
        <v>3470</v>
      </c>
      <c r="I1348" s="36" t="s">
        <v>3085</v>
      </c>
      <c r="J1348" s="36" t="s">
        <v>3471</v>
      </c>
      <c r="K1348" s="36">
        <v>8</v>
      </c>
      <c r="L1348" s="36" t="s">
        <v>28</v>
      </c>
      <c r="M1348" s="39" t="s">
        <v>3465</v>
      </c>
      <c r="N1348" s="39" t="s">
        <v>3461</v>
      </c>
      <c r="O1348" s="36" t="s">
        <v>39</v>
      </c>
      <c r="P1348" s="36">
        <v>125.025093078613</v>
      </c>
      <c r="Q1348" s="36">
        <v>11.767479896545399</v>
      </c>
      <c r="R1348" s="36" t="s">
        <v>47</v>
      </c>
      <c r="S1348" s="26" t="s">
        <v>4771</v>
      </c>
      <c r="T1348" s="26" t="s">
        <v>77</v>
      </c>
      <c r="U1348" s="27" t="s">
        <v>94</v>
      </c>
      <c r="V1348" s="26" t="s">
        <v>5054</v>
      </c>
      <c r="W1348" s="28" t="s">
        <v>49</v>
      </c>
      <c r="X1348" s="26" t="s">
        <v>90</v>
      </c>
      <c r="Y1348" s="8" t="s">
        <v>4831</v>
      </c>
      <c r="Z1348" s="8" t="s">
        <v>5015</v>
      </c>
      <c r="AA1348" s="8" t="s">
        <v>4805</v>
      </c>
      <c r="AB1348" s="42" t="s">
        <v>3466</v>
      </c>
      <c r="AC1348" s="45"/>
      <c r="AD1348" s="42" t="str">
        <f t="shared" si="21"/>
        <v/>
      </c>
    </row>
    <row r="1349" spans="1:30" x14ac:dyDescent="0.2">
      <c r="A1349" s="82">
        <v>3358</v>
      </c>
      <c r="B1349" s="84" t="s">
        <v>39</v>
      </c>
      <c r="C1349" s="74">
        <v>9</v>
      </c>
      <c r="D1349" s="82"/>
      <c r="E1349" s="84">
        <v>3358</v>
      </c>
      <c r="F1349" s="49" t="s">
        <v>3491</v>
      </c>
      <c r="G1349" s="36" t="s">
        <v>3490</v>
      </c>
      <c r="H1349" s="36" t="s">
        <v>3491</v>
      </c>
      <c r="I1349" s="39" t="s">
        <v>3459</v>
      </c>
      <c r="J1349" s="38" t="s">
        <v>3492</v>
      </c>
      <c r="K1349" s="38">
        <v>8</v>
      </c>
      <c r="L1349" s="38" t="s">
        <v>28</v>
      </c>
      <c r="M1349" s="39" t="s">
        <v>269</v>
      </c>
      <c r="N1349" s="39" t="s">
        <v>3461</v>
      </c>
      <c r="O1349" s="36" t="s">
        <v>39</v>
      </c>
      <c r="P1349" s="38">
        <v>124.75632</v>
      </c>
      <c r="Q1349" s="38">
        <v>12.51914</v>
      </c>
      <c r="R1349" s="38" t="s">
        <v>47</v>
      </c>
      <c r="S1349" s="26" t="s">
        <v>4771</v>
      </c>
      <c r="T1349" s="30" t="s">
        <v>77</v>
      </c>
      <c r="U1349" s="28" t="s">
        <v>94</v>
      </c>
      <c r="V1349" s="26" t="s">
        <v>5054</v>
      </c>
      <c r="W1349" s="28" t="s">
        <v>49</v>
      </c>
      <c r="X1349" s="26" t="s">
        <v>36</v>
      </c>
      <c r="Y1349" s="8" t="s">
        <v>4831</v>
      </c>
      <c r="Z1349" s="8" t="s">
        <v>5015</v>
      </c>
      <c r="AA1349" s="8" t="s">
        <v>4805</v>
      </c>
      <c r="AB1349" s="46" t="s">
        <v>5218</v>
      </c>
      <c r="AC1349" s="42">
        <v>42703</v>
      </c>
      <c r="AD1349" s="42" t="str">
        <f t="shared" si="21"/>
        <v/>
      </c>
    </row>
    <row r="1350" spans="1:30" x14ac:dyDescent="0.2">
      <c r="A1350" s="82">
        <v>3360</v>
      </c>
      <c r="B1350" s="84" t="s">
        <v>39</v>
      </c>
      <c r="C1350" s="74">
        <v>9</v>
      </c>
      <c r="D1350" s="82" t="s">
        <v>3496</v>
      </c>
      <c r="E1350" s="84">
        <v>3360</v>
      </c>
      <c r="F1350" s="37" t="s">
        <v>3497</v>
      </c>
      <c r="G1350" s="36" t="s">
        <v>1550</v>
      </c>
      <c r="H1350" s="36" t="s">
        <v>3497</v>
      </c>
      <c r="I1350" s="39" t="s">
        <v>3459</v>
      </c>
      <c r="J1350" s="38" t="s">
        <v>3498</v>
      </c>
      <c r="K1350" s="38">
        <v>8</v>
      </c>
      <c r="L1350" s="38" t="s">
        <v>28</v>
      </c>
      <c r="M1350" s="39" t="s">
        <v>269</v>
      </c>
      <c r="N1350" s="39" t="s">
        <v>3461</v>
      </c>
      <c r="O1350" s="36" t="s">
        <v>39</v>
      </c>
      <c r="P1350" s="38">
        <v>124.9291077</v>
      </c>
      <c r="Q1350" s="38">
        <v>12.56375027</v>
      </c>
      <c r="R1350" s="36" t="s">
        <v>47</v>
      </c>
      <c r="S1350" s="26" t="s">
        <v>4771</v>
      </c>
      <c r="T1350" s="26" t="s">
        <v>77</v>
      </c>
      <c r="U1350" s="26" t="s">
        <v>94</v>
      </c>
      <c r="V1350" s="26" t="s">
        <v>5054</v>
      </c>
      <c r="W1350" s="28" t="s">
        <v>49</v>
      </c>
      <c r="X1350" s="26" t="s">
        <v>36</v>
      </c>
      <c r="Y1350" s="8" t="s">
        <v>4831</v>
      </c>
      <c r="Z1350" s="8" t="s">
        <v>5015</v>
      </c>
      <c r="AA1350" s="8" t="s">
        <v>4805</v>
      </c>
      <c r="AB1350" s="46" t="s">
        <v>5218</v>
      </c>
      <c r="AC1350" s="42">
        <v>42703</v>
      </c>
      <c r="AD1350" s="42" t="str">
        <f t="shared" si="21"/>
        <v/>
      </c>
    </row>
    <row r="1351" spans="1:30" x14ac:dyDescent="0.2">
      <c r="A1351" s="82">
        <v>3362</v>
      </c>
      <c r="B1351" s="84" t="s">
        <v>39</v>
      </c>
      <c r="C1351" s="74">
        <v>9</v>
      </c>
      <c r="D1351" s="82"/>
      <c r="E1351" s="84">
        <v>3362</v>
      </c>
      <c r="F1351" s="37" t="s">
        <v>3501</v>
      </c>
      <c r="G1351" s="36" t="s">
        <v>3500</v>
      </c>
      <c r="H1351" s="36" t="s">
        <v>3501</v>
      </c>
      <c r="I1351" s="36" t="s">
        <v>3459</v>
      </c>
      <c r="J1351" s="36" t="s">
        <v>3502</v>
      </c>
      <c r="K1351" s="36">
        <v>8</v>
      </c>
      <c r="L1351" s="36" t="s">
        <v>28</v>
      </c>
      <c r="M1351" s="39" t="s">
        <v>269</v>
      </c>
      <c r="N1351" s="39" t="s">
        <v>3461</v>
      </c>
      <c r="O1351" s="36" t="s">
        <v>39</v>
      </c>
      <c r="P1351" s="36">
        <v>124.56638340000001</v>
      </c>
      <c r="Q1351" s="36">
        <v>12.52439976</v>
      </c>
      <c r="R1351" s="36" t="s">
        <v>47</v>
      </c>
      <c r="S1351" s="26" t="s">
        <v>4771</v>
      </c>
      <c r="T1351" s="26" t="s">
        <v>77</v>
      </c>
      <c r="U1351" s="27" t="s">
        <v>94</v>
      </c>
      <c r="V1351" s="26" t="s">
        <v>5054</v>
      </c>
      <c r="W1351" s="28" t="s">
        <v>49</v>
      </c>
      <c r="X1351" s="26" t="s">
        <v>36</v>
      </c>
      <c r="Y1351" s="8" t="s">
        <v>4831</v>
      </c>
      <c r="Z1351" s="8" t="s">
        <v>5015</v>
      </c>
      <c r="AA1351" s="8" t="s">
        <v>4805</v>
      </c>
      <c r="AB1351" s="46" t="s">
        <v>5218</v>
      </c>
      <c r="AC1351" s="42">
        <v>42703</v>
      </c>
      <c r="AD1351" s="42" t="str">
        <f t="shared" si="21"/>
        <v/>
      </c>
    </row>
    <row r="1352" spans="1:30" x14ac:dyDescent="0.2">
      <c r="A1352" s="82" t="s">
        <v>3611</v>
      </c>
      <c r="B1352" s="84" t="s">
        <v>39</v>
      </c>
      <c r="C1352" s="74">
        <v>9</v>
      </c>
      <c r="D1352" s="82"/>
      <c r="E1352" s="84" t="s">
        <v>3611</v>
      </c>
      <c r="F1352" s="37" t="s">
        <v>4751</v>
      </c>
      <c r="G1352" s="36" t="s">
        <v>3612</v>
      </c>
      <c r="H1352" s="36" t="s">
        <v>3475</v>
      </c>
      <c r="I1352" s="36" t="s">
        <v>3056</v>
      </c>
      <c r="J1352" s="36" t="s">
        <v>3613</v>
      </c>
      <c r="K1352" s="36">
        <v>8</v>
      </c>
      <c r="L1352" s="36" t="s">
        <v>28</v>
      </c>
      <c r="M1352" s="39"/>
      <c r="N1352" s="39" t="s">
        <v>3461</v>
      </c>
      <c r="O1352" s="36" t="s">
        <v>39</v>
      </c>
      <c r="P1352" s="36">
        <v>125.467796325683</v>
      </c>
      <c r="Q1352" s="36">
        <v>11.5887298583984</v>
      </c>
      <c r="R1352" s="36" t="s">
        <v>47</v>
      </c>
      <c r="S1352" s="26" t="s">
        <v>4771</v>
      </c>
      <c r="T1352" s="26" t="s">
        <v>77</v>
      </c>
      <c r="U1352" s="26" t="s">
        <v>94</v>
      </c>
      <c r="V1352" s="26" t="s">
        <v>5054</v>
      </c>
      <c r="W1352" s="28" t="s">
        <v>49</v>
      </c>
      <c r="X1352" s="26" t="s">
        <v>36</v>
      </c>
      <c r="Y1352" s="8" t="s">
        <v>4970</v>
      </c>
      <c r="Z1352" s="8" t="s">
        <v>5015</v>
      </c>
      <c r="AA1352" s="8" t="s">
        <v>3014</v>
      </c>
      <c r="AB1352" s="42" t="s">
        <v>3477</v>
      </c>
      <c r="AC1352" s="42"/>
      <c r="AD1352" s="42" t="str">
        <f t="shared" si="21"/>
        <v/>
      </c>
    </row>
    <row r="1353" spans="1:30" x14ac:dyDescent="0.2">
      <c r="A1353" s="107" t="s">
        <v>3569</v>
      </c>
      <c r="B1353" s="84" t="s">
        <v>39</v>
      </c>
      <c r="C1353" s="74">
        <v>9</v>
      </c>
      <c r="D1353" s="107"/>
      <c r="E1353" s="84" t="s">
        <v>87</v>
      </c>
      <c r="F1353" s="37" t="s">
        <v>4745</v>
      </c>
      <c r="G1353" s="36"/>
      <c r="H1353" s="36" t="s">
        <v>3551</v>
      </c>
      <c r="I1353" s="36" t="s">
        <v>3056</v>
      </c>
      <c r="J1353" s="36" t="s">
        <v>3570</v>
      </c>
      <c r="K1353" s="36">
        <v>8</v>
      </c>
      <c r="L1353" s="36" t="s">
        <v>28</v>
      </c>
      <c r="M1353" s="39"/>
      <c r="N1353" s="39" t="s">
        <v>3461</v>
      </c>
      <c r="O1353" s="36" t="s">
        <v>39</v>
      </c>
      <c r="P1353" s="36"/>
      <c r="Q1353" s="36"/>
      <c r="R1353" s="36" t="s">
        <v>47</v>
      </c>
      <c r="S1353" s="26" t="s">
        <v>4771</v>
      </c>
      <c r="T1353" s="26" t="s">
        <v>77</v>
      </c>
      <c r="U1353" s="26" t="s">
        <v>94</v>
      </c>
      <c r="V1353" s="26" t="s">
        <v>5054</v>
      </c>
      <c r="W1353" s="28" t="s">
        <v>89</v>
      </c>
      <c r="X1353" s="26" t="s">
        <v>233</v>
      </c>
      <c r="Y1353" s="8" t="s">
        <v>4831</v>
      </c>
      <c r="Z1353" s="8" t="s">
        <v>5015</v>
      </c>
      <c r="AA1353" s="8" t="s">
        <v>4805</v>
      </c>
      <c r="AB1353" s="42" t="s">
        <v>3477</v>
      </c>
      <c r="AC1353" s="45">
        <v>42520</v>
      </c>
      <c r="AD1353" s="42" t="str">
        <f t="shared" si="21"/>
        <v/>
      </c>
    </row>
    <row r="1354" spans="1:30" x14ac:dyDescent="0.2">
      <c r="A1354" s="82" t="s">
        <v>1555</v>
      </c>
      <c r="B1354" s="84" t="s">
        <v>24</v>
      </c>
      <c r="C1354" s="74">
        <v>4</v>
      </c>
      <c r="D1354" s="82" t="s">
        <v>1556</v>
      </c>
      <c r="E1354" s="84" t="s">
        <v>1556</v>
      </c>
      <c r="F1354" s="49" t="s">
        <v>4168</v>
      </c>
      <c r="G1354" s="36" t="s">
        <v>1528</v>
      </c>
      <c r="H1354" s="36" t="s">
        <v>1215</v>
      </c>
      <c r="I1354" s="36" t="s">
        <v>1201</v>
      </c>
      <c r="J1354" s="36" t="s">
        <v>1529</v>
      </c>
      <c r="K1354" s="36">
        <v>6</v>
      </c>
      <c r="L1354" s="36" t="s">
        <v>28</v>
      </c>
      <c r="M1354" s="39" t="s">
        <v>1203</v>
      </c>
      <c r="N1354" s="39" t="s">
        <v>1204</v>
      </c>
      <c r="O1354" s="36" t="s">
        <v>24</v>
      </c>
      <c r="P1354" s="36">
        <v>122.49482</v>
      </c>
      <c r="Q1354" s="36">
        <v>10.691890000000001</v>
      </c>
      <c r="R1354" s="38" t="s">
        <v>47</v>
      </c>
      <c r="S1354" s="26" t="s">
        <v>4771</v>
      </c>
      <c r="T1354" s="26" t="s">
        <v>77</v>
      </c>
      <c r="U1354" s="26" t="s">
        <v>94</v>
      </c>
      <c r="V1354" s="26" t="s">
        <v>5054</v>
      </c>
      <c r="W1354" s="32" t="s">
        <v>49</v>
      </c>
      <c r="X1354" s="26" t="s">
        <v>36</v>
      </c>
      <c r="Y1354" s="8" t="s">
        <v>4970</v>
      </c>
      <c r="Z1354" s="8" t="s">
        <v>4970</v>
      </c>
      <c r="AA1354" s="8" t="s">
        <v>3014</v>
      </c>
      <c r="AB1354" s="42" t="s">
        <v>1217</v>
      </c>
      <c r="AC1354" s="42"/>
      <c r="AD1354" s="42" t="str">
        <f t="shared" si="21"/>
        <v/>
      </c>
    </row>
    <row r="1355" spans="1:30" x14ac:dyDescent="0.2">
      <c r="A1355" s="82" t="s">
        <v>1557</v>
      </c>
      <c r="B1355" s="83" t="s">
        <v>24</v>
      </c>
      <c r="C1355" s="74">
        <v>4</v>
      </c>
      <c r="D1355" s="82" t="s">
        <v>1555</v>
      </c>
      <c r="E1355" s="84" t="s">
        <v>1558</v>
      </c>
      <c r="F1355" s="49" t="s">
        <v>4169</v>
      </c>
      <c r="G1355" s="36"/>
      <c r="H1355" s="36" t="s">
        <v>1295</v>
      </c>
      <c r="I1355" s="39" t="s">
        <v>1230</v>
      </c>
      <c r="J1355" s="38" t="s">
        <v>1559</v>
      </c>
      <c r="K1355" s="38">
        <v>6</v>
      </c>
      <c r="L1355" s="38" t="s">
        <v>28</v>
      </c>
      <c r="M1355" s="39" t="s">
        <v>1203</v>
      </c>
      <c r="N1355" s="39" t="s">
        <v>1204</v>
      </c>
      <c r="O1355" s="36" t="s">
        <v>24</v>
      </c>
      <c r="P1355" s="38">
        <v>122.49482</v>
      </c>
      <c r="Q1355" s="38">
        <v>10.691890000000001</v>
      </c>
      <c r="R1355" s="36" t="s">
        <v>47</v>
      </c>
      <c r="S1355" s="26" t="s">
        <v>4771</v>
      </c>
      <c r="T1355" s="30" t="s">
        <v>77</v>
      </c>
      <c r="U1355" s="26" t="s">
        <v>94</v>
      </c>
      <c r="V1355" s="26" t="s">
        <v>5054</v>
      </c>
      <c r="W1355" s="28" t="s">
        <v>49</v>
      </c>
      <c r="X1355" s="32" t="s">
        <v>36</v>
      </c>
      <c r="Y1355" s="8" t="s">
        <v>4970</v>
      </c>
      <c r="Z1355" s="8" t="s">
        <v>4970</v>
      </c>
      <c r="AA1355" s="8" t="s">
        <v>3014</v>
      </c>
      <c r="AB1355" s="42" t="s">
        <v>1232</v>
      </c>
      <c r="AC1355" s="42"/>
      <c r="AD1355" s="42" t="str">
        <f t="shared" si="21"/>
        <v/>
      </c>
    </row>
    <row r="1356" spans="1:30" x14ac:dyDescent="0.2">
      <c r="A1356" s="82" t="s">
        <v>1577</v>
      </c>
      <c r="B1356" s="84" t="s">
        <v>24</v>
      </c>
      <c r="C1356" s="74">
        <v>4</v>
      </c>
      <c r="D1356" s="82" t="s">
        <v>1577</v>
      </c>
      <c r="E1356" s="84" t="s">
        <v>1578</v>
      </c>
      <c r="F1356" s="37" t="s">
        <v>4174</v>
      </c>
      <c r="G1356" s="36"/>
      <c r="H1356" s="36" t="s">
        <v>1200</v>
      </c>
      <c r="I1356" s="36" t="s">
        <v>1201</v>
      </c>
      <c r="J1356" s="38" t="s">
        <v>1579</v>
      </c>
      <c r="K1356" s="39">
        <v>6</v>
      </c>
      <c r="L1356" s="39" t="s">
        <v>28</v>
      </c>
      <c r="M1356" s="39" t="s">
        <v>1203</v>
      </c>
      <c r="N1356" s="39" t="s">
        <v>1204</v>
      </c>
      <c r="O1356" s="36" t="s">
        <v>24</v>
      </c>
      <c r="P1356" s="38"/>
      <c r="Q1356" s="38"/>
      <c r="R1356" s="36" t="s">
        <v>47</v>
      </c>
      <c r="S1356" s="26" t="s">
        <v>4771</v>
      </c>
      <c r="T1356" s="26" t="s">
        <v>77</v>
      </c>
      <c r="U1356" s="26" t="s">
        <v>94</v>
      </c>
      <c r="V1356" s="26" t="s">
        <v>5054</v>
      </c>
      <c r="W1356" s="28" t="s">
        <v>49</v>
      </c>
      <c r="X1356" s="26" t="s">
        <v>36</v>
      </c>
      <c r="Y1356" s="8" t="e">
        <v>#N/A</v>
      </c>
      <c r="Z1356" s="8" t="e">
        <v>#N/A</v>
      </c>
      <c r="AA1356" s="8" t="e">
        <v>#N/A</v>
      </c>
      <c r="AB1356" s="42" t="s">
        <v>1217</v>
      </c>
      <c r="AC1356" s="42"/>
      <c r="AD1356" s="42" t="str">
        <f t="shared" si="21"/>
        <v/>
      </c>
    </row>
    <row r="1357" spans="1:30" x14ac:dyDescent="0.2">
      <c r="A1357" s="84" t="s">
        <v>1619</v>
      </c>
      <c r="B1357" s="84" t="s">
        <v>39</v>
      </c>
      <c r="C1357" s="74">
        <v>4</v>
      </c>
      <c r="D1357" s="84" t="s">
        <v>1619</v>
      </c>
      <c r="E1357" s="84" t="s">
        <v>1619</v>
      </c>
      <c r="F1357" s="37" t="s">
        <v>4188</v>
      </c>
      <c r="G1357" s="36" t="s">
        <v>855</v>
      </c>
      <c r="H1357" s="36" t="s">
        <v>1219</v>
      </c>
      <c r="I1357" s="36" t="s">
        <v>1220</v>
      </c>
      <c r="J1357" s="36" t="s">
        <v>1620</v>
      </c>
      <c r="K1357" s="36">
        <v>6</v>
      </c>
      <c r="L1357" s="36" t="s">
        <v>28</v>
      </c>
      <c r="M1357" s="39" t="s">
        <v>1203</v>
      </c>
      <c r="N1357" s="39" t="s">
        <v>1204</v>
      </c>
      <c r="O1357" s="36" t="s">
        <v>24</v>
      </c>
      <c r="P1357" s="36">
        <v>122.5863056</v>
      </c>
      <c r="Q1357" s="36">
        <v>10.59778889</v>
      </c>
      <c r="R1357" s="36" t="s">
        <v>47</v>
      </c>
      <c r="S1357" s="26" t="s">
        <v>4771</v>
      </c>
      <c r="T1357" s="26" t="s">
        <v>77</v>
      </c>
      <c r="U1357" s="26" t="s">
        <v>94</v>
      </c>
      <c r="V1357" s="26" t="s">
        <v>5054</v>
      </c>
      <c r="W1357" s="28" t="s">
        <v>49</v>
      </c>
      <c r="X1357" s="26" t="s">
        <v>233</v>
      </c>
      <c r="Y1357" s="8" t="s">
        <v>4981</v>
      </c>
      <c r="Z1357" s="8" t="s">
        <v>4982</v>
      </c>
      <c r="AA1357" s="8" t="s">
        <v>4889</v>
      </c>
      <c r="AB1357" s="42" t="s">
        <v>1222</v>
      </c>
      <c r="AC1357" s="45"/>
      <c r="AD1357" s="42" t="str">
        <f t="shared" si="21"/>
        <v/>
      </c>
    </row>
    <row r="1358" spans="1:30" x14ac:dyDescent="0.2">
      <c r="A1358" s="74" t="s">
        <v>1687</v>
      </c>
      <c r="B1358" s="75" t="s">
        <v>24</v>
      </c>
      <c r="C1358" s="74">
        <v>4</v>
      </c>
      <c r="D1358" s="74" t="s">
        <v>1687</v>
      </c>
      <c r="E1358" s="76" t="s">
        <v>1687</v>
      </c>
      <c r="F1358" s="37" t="s">
        <v>4213</v>
      </c>
      <c r="G1358" s="36" t="s">
        <v>1688</v>
      </c>
      <c r="H1358" s="36" t="s">
        <v>1200</v>
      </c>
      <c r="I1358" s="36" t="s">
        <v>1201</v>
      </c>
      <c r="J1358" s="36" t="s">
        <v>1689</v>
      </c>
      <c r="K1358" s="36">
        <v>6</v>
      </c>
      <c r="L1358" s="36" t="s">
        <v>28</v>
      </c>
      <c r="M1358" s="39" t="s">
        <v>1203</v>
      </c>
      <c r="N1358" s="39" t="s">
        <v>1204</v>
      </c>
      <c r="O1358" s="36" t="s">
        <v>24</v>
      </c>
      <c r="P1358" s="36">
        <v>122.55400090000001</v>
      </c>
      <c r="Q1358" s="36">
        <v>10.7101202</v>
      </c>
      <c r="R1358" s="36" t="s">
        <v>47</v>
      </c>
      <c r="S1358" s="26" t="s">
        <v>4771</v>
      </c>
      <c r="T1358" s="26" t="s">
        <v>77</v>
      </c>
      <c r="U1358" s="26" t="s">
        <v>94</v>
      </c>
      <c r="V1358" s="26" t="s">
        <v>5054</v>
      </c>
      <c r="W1358" s="28" t="s">
        <v>49</v>
      </c>
      <c r="X1358" s="26" t="s">
        <v>36</v>
      </c>
      <c r="Y1358" s="8" t="s">
        <v>4970</v>
      </c>
      <c r="Z1358" s="8" t="s">
        <v>4970</v>
      </c>
      <c r="AA1358" s="8" t="s">
        <v>3014</v>
      </c>
      <c r="AB1358" s="42" t="s">
        <v>1205</v>
      </c>
      <c r="AC1358" s="42"/>
      <c r="AD1358" s="42" t="str">
        <f t="shared" si="21"/>
        <v/>
      </c>
    </row>
    <row r="1359" spans="1:30" x14ac:dyDescent="0.2">
      <c r="A1359" s="82">
        <v>832</v>
      </c>
      <c r="B1359" s="84" t="s">
        <v>39</v>
      </c>
      <c r="C1359" s="74">
        <v>8</v>
      </c>
      <c r="D1359" s="82"/>
      <c r="E1359" s="84">
        <v>832</v>
      </c>
      <c r="F1359" s="49" t="s">
        <v>3041</v>
      </c>
      <c r="G1359" s="36" t="s">
        <v>3040</v>
      </c>
      <c r="H1359" s="36" t="s">
        <v>3041</v>
      </c>
      <c r="I1359" s="36" t="s">
        <v>3010</v>
      </c>
      <c r="J1359" s="36" t="s">
        <v>3042</v>
      </c>
      <c r="K1359" s="36">
        <v>8</v>
      </c>
      <c r="L1359" s="36" t="s">
        <v>28</v>
      </c>
      <c r="M1359" s="39" t="s">
        <v>3004</v>
      </c>
      <c r="N1359" s="39" t="s">
        <v>3005</v>
      </c>
      <c r="O1359" s="36" t="s">
        <v>39</v>
      </c>
      <c r="P1359" s="36">
        <v>125.0000687</v>
      </c>
      <c r="Q1359" s="36">
        <v>11.1557703</v>
      </c>
      <c r="R1359" s="36" t="s">
        <v>47</v>
      </c>
      <c r="S1359" s="26" t="s">
        <v>4771</v>
      </c>
      <c r="T1359" s="26" t="s">
        <v>93</v>
      </c>
      <c r="U1359" s="26" t="s">
        <v>94</v>
      </c>
      <c r="V1359" s="26" t="s">
        <v>5054</v>
      </c>
      <c r="W1359" s="32" t="s">
        <v>49</v>
      </c>
      <c r="X1359" s="26" t="s">
        <v>36</v>
      </c>
      <c r="Y1359" s="8" t="s">
        <v>4970</v>
      </c>
      <c r="Z1359" s="8" t="s">
        <v>4970</v>
      </c>
      <c r="AA1359" s="8" t="s">
        <v>3014</v>
      </c>
      <c r="AB1359" s="42" t="s">
        <v>3025</v>
      </c>
      <c r="AC1359" s="42"/>
      <c r="AD1359" s="42" t="str">
        <f t="shared" si="21"/>
        <v/>
      </c>
    </row>
    <row r="1360" spans="1:30" x14ac:dyDescent="0.2">
      <c r="A1360" s="5"/>
      <c r="B1360" s="5"/>
      <c r="C1360" s="5"/>
      <c r="D1360" s="5"/>
      <c r="E1360" s="5"/>
      <c r="F1360" s="6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72"/>
      <c r="AD1360" s="5"/>
    </row>
    <row r="1361" spans="1:30" x14ac:dyDescent="0.2">
      <c r="A1361" s="5"/>
      <c r="B1361" s="5"/>
      <c r="C1361" s="5"/>
      <c r="D1361" s="5"/>
      <c r="E1361" s="5"/>
      <c r="F1361" s="6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72"/>
      <c r="AD1361" s="5"/>
    </row>
    <row r="1362" spans="1:30" x14ac:dyDescent="0.2">
      <c r="A1362" s="5"/>
      <c r="B1362" s="5"/>
      <c r="C1362" s="5"/>
      <c r="D1362" s="5"/>
      <c r="E1362" s="5"/>
      <c r="F1362" s="6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72"/>
      <c r="AD1362" s="5"/>
    </row>
    <row r="1363" spans="1:30" x14ac:dyDescent="0.2">
      <c r="A1363" s="5"/>
      <c r="B1363" s="5"/>
      <c r="C1363" s="5"/>
      <c r="D1363" s="5"/>
      <c r="E1363" s="5"/>
      <c r="F1363" s="6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72"/>
      <c r="AD1363" s="5"/>
    </row>
    <row r="1364" spans="1:30" x14ac:dyDescent="0.2">
      <c r="A1364" s="5"/>
      <c r="B1364" s="5"/>
      <c r="C1364" s="5"/>
      <c r="D1364" s="5"/>
      <c r="E1364" s="5"/>
      <c r="F1364" s="6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72"/>
      <c r="AD1364" s="5"/>
    </row>
    <row r="1365" spans="1:30" x14ac:dyDescent="0.2">
      <c r="A1365" s="5"/>
      <c r="B1365" s="5"/>
      <c r="C1365" s="5"/>
      <c r="D1365" s="5"/>
      <c r="E1365" s="5"/>
      <c r="F1365" s="6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72"/>
      <c r="AD1365" s="5"/>
    </row>
    <row r="1366" spans="1:30" x14ac:dyDescent="0.2">
      <c r="A1366" s="5"/>
      <c r="B1366" s="5"/>
      <c r="C1366" s="5"/>
      <c r="D1366" s="5"/>
      <c r="E1366" s="5"/>
      <c r="F1366" s="6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72"/>
      <c r="AD1366" s="5"/>
    </row>
    <row r="1367" spans="1:30" x14ac:dyDescent="0.2">
      <c r="A1367" s="5"/>
      <c r="B1367" s="5"/>
      <c r="C1367" s="5"/>
      <c r="D1367" s="5"/>
      <c r="E1367" s="5"/>
      <c r="F1367" s="6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72"/>
      <c r="AD1367" s="5"/>
    </row>
    <row r="1368" spans="1:30" x14ac:dyDescent="0.2">
      <c r="A1368" s="5"/>
      <c r="B1368" s="5"/>
      <c r="C1368" s="5"/>
      <c r="D1368" s="5"/>
      <c r="E1368" s="5"/>
      <c r="F1368" s="6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72"/>
      <c r="AD1368" s="5"/>
    </row>
    <row r="1369" spans="1:30" x14ac:dyDescent="0.2">
      <c r="A1369" s="5"/>
      <c r="B1369" s="5"/>
      <c r="C1369" s="5"/>
      <c r="D1369" s="5"/>
      <c r="E1369" s="5"/>
      <c r="F1369" s="6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72"/>
      <c r="AD1369" s="5"/>
    </row>
    <row r="1370" spans="1:30" x14ac:dyDescent="0.2">
      <c r="A1370" s="5"/>
      <c r="B1370" s="5"/>
      <c r="C1370" s="5"/>
      <c r="D1370" s="5"/>
      <c r="E1370" s="5"/>
      <c r="F1370" s="6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72"/>
      <c r="AD1370" s="5"/>
    </row>
    <row r="1371" spans="1:30" x14ac:dyDescent="0.2">
      <c r="A1371" s="5"/>
      <c r="B1371" s="5"/>
      <c r="C1371" s="5"/>
      <c r="D1371" s="5"/>
      <c r="E1371" s="5"/>
      <c r="F1371" s="6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72"/>
      <c r="AD1371" s="5"/>
    </row>
    <row r="1372" spans="1:30" x14ac:dyDescent="0.2">
      <c r="A1372" s="5"/>
      <c r="B1372" s="5"/>
      <c r="C1372" s="5"/>
      <c r="D1372" s="5"/>
      <c r="E1372" s="5"/>
      <c r="F1372" s="6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72"/>
      <c r="AD1372" s="5"/>
    </row>
    <row r="1373" spans="1:30" x14ac:dyDescent="0.2">
      <c r="A1373" s="5"/>
      <c r="B1373" s="5"/>
      <c r="C1373" s="5"/>
      <c r="D1373" s="5"/>
      <c r="E1373" s="5"/>
      <c r="F1373" s="6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72"/>
      <c r="AD1373" s="5"/>
    </row>
    <row r="1374" spans="1:30" x14ac:dyDescent="0.2">
      <c r="A1374" s="5"/>
      <c r="B1374" s="5"/>
      <c r="C1374" s="5"/>
      <c r="D1374" s="5"/>
      <c r="E1374" s="5"/>
      <c r="F1374" s="6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72"/>
      <c r="AD1374" s="5"/>
    </row>
    <row r="1375" spans="1:30" x14ac:dyDescent="0.2">
      <c r="A1375" s="5"/>
      <c r="B1375" s="5"/>
      <c r="C1375" s="5"/>
      <c r="D1375" s="5"/>
      <c r="E1375" s="5"/>
      <c r="F1375" s="6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72"/>
      <c r="AD1375" s="5"/>
    </row>
    <row r="1376" spans="1:30" x14ac:dyDescent="0.2">
      <c r="A1376" s="5"/>
      <c r="B1376" s="5"/>
      <c r="C1376" s="5"/>
      <c r="D1376" s="5"/>
      <c r="E1376" s="5"/>
      <c r="F1376" s="6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72"/>
      <c r="AD1376" s="5"/>
    </row>
    <row r="1377" spans="1:30" x14ac:dyDescent="0.2">
      <c r="A1377" s="5"/>
      <c r="B1377" s="5"/>
      <c r="C1377" s="5"/>
      <c r="D1377" s="5"/>
      <c r="E1377" s="5"/>
      <c r="F1377" s="6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72"/>
      <c r="AD1377" s="5"/>
    </row>
    <row r="1378" spans="1:30" x14ac:dyDescent="0.2">
      <c r="A1378" s="5"/>
      <c r="B1378" s="5"/>
      <c r="C1378" s="5"/>
      <c r="D1378" s="5"/>
      <c r="E1378" s="5"/>
      <c r="F1378" s="6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72"/>
      <c r="AD1378" s="5"/>
    </row>
    <row r="1379" spans="1:30" x14ac:dyDescent="0.2">
      <c r="A1379" s="5"/>
      <c r="B1379" s="5"/>
      <c r="C1379" s="5"/>
      <c r="D1379" s="5"/>
      <c r="E1379" s="5"/>
      <c r="F1379" s="6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72"/>
      <c r="AD1379" s="5"/>
    </row>
    <row r="1380" spans="1:30" x14ac:dyDescent="0.2">
      <c r="A1380" s="5"/>
      <c r="B1380" s="5"/>
      <c r="C1380" s="5"/>
      <c r="D1380" s="5"/>
      <c r="E1380" s="5"/>
      <c r="F1380" s="6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72"/>
      <c r="AD1380" s="5"/>
    </row>
    <row r="1381" spans="1:30" x14ac:dyDescent="0.2">
      <c r="A1381" s="5"/>
      <c r="B1381" s="5"/>
      <c r="C1381" s="5"/>
      <c r="D1381" s="5"/>
      <c r="E1381" s="5"/>
      <c r="F1381" s="6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72"/>
      <c r="AD1381" s="5"/>
    </row>
    <row r="1382" spans="1:30" x14ac:dyDescent="0.2">
      <c r="A1382" s="5"/>
      <c r="B1382" s="5"/>
      <c r="C1382" s="5"/>
      <c r="D1382" s="5"/>
      <c r="E1382" s="5"/>
      <c r="F1382" s="6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72"/>
      <c r="AD1382" s="5"/>
    </row>
    <row r="1383" spans="1:30" x14ac:dyDescent="0.2">
      <c r="A1383" s="5"/>
      <c r="B1383" s="5"/>
      <c r="C1383" s="5"/>
      <c r="D1383" s="5"/>
      <c r="E1383" s="5"/>
      <c r="F1383" s="6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72"/>
      <c r="AD1383" s="5"/>
    </row>
    <row r="1384" spans="1:30" x14ac:dyDescent="0.2">
      <c r="A1384" s="5"/>
      <c r="B1384" s="5"/>
      <c r="C1384" s="5"/>
      <c r="D1384" s="5"/>
      <c r="E1384" s="5"/>
      <c r="F1384" s="6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72"/>
      <c r="AD1384" s="5"/>
    </row>
    <row r="1385" spans="1:30" x14ac:dyDescent="0.2">
      <c r="A1385" s="5"/>
      <c r="B1385" s="5"/>
      <c r="C1385" s="5"/>
      <c r="D1385" s="5"/>
      <c r="E1385" s="5"/>
      <c r="F1385" s="6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72"/>
      <c r="AD1385" s="5"/>
    </row>
    <row r="1386" spans="1:30" x14ac:dyDescent="0.2">
      <c r="A1386" s="5"/>
      <c r="B1386" s="5"/>
      <c r="C1386" s="5"/>
      <c r="D1386" s="5"/>
      <c r="E1386" s="5"/>
      <c r="F1386" s="6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72"/>
      <c r="AD1386" s="5"/>
    </row>
    <row r="1387" spans="1:30" x14ac:dyDescent="0.2">
      <c r="A1387" s="5"/>
      <c r="B1387" s="5"/>
      <c r="C1387" s="5"/>
      <c r="D1387" s="5"/>
      <c r="E1387" s="5"/>
      <c r="F1387" s="6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72"/>
      <c r="AD1387" s="5"/>
    </row>
    <row r="1388" spans="1:30" x14ac:dyDescent="0.2">
      <c r="A1388" s="5"/>
      <c r="B1388" s="5"/>
      <c r="C1388" s="5"/>
      <c r="D1388" s="5"/>
      <c r="E1388" s="5"/>
      <c r="F1388" s="6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72"/>
      <c r="AD1388" s="5"/>
    </row>
    <row r="1389" spans="1:30" x14ac:dyDescent="0.2">
      <c r="A1389" s="5"/>
      <c r="B1389" s="5"/>
      <c r="C1389" s="5"/>
      <c r="D1389" s="5"/>
      <c r="E1389" s="5"/>
      <c r="F1389" s="6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72"/>
      <c r="AD1389" s="5"/>
    </row>
    <row r="1390" spans="1:30" x14ac:dyDescent="0.2">
      <c r="A1390" s="5"/>
      <c r="B1390" s="5"/>
      <c r="C1390" s="5"/>
      <c r="D1390" s="5"/>
      <c r="E1390" s="5"/>
      <c r="F1390" s="6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72"/>
      <c r="AD1390" s="5"/>
    </row>
    <row r="1391" spans="1:30" x14ac:dyDescent="0.2">
      <c r="A1391" s="5"/>
      <c r="B1391" s="5"/>
      <c r="C1391" s="5"/>
      <c r="D1391" s="5"/>
      <c r="E1391" s="5"/>
      <c r="F1391" s="6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72"/>
      <c r="AD1391" s="5"/>
    </row>
    <row r="1392" spans="1:30" x14ac:dyDescent="0.2">
      <c r="A1392" s="5"/>
      <c r="B1392" s="5"/>
      <c r="C1392" s="5"/>
      <c r="D1392" s="5"/>
      <c r="E1392" s="5"/>
      <c r="F1392" s="6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72"/>
      <c r="AD1392" s="5"/>
    </row>
    <row r="1393" spans="1:30" x14ac:dyDescent="0.2">
      <c r="A1393" s="5"/>
      <c r="B1393" s="5"/>
      <c r="C1393" s="5"/>
      <c r="D1393" s="5"/>
      <c r="E1393" s="5"/>
      <c r="F1393" s="6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72"/>
      <c r="AD1393" s="5"/>
    </row>
    <row r="1394" spans="1:30" x14ac:dyDescent="0.2">
      <c r="A1394" s="5"/>
      <c r="B1394" s="5"/>
      <c r="C1394" s="5"/>
      <c r="D1394" s="5"/>
      <c r="E1394" s="5"/>
      <c r="F1394" s="6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72"/>
      <c r="AD1394" s="5"/>
    </row>
    <row r="1395" spans="1:30" x14ac:dyDescent="0.2">
      <c r="A1395" s="5"/>
      <c r="B1395" s="5"/>
      <c r="C1395" s="5"/>
      <c r="D1395" s="5"/>
      <c r="E1395" s="5"/>
      <c r="F1395" s="6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72"/>
      <c r="AD1395" s="5"/>
    </row>
    <row r="1396" spans="1:30" x14ac:dyDescent="0.2">
      <c r="A1396" s="5"/>
      <c r="B1396" s="5"/>
      <c r="C1396" s="5"/>
      <c r="D1396" s="5"/>
      <c r="E1396" s="5"/>
      <c r="F1396" s="6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72"/>
      <c r="AD1396" s="5"/>
    </row>
    <row r="1397" spans="1:30" x14ac:dyDescent="0.2">
      <c r="A1397" s="5"/>
      <c r="B1397" s="5"/>
      <c r="C1397" s="5"/>
      <c r="D1397" s="5"/>
      <c r="E1397" s="5"/>
      <c r="F1397" s="6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72"/>
      <c r="AD1397" s="5"/>
    </row>
    <row r="1398" spans="1:30" x14ac:dyDescent="0.2">
      <c r="A1398" s="5"/>
      <c r="B1398" s="5"/>
      <c r="C1398" s="5"/>
      <c r="D1398" s="5"/>
      <c r="E1398" s="5"/>
      <c r="F1398" s="6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72"/>
      <c r="AD1398" s="5"/>
    </row>
    <row r="1399" spans="1:30" x14ac:dyDescent="0.2">
      <c r="A1399" s="5"/>
      <c r="B1399" s="5"/>
      <c r="C1399" s="5"/>
      <c r="D1399" s="5"/>
      <c r="E1399" s="5"/>
      <c r="F1399" s="6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72"/>
      <c r="AD1399" s="5"/>
    </row>
    <row r="1400" spans="1:30" x14ac:dyDescent="0.2">
      <c r="A1400" s="5"/>
      <c r="B1400" s="5"/>
      <c r="C1400" s="5"/>
      <c r="D1400" s="5"/>
      <c r="E1400" s="5"/>
      <c r="F1400" s="6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72"/>
      <c r="AD1400" s="5"/>
    </row>
    <row r="1401" spans="1:30" x14ac:dyDescent="0.2">
      <c r="A1401" s="5"/>
      <c r="B1401" s="5"/>
      <c r="C1401" s="5"/>
      <c r="D1401" s="5"/>
      <c r="E1401" s="5"/>
      <c r="F1401" s="6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72"/>
      <c r="AD1401" s="5"/>
    </row>
    <row r="1402" spans="1:30" x14ac:dyDescent="0.2">
      <c r="A1402" s="5"/>
      <c r="B1402" s="5"/>
      <c r="C1402" s="5"/>
      <c r="D1402" s="5"/>
      <c r="E1402" s="5"/>
      <c r="F1402" s="6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72"/>
      <c r="AD1402" s="5"/>
    </row>
    <row r="1403" spans="1:30" x14ac:dyDescent="0.2">
      <c r="A1403" s="5"/>
      <c r="B1403" s="5"/>
      <c r="C1403" s="5"/>
      <c r="D1403" s="5"/>
      <c r="E1403" s="5"/>
      <c r="F1403" s="6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72"/>
      <c r="AD1403" s="5"/>
    </row>
    <row r="1404" spans="1:30" x14ac:dyDescent="0.2">
      <c r="A1404" s="5"/>
      <c r="B1404" s="5"/>
      <c r="C1404" s="5"/>
      <c r="D1404" s="5"/>
      <c r="E1404" s="5"/>
      <c r="F1404" s="6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72"/>
      <c r="AD1404" s="5"/>
    </row>
    <row r="1405" spans="1:30" x14ac:dyDescent="0.2">
      <c r="A1405" s="5"/>
      <c r="B1405" s="5"/>
      <c r="C1405" s="5"/>
      <c r="D1405" s="5"/>
      <c r="E1405" s="5"/>
      <c r="F1405" s="6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72"/>
      <c r="AD1405" s="5"/>
    </row>
    <row r="1406" spans="1:30" x14ac:dyDescent="0.2">
      <c r="A1406" s="5"/>
      <c r="B1406" s="5"/>
      <c r="C1406" s="5"/>
      <c r="D1406" s="5"/>
      <c r="E1406" s="5"/>
      <c r="F1406" s="6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72"/>
      <c r="AD1406" s="5"/>
    </row>
    <row r="1407" spans="1:30" x14ac:dyDescent="0.2">
      <c r="A1407" s="5"/>
      <c r="B1407" s="5"/>
      <c r="C1407" s="5"/>
      <c r="D1407" s="5"/>
      <c r="E1407" s="5"/>
      <c r="F1407" s="6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72"/>
      <c r="AD1407" s="5"/>
    </row>
    <row r="1408" spans="1:30" x14ac:dyDescent="0.2">
      <c r="A1408" s="5"/>
      <c r="B1408" s="5"/>
      <c r="C1408" s="5"/>
      <c r="D1408" s="5"/>
      <c r="E1408" s="5"/>
      <c r="F1408" s="6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72"/>
      <c r="AD1408" s="5"/>
    </row>
    <row r="1409" spans="1:30" x14ac:dyDescent="0.2">
      <c r="A1409" s="5"/>
      <c r="B1409" s="5"/>
      <c r="C1409" s="5"/>
      <c r="D1409" s="5"/>
      <c r="E1409" s="5"/>
      <c r="F1409" s="6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72"/>
      <c r="AD1409" s="5"/>
    </row>
    <row r="1410" spans="1:30" x14ac:dyDescent="0.2">
      <c r="A1410" s="5"/>
      <c r="B1410" s="5"/>
      <c r="C1410" s="5"/>
      <c r="D1410" s="5"/>
      <c r="E1410" s="5"/>
      <c r="F1410" s="6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72"/>
      <c r="AD1410" s="5"/>
    </row>
    <row r="1411" spans="1:30" x14ac:dyDescent="0.2">
      <c r="A1411" s="5"/>
      <c r="B1411" s="5"/>
      <c r="C1411" s="5"/>
      <c r="D1411" s="5"/>
      <c r="E1411" s="5"/>
      <c r="F1411" s="6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72"/>
      <c r="AD1411" s="5"/>
    </row>
    <row r="1412" spans="1:30" x14ac:dyDescent="0.2">
      <c r="A1412" s="5"/>
      <c r="B1412" s="5"/>
      <c r="C1412" s="5"/>
      <c r="D1412" s="5"/>
      <c r="E1412" s="5"/>
      <c r="F1412" s="6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72"/>
      <c r="AD1412" s="5"/>
    </row>
    <row r="1413" spans="1:30" x14ac:dyDescent="0.2">
      <c r="A1413" s="5"/>
      <c r="B1413" s="5"/>
      <c r="C1413" s="5"/>
      <c r="D1413" s="5"/>
      <c r="E1413" s="5"/>
      <c r="F1413" s="6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72"/>
      <c r="AD1413" s="5"/>
    </row>
    <row r="1414" spans="1:30" x14ac:dyDescent="0.2">
      <c r="A1414" s="5"/>
      <c r="B1414" s="5"/>
      <c r="C1414" s="5"/>
      <c r="D1414" s="5"/>
      <c r="E1414" s="5"/>
      <c r="F1414" s="6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72"/>
      <c r="AD1414" s="5"/>
    </row>
    <row r="1415" spans="1:30" x14ac:dyDescent="0.2">
      <c r="A1415" s="5"/>
      <c r="B1415" s="5"/>
      <c r="C1415" s="5"/>
      <c r="D1415" s="5"/>
      <c r="E1415" s="5"/>
      <c r="F1415" s="6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72"/>
      <c r="AD1415" s="5"/>
    </row>
    <row r="1416" spans="1:30" x14ac:dyDescent="0.2">
      <c r="A1416" s="5"/>
      <c r="B1416" s="5"/>
      <c r="C1416" s="5"/>
      <c r="D1416" s="5"/>
      <c r="E1416" s="5"/>
      <c r="F1416" s="6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72"/>
      <c r="AD1416" s="5"/>
    </row>
    <row r="1417" spans="1:30" x14ac:dyDescent="0.2">
      <c r="A1417" s="5"/>
      <c r="B1417" s="5"/>
      <c r="C1417" s="5"/>
      <c r="D1417" s="5"/>
      <c r="E1417" s="5"/>
      <c r="F1417" s="6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72"/>
      <c r="AD1417" s="5"/>
    </row>
    <row r="1418" spans="1:30" x14ac:dyDescent="0.2">
      <c r="A1418" s="5"/>
      <c r="B1418" s="5"/>
      <c r="C1418" s="5"/>
      <c r="D1418" s="5"/>
      <c r="E1418" s="5"/>
      <c r="F1418" s="6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72"/>
      <c r="AD1418" s="5"/>
    </row>
    <row r="1419" spans="1:30" x14ac:dyDescent="0.2">
      <c r="A1419" s="5"/>
      <c r="B1419" s="5"/>
      <c r="C1419" s="5"/>
      <c r="D1419" s="5"/>
      <c r="E1419" s="5"/>
      <c r="F1419" s="6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72"/>
      <c r="AD1419" s="5"/>
    </row>
    <row r="1420" spans="1:30" x14ac:dyDescent="0.2">
      <c r="A1420" s="5"/>
      <c r="B1420" s="5"/>
      <c r="C1420" s="5"/>
      <c r="D1420" s="5"/>
      <c r="E1420" s="5"/>
      <c r="F1420" s="6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72"/>
      <c r="AD1420" s="5"/>
    </row>
    <row r="1421" spans="1:30" x14ac:dyDescent="0.2">
      <c r="A1421" s="5"/>
      <c r="B1421" s="5"/>
      <c r="C1421" s="5"/>
      <c r="D1421" s="5"/>
      <c r="E1421" s="5"/>
      <c r="F1421" s="6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72"/>
      <c r="AD1421" s="5"/>
    </row>
    <row r="1422" spans="1:30" x14ac:dyDescent="0.2">
      <c r="A1422" s="5"/>
      <c r="B1422" s="5"/>
      <c r="C1422" s="5"/>
      <c r="D1422" s="5"/>
      <c r="E1422" s="5"/>
      <c r="F1422" s="6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72"/>
      <c r="AD1422" s="5"/>
    </row>
    <row r="1423" spans="1:30" x14ac:dyDescent="0.2">
      <c r="A1423" s="5"/>
      <c r="B1423" s="5"/>
      <c r="C1423" s="5"/>
      <c r="D1423" s="5"/>
      <c r="E1423" s="5"/>
      <c r="F1423" s="6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72"/>
      <c r="AD1423" s="5"/>
    </row>
    <row r="1424" spans="1:30" x14ac:dyDescent="0.2">
      <c r="A1424" s="5"/>
      <c r="B1424" s="5"/>
      <c r="C1424" s="5"/>
      <c r="D1424" s="5"/>
      <c r="E1424" s="5"/>
      <c r="F1424" s="6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72"/>
      <c r="AD1424" s="5"/>
    </row>
    <row r="1425" spans="1:30" x14ac:dyDescent="0.2">
      <c r="A1425" s="5"/>
      <c r="B1425" s="5"/>
      <c r="C1425" s="5"/>
      <c r="D1425" s="5"/>
      <c r="E1425" s="5"/>
      <c r="F1425" s="6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72"/>
      <c r="AD1425" s="5"/>
    </row>
    <row r="1426" spans="1:30" x14ac:dyDescent="0.2">
      <c r="A1426" s="5"/>
      <c r="B1426" s="5"/>
      <c r="C1426" s="5"/>
      <c r="D1426" s="5"/>
      <c r="E1426" s="5"/>
      <c r="F1426" s="6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72"/>
      <c r="AD1426" s="5"/>
    </row>
    <row r="1427" spans="1:30" x14ac:dyDescent="0.2">
      <c r="A1427" s="5"/>
      <c r="B1427" s="5"/>
      <c r="C1427" s="5"/>
      <c r="D1427" s="5"/>
      <c r="E1427" s="5"/>
      <c r="F1427" s="6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72"/>
      <c r="AD1427" s="5"/>
    </row>
    <row r="1428" spans="1:30" x14ac:dyDescent="0.2">
      <c r="A1428" s="5"/>
      <c r="B1428" s="5"/>
      <c r="C1428" s="5"/>
      <c r="D1428" s="5"/>
      <c r="E1428" s="5"/>
      <c r="F1428" s="6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72"/>
      <c r="AD1428" s="5"/>
    </row>
    <row r="1429" spans="1:30" x14ac:dyDescent="0.2">
      <c r="A1429" s="5"/>
      <c r="B1429" s="5"/>
      <c r="C1429" s="5"/>
      <c r="D1429" s="5"/>
      <c r="E1429" s="5"/>
      <c r="F1429" s="6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72"/>
      <c r="AD1429" s="5"/>
    </row>
    <row r="1430" spans="1:30" x14ac:dyDescent="0.2">
      <c r="A1430" s="5"/>
      <c r="B1430" s="5"/>
      <c r="C1430" s="5"/>
      <c r="D1430" s="5"/>
      <c r="E1430" s="5"/>
      <c r="F1430" s="6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72"/>
      <c r="AD1430" s="5"/>
    </row>
    <row r="1431" spans="1:30" x14ac:dyDescent="0.2">
      <c r="A1431" s="5"/>
      <c r="B1431" s="5"/>
      <c r="C1431" s="5"/>
      <c r="D1431" s="5"/>
      <c r="E1431" s="5"/>
      <c r="F1431" s="6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72"/>
      <c r="AD1431" s="5"/>
    </row>
    <row r="1432" spans="1:30" x14ac:dyDescent="0.2">
      <c r="A1432" s="5"/>
      <c r="B1432" s="5"/>
      <c r="C1432" s="5"/>
      <c r="D1432" s="5"/>
      <c r="E1432" s="5"/>
      <c r="F1432" s="6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72"/>
      <c r="AD1432" s="5"/>
    </row>
    <row r="1433" spans="1:30" x14ac:dyDescent="0.2">
      <c r="A1433" s="5"/>
      <c r="B1433" s="5"/>
      <c r="C1433" s="5"/>
      <c r="D1433" s="5"/>
      <c r="E1433" s="5"/>
      <c r="F1433" s="6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72"/>
      <c r="AD1433" s="5"/>
    </row>
    <row r="1434" spans="1:30" x14ac:dyDescent="0.2">
      <c r="A1434" s="5"/>
      <c r="B1434" s="5"/>
      <c r="C1434" s="5"/>
      <c r="D1434" s="5"/>
      <c r="E1434" s="5"/>
      <c r="F1434" s="6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72"/>
      <c r="AD1434" s="5"/>
    </row>
    <row r="1435" spans="1:30" x14ac:dyDescent="0.2">
      <c r="A1435" s="5"/>
      <c r="B1435" s="5"/>
      <c r="C1435" s="5"/>
      <c r="D1435" s="5"/>
      <c r="E1435" s="5"/>
      <c r="F1435" s="6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72"/>
      <c r="AD1435" s="5"/>
    </row>
    <row r="1436" spans="1:30" x14ac:dyDescent="0.2">
      <c r="A1436" s="5"/>
      <c r="B1436" s="5"/>
      <c r="C1436" s="5"/>
      <c r="D1436" s="5"/>
      <c r="E1436" s="5"/>
      <c r="F1436" s="6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72"/>
      <c r="AD1436" s="5"/>
    </row>
    <row r="1437" spans="1:30" x14ac:dyDescent="0.2">
      <c r="A1437" s="5"/>
      <c r="B1437" s="5"/>
      <c r="C1437" s="5"/>
      <c r="D1437" s="5"/>
      <c r="E1437" s="5"/>
      <c r="F1437" s="6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72"/>
      <c r="AD1437" s="5"/>
    </row>
    <row r="1438" spans="1:30" x14ac:dyDescent="0.2">
      <c r="A1438" s="5"/>
      <c r="B1438" s="5"/>
      <c r="C1438" s="5"/>
      <c r="D1438" s="5"/>
      <c r="E1438" s="5"/>
      <c r="F1438" s="6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72"/>
      <c r="AD1438" s="5"/>
    </row>
    <row r="1439" spans="1:30" x14ac:dyDescent="0.2">
      <c r="A1439" s="5"/>
      <c r="B1439" s="5"/>
      <c r="C1439" s="5"/>
      <c r="D1439" s="5"/>
      <c r="E1439" s="5"/>
      <c r="F1439" s="6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72"/>
      <c r="AD1439" s="5"/>
    </row>
    <row r="1440" spans="1:30" x14ac:dyDescent="0.2">
      <c r="A1440" s="5"/>
      <c r="B1440" s="5"/>
      <c r="C1440" s="5"/>
      <c r="D1440" s="5"/>
      <c r="E1440" s="5"/>
      <c r="F1440" s="6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72"/>
      <c r="AD1440" s="5"/>
    </row>
    <row r="1441" spans="1:30" x14ac:dyDescent="0.2">
      <c r="A1441" s="5"/>
      <c r="B1441" s="5"/>
      <c r="C1441" s="5"/>
      <c r="D1441" s="5"/>
      <c r="E1441" s="5"/>
      <c r="F1441" s="6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72"/>
      <c r="AD1441" s="5"/>
    </row>
    <row r="1442" spans="1:30" x14ac:dyDescent="0.2">
      <c r="A1442" s="5"/>
      <c r="B1442" s="5"/>
      <c r="C1442" s="5"/>
      <c r="D1442" s="5"/>
      <c r="E1442" s="5"/>
      <c r="F1442" s="6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72"/>
      <c r="AD1442" s="5"/>
    </row>
    <row r="1443" spans="1:30" x14ac:dyDescent="0.2">
      <c r="A1443" s="5"/>
      <c r="B1443" s="5"/>
      <c r="C1443" s="5"/>
      <c r="D1443" s="5"/>
      <c r="E1443" s="5"/>
      <c r="F1443" s="6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72"/>
      <c r="AD1443" s="5"/>
    </row>
    <row r="1444" spans="1:30" x14ac:dyDescent="0.2">
      <c r="A1444" s="5"/>
      <c r="B1444" s="5"/>
      <c r="C1444" s="5"/>
      <c r="D1444" s="5"/>
      <c r="E1444" s="5"/>
      <c r="F1444" s="6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72"/>
      <c r="AD1444" s="5"/>
    </row>
    <row r="1445" spans="1:30" x14ac:dyDescent="0.2">
      <c r="A1445" s="5"/>
      <c r="B1445" s="5"/>
      <c r="C1445" s="5"/>
      <c r="D1445" s="5"/>
      <c r="E1445" s="5"/>
      <c r="F1445" s="6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72"/>
      <c r="AD1445" s="5"/>
    </row>
    <row r="1446" spans="1:30" x14ac:dyDescent="0.2">
      <c r="A1446" s="5"/>
      <c r="B1446" s="5"/>
      <c r="C1446" s="5"/>
      <c r="D1446" s="5"/>
      <c r="E1446" s="5"/>
      <c r="F1446" s="6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72"/>
      <c r="AD1446" s="5"/>
    </row>
    <row r="1447" spans="1:30" x14ac:dyDescent="0.2">
      <c r="A1447" s="5"/>
      <c r="B1447" s="5"/>
      <c r="C1447" s="5"/>
      <c r="D1447" s="5"/>
      <c r="E1447" s="5"/>
      <c r="F1447" s="6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72"/>
      <c r="AD1447" s="5"/>
    </row>
    <row r="1448" spans="1:30" x14ac:dyDescent="0.2">
      <c r="A1448" s="5"/>
      <c r="B1448" s="5"/>
      <c r="C1448" s="5"/>
      <c r="D1448" s="5"/>
      <c r="E1448" s="5"/>
      <c r="F1448" s="6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72"/>
      <c r="AD1448" s="5"/>
    </row>
    <row r="1449" spans="1:30" x14ac:dyDescent="0.2">
      <c r="A1449" s="5"/>
      <c r="B1449" s="5"/>
      <c r="C1449" s="5"/>
      <c r="D1449" s="5"/>
      <c r="E1449" s="5"/>
      <c r="F1449" s="6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72"/>
      <c r="AD1449" s="5"/>
    </row>
    <row r="1450" spans="1:30" x14ac:dyDescent="0.2">
      <c r="A1450" s="5"/>
      <c r="B1450" s="5"/>
      <c r="C1450" s="5"/>
      <c r="D1450" s="5"/>
      <c r="E1450" s="5"/>
      <c r="F1450" s="6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72"/>
      <c r="AD1450" s="5"/>
    </row>
    <row r="1451" spans="1:30" x14ac:dyDescent="0.2">
      <c r="A1451" s="5"/>
      <c r="B1451" s="5"/>
      <c r="C1451" s="5"/>
      <c r="D1451" s="5"/>
      <c r="E1451" s="5"/>
      <c r="F1451" s="6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72"/>
      <c r="AD1451" s="5"/>
    </row>
    <row r="1452" spans="1:30" x14ac:dyDescent="0.2">
      <c r="A1452" s="5"/>
      <c r="B1452" s="5"/>
      <c r="C1452" s="5"/>
      <c r="D1452" s="5"/>
      <c r="E1452" s="5"/>
      <c r="F1452" s="6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72"/>
      <c r="AD1452" s="5"/>
    </row>
    <row r="1453" spans="1:30" x14ac:dyDescent="0.2">
      <c r="A1453" s="5"/>
      <c r="B1453" s="5"/>
      <c r="C1453" s="5"/>
      <c r="D1453" s="5"/>
      <c r="E1453" s="5"/>
      <c r="F1453" s="6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72"/>
      <c r="AD1453" s="5"/>
    </row>
    <row r="1454" spans="1:30" x14ac:dyDescent="0.2">
      <c r="A1454" s="5"/>
      <c r="B1454" s="5"/>
      <c r="C1454" s="5"/>
      <c r="D1454" s="5"/>
      <c r="E1454" s="5"/>
      <c r="F1454" s="6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72"/>
      <c r="AD1454" s="5"/>
    </row>
    <row r="1455" spans="1:30" x14ac:dyDescent="0.2">
      <c r="A1455" s="5"/>
      <c r="B1455" s="5"/>
      <c r="C1455" s="5"/>
      <c r="D1455" s="5"/>
      <c r="E1455" s="5"/>
      <c r="F1455" s="6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72"/>
      <c r="AD1455" s="5"/>
    </row>
    <row r="1456" spans="1:30" x14ac:dyDescent="0.2">
      <c r="A1456" s="5"/>
      <c r="B1456" s="5"/>
      <c r="C1456" s="5"/>
      <c r="D1456" s="5"/>
      <c r="E1456" s="5"/>
      <c r="F1456" s="6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72"/>
      <c r="AD1456" s="5"/>
    </row>
    <row r="1457" spans="1:30" x14ac:dyDescent="0.2">
      <c r="A1457" s="5"/>
      <c r="B1457" s="5"/>
      <c r="C1457" s="5"/>
      <c r="D1457" s="5"/>
      <c r="E1457" s="5"/>
      <c r="F1457" s="6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72"/>
      <c r="AD1457" s="5"/>
    </row>
    <row r="1458" spans="1:30" x14ac:dyDescent="0.2">
      <c r="A1458" s="5"/>
      <c r="B1458" s="5"/>
      <c r="C1458" s="5"/>
      <c r="D1458" s="5"/>
      <c r="E1458" s="5"/>
      <c r="F1458" s="6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72"/>
      <c r="AD1458" s="5"/>
    </row>
    <row r="1459" spans="1:30" x14ac:dyDescent="0.2">
      <c r="A1459" s="5"/>
      <c r="B1459" s="5"/>
      <c r="C1459" s="5"/>
      <c r="D1459" s="5"/>
      <c r="E1459" s="5"/>
      <c r="F1459" s="6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72"/>
      <c r="AD1459" s="5"/>
    </row>
    <row r="1460" spans="1:30" x14ac:dyDescent="0.2">
      <c r="A1460" s="5"/>
      <c r="B1460" s="5"/>
      <c r="C1460" s="5"/>
      <c r="D1460" s="5"/>
      <c r="E1460" s="5"/>
      <c r="F1460" s="6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72"/>
      <c r="AD1460" s="5"/>
    </row>
    <row r="1461" spans="1:30" x14ac:dyDescent="0.2">
      <c r="A1461" s="5"/>
      <c r="B1461" s="5"/>
      <c r="C1461" s="5"/>
      <c r="D1461" s="5"/>
      <c r="E1461" s="5"/>
      <c r="F1461" s="6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72"/>
      <c r="AD1461" s="5"/>
    </row>
    <row r="1462" spans="1:30" x14ac:dyDescent="0.2">
      <c r="A1462" s="5"/>
      <c r="B1462" s="5"/>
      <c r="C1462" s="5"/>
      <c r="D1462" s="5"/>
      <c r="E1462" s="5"/>
      <c r="F1462" s="6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72"/>
      <c r="AD1462" s="5"/>
    </row>
    <row r="1463" spans="1:30" x14ac:dyDescent="0.2">
      <c r="A1463" s="5"/>
      <c r="B1463" s="5"/>
      <c r="C1463" s="5"/>
      <c r="D1463" s="5"/>
      <c r="E1463" s="5"/>
      <c r="F1463" s="6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72"/>
      <c r="AD1463" s="5"/>
    </row>
    <row r="1464" spans="1:30" x14ac:dyDescent="0.2">
      <c r="A1464" s="5"/>
      <c r="B1464" s="5"/>
      <c r="C1464" s="5"/>
      <c r="D1464" s="5"/>
      <c r="E1464" s="5"/>
      <c r="F1464" s="6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72"/>
      <c r="AD1464" s="5"/>
    </row>
    <row r="1465" spans="1:30" x14ac:dyDescent="0.2">
      <c r="A1465" s="5"/>
      <c r="B1465" s="5"/>
      <c r="C1465" s="5"/>
      <c r="D1465" s="5"/>
      <c r="E1465" s="5"/>
      <c r="F1465" s="6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72"/>
      <c r="AD1465" s="5"/>
    </row>
    <row r="1466" spans="1:30" x14ac:dyDescent="0.2">
      <c r="A1466" s="5"/>
      <c r="B1466" s="5"/>
      <c r="C1466" s="5"/>
      <c r="D1466" s="5"/>
      <c r="E1466" s="5"/>
      <c r="F1466" s="6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72"/>
      <c r="AD1466" s="5"/>
    </row>
    <row r="1467" spans="1:30" x14ac:dyDescent="0.2">
      <c r="A1467" s="5"/>
      <c r="B1467" s="5"/>
      <c r="C1467" s="5"/>
      <c r="D1467" s="5"/>
      <c r="E1467" s="5"/>
      <c r="F1467" s="6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72"/>
      <c r="AD1467" s="5"/>
    </row>
    <row r="1468" spans="1:30" x14ac:dyDescent="0.2">
      <c r="A1468" s="5"/>
      <c r="B1468" s="5"/>
      <c r="C1468" s="5"/>
      <c r="D1468" s="5"/>
      <c r="E1468" s="5"/>
      <c r="F1468" s="6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72"/>
      <c r="AD1468" s="5"/>
    </row>
    <row r="1469" spans="1:30" x14ac:dyDescent="0.2">
      <c r="A1469" s="5"/>
      <c r="B1469" s="5"/>
      <c r="C1469" s="5"/>
      <c r="D1469" s="5"/>
      <c r="E1469" s="5"/>
      <c r="F1469" s="6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72"/>
      <c r="AD1469" s="5"/>
    </row>
    <row r="1470" spans="1:30" x14ac:dyDescent="0.2">
      <c r="A1470" s="5"/>
      <c r="B1470" s="5"/>
      <c r="C1470" s="5"/>
      <c r="D1470" s="5"/>
      <c r="E1470" s="5"/>
      <c r="F1470" s="6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72"/>
      <c r="AD1470" s="5"/>
    </row>
    <row r="1471" spans="1:30" x14ac:dyDescent="0.2">
      <c r="A1471" s="5"/>
      <c r="B1471" s="5"/>
      <c r="C1471" s="5"/>
      <c r="D1471" s="5"/>
      <c r="E1471" s="5"/>
      <c r="F1471" s="6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72"/>
      <c r="AD1471" s="5"/>
    </row>
    <row r="1472" spans="1:30" x14ac:dyDescent="0.2">
      <c r="A1472" s="5"/>
      <c r="B1472" s="5"/>
      <c r="C1472" s="5"/>
      <c r="D1472" s="5"/>
      <c r="E1472" s="5"/>
      <c r="F1472" s="6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72"/>
      <c r="AD1472" s="5"/>
    </row>
    <row r="1473" spans="1:30" x14ac:dyDescent="0.2">
      <c r="A1473" s="5"/>
      <c r="B1473" s="5"/>
      <c r="C1473" s="5"/>
      <c r="D1473" s="5"/>
      <c r="E1473" s="5"/>
      <c r="F1473" s="6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72"/>
      <c r="AD1473" s="5"/>
    </row>
    <row r="1474" spans="1:30" x14ac:dyDescent="0.2">
      <c r="A1474" s="5"/>
      <c r="B1474" s="5"/>
      <c r="C1474" s="5"/>
      <c r="D1474" s="5"/>
      <c r="E1474" s="5"/>
      <c r="F1474" s="6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72"/>
      <c r="AD1474" s="5"/>
    </row>
    <row r="1475" spans="1:30" x14ac:dyDescent="0.2">
      <c r="A1475" s="5"/>
      <c r="B1475" s="5"/>
      <c r="C1475" s="5"/>
      <c r="D1475" s="5"/>
      <c r="E1475" s="5"/>
      <c r="F1475" s="6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72"/>
      <c r="AD1475" s="5"/>
    </row>
    <row r="1476" spans="1:30" x14ac:dyDescent="0.2">
      <c r="A1476" s="5"/>
      <c r="B1476" s="5"/>
      <c r="C1476" s="5"/>
      <c r="D1476" s="5"/>
      <c r="E1476" s="5"/>
      <c r="F1476" s="6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72"/>
      <c r="AD1476" s="5"/>
    </row>
    <row r="1477" spans="1:30" x14ac:dyDescent="0.2">
      <c r="A1477" s="5"/>
      <c r="B1477" s="5"/>
      <c r="C1477" s="5"/>
      <c r="D1477" s="5"/>
      <c r="E1477" s="5"/>
      <c r="F1477" s="6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72"/>
      <c r="AD1477" s="5"/>
    </row>
    <row r="1478" spans="1:30" x14ac:dyDescent="0.2">
      <c r="A1478" s="5"/>
      <c r="B1478" s="5"/>
      <c r="C1478" s="5"/>
      <c r="D1478" s="5"/>
      <c r="E1478" s="5"/>
      <c r="F1478" s="6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72"/>
      <c r="AD1478" s="5"/>
    </row>
    <row r="1479" spans="1:30" x14ac:dyDescent="0.2">
      <c r="A1479" s="5"/>
      <c r="B1479" s="5"/>
      <c r="C1479" s="5"/>
      <c r="D1479" s="5"/>
      <c r="E1479" s="5"/>
      <c r="F1479" s="6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72"/>
      <c r="AD1479" s="5"/>
    </row>
    <row r="1480" spans="1:30" x14ac:dyDescent="0.2">
      <c r="A1480" s="5"/>
      <c r="B1480" s="5"/>
      <c r="C1480" s="5"/>
      <c r="D1480" s="5"/>
      <c r="E1480" s="5"/>
      <c r="F1480" s="6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72"/>
      <c r="AD1480" s="5"/>
    </row>
    <row r="1481" spans="1:30" x14ac:dyDescent="0.2">
      <c r="A1481" s="5"/>
      <c r="B1481" s="5"/>
      <c r="C1481" s="5"/>
      <c r="D1481" s="5"/>
      <c r="E1481" s="5"/>
      <c r="F1481" s="6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72"/>
      <c r="AD1481" s="5"/>
    </row>
    <row r="1482" spans="1:30" x14ac:dyDescent="0.2">
      <c r="A1482" s="5"/>
      <c r="B1482" s="5"/>
      <c r="C1482" s="5"/>
      <c r="D1482" s="5"/>
      <c r="E1482" s="5"/>
      <c r="F1482" s="6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72"/>
      <c r="AD1482" s="5"/>
    </row>
    <row r="1483" spans="1:30" x14ac:dyDescent="0.2">
      <c r="A1483" s="5"/>
      <c r="B1483" s="5"/>
      <c r="C1483" s="5"/>
      <c r="D1483" s="5"/>
      <c r="E1483" s="5"/>
      <c r="F1483" s="6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72"/>
      <c r="AD1483" s="5"/>
    </row>
    <row r="1484" spans="1:30" x14ac:dyDescent="0.2">
      <c r="A1484" s="5"/>
      <c r="B1484" s="5"/>
      <c r="C1484" s="5"/>
      <c r="D1484" s="5"/>
      <c r="E1484" s="5"/>
      <c r="F1484" s="6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72"/>
      <c r="AD1484" s="5"/>
    </row>
    <row r="1485" spans="1:30" x14ac:dyDescent="0.2">
      <c r="A1485" s="5"/>
      <c r="B1485" s="5"/>
      <c r="C1485" s="5"/>
      <c r="D1485" s="5"/>
      <c r="E1485" s="5"/>
      <c r="F1485" s="6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72"/>
      <c r="AD1485" s="5"/>
    </row>
    <row r="1486" spans="1:30" x14ac:dyDescent="0.2">
      <c r="A1486" s="5"/>
      <c r="B1486" s="5"/>
      <c r="C1486" s="5"/>
      <c r="D1486" s="5"/>
      <c r="E1486" s="5"/>
      <c r="F1486" s="6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72"/>
      <c r="AD1486" s="5"/>
    </row>
    <row r="1487" spans="1:30" x14ac:dyDescent="0.2">
      <c r="A1487" s="5"/>
      <c r="B1487" s="5"/>
      <c r="C1487" s="5"/>
      <c r="D1487" s="5"/>
      <c r="E1487" s="5"/>
      <c r="F1487" s="6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72"/>
      <c r="AD1487" s="5"/>
    </row>
    <row r="1488" spans="1:30" x14ac:dyDescent="0.2">
      <c r="A1488" s="5"/>
      <c r="B1488" s="5"/>
      <c r="C1488" s="5"/>
      <c r="D1488" s="5"/>
      <c r="E1488" s="5"/>
      <c r="F1488" s="6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72"/>
      <c r="AD1488" s="5"/>
    </row>
    <row r="1489" spans="1:30" x14ac:dyDescent="0.2">
      <c r="A1489" s="5"/>
      <c r="B1489" s="5"/>
      <c r="C1489" s="5"/>
      <c r="D1489" s="5"/>
      <c r="E1489" s="5"/>
      <c r="F1489" s="6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72"/>
      <c r="AD1489" s="5"/>
    </row>
    <row r="1490" spans="1:30" x14ac:dyDescent="0.2">
      <c r="A1490" s="5"/>
      <c r="B1490" s="5"/>
      <c r="C1490" s="5"/>
      <c r="D1490" s="5"/>
      <c r="E1490" s="5"/>
      <c r="F1490" s="6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72"/>
      <c r="AD1490" s="5"/>
    </row>
    <row r="1491" spans="1:30" x14ac:dyDescent="0.2">
      <c r="A1491" s="5"/>
      <c r="B1491" s="5"/>
      <c r="C1491" s="5"/>
      <c r="D1491" s="5"/>
      <c r="E1491" s="5"/>
      <c r="F1491" s="6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72"/>
      <c r="AD1491" s="5"/>
    </row>
    <row r="1492" spans="1:30" x14ac:dyDescent="0.2">
      <c r="A1492" s="5"/>
      <c r="B1492" s="5"/>
      <c r="C1492" s="5"/>
      <c r="D1492" s="5"/>
      <c r="E1492" s="5"/>
      <c r="F1492" s="6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72"/>
      <c r="AD1492" s="5"/>
    </row>
    <row r="1493" spans="1:30" x14ac:dyDescent="0.2">
      <c r="A1493" s="5"/>
      <c r="B1493" s="5"/>
      <c r="C1493" s="5"/>
      <c r="D1493" s="5"/>
      <c r="E1493" s="5"/>
      <c r="F1493" s="6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72"/>
      <c r="AD1493" s="5"/>
    </row>
    <row r="1494" spans="1:30" x14ac:dyDescent="0.2">
      <c r="A1494" s="5"/>
      <c r="B1494" s="5"/>
      <c r="C1494" s="5"/>
      <c r="D1494" s="5"/>
      <c r="E1494" s="5"/>
      <c r="F1494" s="6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72"/>
      <c r="AD1494" s="5"/>
    </row>
    <row r="1495" spans="1:30" x14ac:dyDescent="0.2">
      <c r="A1495" s="5"/>
      <c r="B1495" s="5"/>
      <c r="C1495" s="5"/>
      <c r="D1495" s="5"/>
      <c r="E1495" s="5"/>
      <c r="F1495" s="6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72"/>
      <c r="AD1495" s="5"/>
    </row>
    <row r="1496" spans="1:30" x14ac:dyDescent="0.2">
      <c r="A1496" s="5"/>
      <c r="B1496" s="5"/>
      <c r="C1496" s="5"/>
      <c r="D1496" s="5"/>
      <c r="E1496" s="5"/>
      <c r="F1496" s="6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72"/>
      <c r="AD1496" s="5"/>
    </row>
    <row r="1497" spans="1:30" x14ac:dyDescent="0.2">
      <c r="A1497" s="5"/>
      <c r="B1497" s="5"/>
      <c r="C1497" s="5"/>
      <c r="D1497" s="5"/>
      <c r="E1497" s="5"/>
      <c r="F1497" s="6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72"/>
      <c r="AD1497" s="5"/>
    </row>
    <row r="1498" spans="1:30" x14ac:dyDescent="0.2">
      <c r="A1498" s="5"/>
      <c r="B1498" s="5"/>
      <c r="C1498" s="5"/>
      <c r="D1498" s="5"/>
      <c r="E1498" s="5"/>
      <c r="F1498" s="6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72"/>
      <c r="AD1498" s="5"/>
    </row>
    <row r="1499" spans="1:30" x14ac:dyDescent="0.2">
      <c r="A1499" s="5"/>
      <c r="B1499" s="5"/>
      <c r="C1499" s="5"/>
      <c r="D1499" s="5"/>
      <c r="E1499" s="5"/>
      <c r="F1499" s="6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72"/>
      <c r="AD1499" s="5"/>
    </row>
    <row r="1500" spans="1:30" x14ac:dyDescent="0.2">
      <c r="A1500" s="5"/>
      <c r="B1500" s="5"/>
      <c r="C1500" s="5"/>
      <c r="D1500" s="5"/>
      <c r="E1500" s="5"/>
      <c r="F1500" s="6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72"/>
      <c r="AD1500" s="5"/>
    </row>
    <row r="1501" spans="1:30" x14ac:dyDescent="0.2">
      <c r="A1501" s="5"/>
      <c r="B1501" s="5"/>
      <c r="C1501" s="5"/>
      <c r="D1501" s="5"/>
      <c r="E1501" s="5"/>
      <c r="F1501" s="6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72"/>
      <c r="AD1501" s="5"/>
    </row>
    <row r="1502" spans="1:30" x14ac:dyDescent="0.2">
      <c r="A1502" s="5"/>
      <c r="B1502" s="5"/>
      <c r="C1502" s="5"/>
      <c r="D1502" s="5"/>
      <c r="E1502" s="5"/>
      <c r="F1502" s="6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72"/>
      <c r="AD1502" s="5"/>
    </row>
    <row r="1503" spans="1:30" x14ac:dyDescent="0.2">
      <c r="A1503" s="5"/>
      <c r="B1503" s="5"/>
      <c r="C1503" s="5"/>
      <c r="D1503" s="5"/>
      <c r="E1503" s="5"/>
      <c r="F1503" s="6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72"/>
      <c r="AD1503" s="5"/>
    </row>
    <row r="1504" spans="1:30" x14ac:dyDescent="0.2">
      <c r="A1504" s="5"/>
      <c r="B1504" s="5"/>
      <c r="C1504" s="5"/>
      <c r="D1504" s="5"/>
      <c r="E1504" s="5"/>
      <c r="F1504" s="6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72"/>
      <c r="AD1504" s="5"/>
    </row>
    <row r="1505" spans="1:30" x14ac:dyDescent="0.2">
      <c r="A1505" s="5"/>
      <c r="B1505" s="5"/>
      <c r="C1505" s="5"/>
      <c r="D1505" s="5"/>
      <c r="E1505" s="5"/>
      <c r="F1505" s="6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72"/>
      <c r="AD1505" s="5"/>
    </row>
    <row r="1506" spans="1:30" x14ac:dyDescent="0.2">
      <c r="A1506" s="5"/>
      <c r="B1506" s="5"/>
      <c r="C1506" s="5"/>
      <c r="D1506" s="5"/>
      <c r="E1506" s="5"/>
      <c r="F1506" s="6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72"/>
      <c r="AD1506" s="5"/>
    </row>
    <row r="1507" spans="1:30" x14ac:dyDescent="0.2">
      <c r="A1507" s="5"/>
      <c r="B1507" s="5"/>
      <c r="C1507" s="5"/>
      <c r="D1507" s="5"/>
      <c r="E1507" s="5"/>
      <c r="F1507" s="6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72"/>
      <c r="AD1507" s="5"/>
    </row>
    <row r="1508" spans="1:30" x14ac:dyDescent="0.2">
      <c r="A1508" s="5"/>
      <c r="B1508" s="5"/>
      <c r="C1508" s="5"/>
      <c r="D1508" s="5"/>
      <c r="E1508" s="5"/>
      <c r="F1508" s="6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72"/>
      <c r="AD1508" s="5"/>
    </row>
    <row r="1509" spans="1:30" x14ac:dyDescent="0.2">
      <c r="A1509" s="5"/>
      <c r="B1509" s="5"/>
      <c r="C1509" s="5"/>
      <c r="D1509" s="5"/>
      <c r="E1509" s="5"/>
      <c r="F1509" s="6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72"/>
      <c r="AD1509" s="5"/>
    </row>
    <row r="1510" spans="1:30" x14ac:dyDescent="0.2">
      <c r="A1510" s="5"/>
      <c r="B1510" s="5"/>
      <c r="C1510" s="5"/>
      <c r="D1510" s="5"/>
      <c r="E1510" s="5"/>
      <c r="F1510" s="6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72"/>
      <c r="AD1510" s="5"/>
    </row>
    <row r="1511" spans="1:30" x14ac:dyDescent="0.2">
      <c r="A1511" s="5"/>
      <c r="B1511" s="5"/>
      <c r="C1511" s="5"/>
      <c r="D1511" s="5"/>
      <c r="E1511" s="5"/>
      <c r="F1511" s="6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72"/>
      <c r="AD1511" s="5"/>
    </row>
    <row r="1512" spans="1:30" x14ac:dyDescent="0.2">
      <c r="A1512" s="5"/>
      <c r="B1512" s="5"/>
      <c r="C1512" s="5"/>
      <c r="D1512" s="5"/>
      <c r="E1512" s="5"/>
      <c r="F1512" s="6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72"/>
      <c r="AD1512" s="5"/>
    </row>
    <row r="1513" spans="1:30" x14ac:dyDescent="0.2">
      <c r="A1513" s="5"/>
      <c r="B1513" s="5"/>
      <c r="C1513" s="5"/>
      <c r="D1513" s="5"/>
      <c r="E1513" s="5"/>
      <c r="F1513" s="6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72"/>
      <c r="AD1513" s="5"/>
    </row>
    <row r="1514" spans="1:30" x14ac:dyDescent="0.2">
      <c r="A1514" s="5"/>
      <c r="B1514" s="5"/>
      <c r="C1514" s="5"/>
      <c r="D1514" s="5"/>
      <c r="E1514" s="5"/>
      <c r="F1514" s="6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72"/>
      <c r="AD1514" s="5"/>
    </row>
    <row r="1515" spans="1:30" x14ac:dyDescent="0.2">
      <c r="A1515" s="5"/>
      <c r="B1515" s="5"/>
      <c r="C1515" s="5"/>
      <c r="D1515" s="5"/>
      <c r="E1515" s="5"/>
      <c r="F1515" s="6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72"/>
      <c r="AD1515" s="5"/>
    </row>
    <row r="1516" spans="1:30" x14ac:dyDescent="0.2">
      <c r="A1516" s="5"/>
      <c r="B1516" s="5"/>
      <c r="C1516" s="5"/>
      <c r="D1516" s="5"/>
      <c r="E1516" s="5"/>
      <c r="F1516" s="6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72"/>
      <c r="AD1516" s="5"/>
    </row>
    <row r="1517" spans="1:30" x14ac:dyDescent="0.2">
      <c r="A1517" s="5"/>
      <c r="B1517" s="5"/>
      <c r="C1517" s="5"/>
      <c r="D1517" s="5"/>
      <c r="E1517" s="5"/>
      <c r="F1517" s="6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72"/>
      <c r="AD1517" s="5"/>
    </row>
    <row r="1518" spans="1:30" x14ac:dyDescent="0.2">
      <c r="A1518" s="5"/>
      <c r="B1518" s="5"/>
      <c r="C1518" s="5"/>
      <c r="D1518" s="5"/>
      <c r="E1518" s="5"/>
      <c r="F1518" s="6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72"/>
      <c r="AD1518" s="5"/>
    </row>
    <row r="1519" spans="1:30" x14ac:dyDescent="0.2">
      <c r="A1519" s="5"/>
      <c r="B1519" s="5"/>
      <c r="C1519" s="5"/>
      <c r="D1519" s="5"/>
      <c r="E1519" s="5"/>
      <c r="F1519" s="6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72"/>
      <c r="AD1519" s="5"/>
    </row>
    <row r="1520" spans="1:30" x14ac:dyDescent="0.2">
      <c r="A1520" s="5"/>
      <c r="B1520" s="5"/>
      <c r="C1520" s="5"/>
      <c r="D1520" s="5"/>
      <c r="E1520" s="5"/>
      <c r="F1520" s="6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72"/>
      <c r="AD1520" s="5"/>
    </row>
    <row r="1521" spans="1:30" x14ac:dyDescent="0.2">
      <c r="A1521" s="5"/>
      <c r="B1521" s="5"/>
      <c r="C1521" s="5"/>
      <c r="D1521" s="5"/>
      <c r="E1521" s="5"/>
      <c r="F1521" s="6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72"/>
      <c r="AD1521" s="5"/>
    </row>
    <row r="1522" spans="1:30" x14ac:dyDescent="0.2">
      <c r="A1522" s="5"/>
      <c r="B1522" s="5"/>
      <c r="C1522" s="5"/>
      <c r="D1522" s="5"/>
      <c r="E1522" s="5"/>
      <c r="F1522" s="6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72"/>
      <c r="AD1522" s="5"/>
    </row>
    <row r="1523" spans="1:30" x14ac:dyDescent="0.2">
      <c r="A1523" s="5"/>
      <c r="B1523" s="5"/>
      <c r="C1523" s="5"/>
      <c r="D1523" s="5"/>
      <c r="E1523" s="5"/>
      <c r="F1523" s="6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72"/>
      <c r="AD1523" s="5"/>
    </row>
    <row r="1524" spans="1:30" x14ac:dyDescent="0.2">
      <c r="A1524" s="5"/>
      <c r="B1524" s="5"/>
      <c r="C1524" s="5"/>
      <c r="D1524" s="5"/>
      <c r="E1524" s="5"/>
      <c r="F1524" s="6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72"/>
      <c r="AD1524" s="5"/>
    </row>
    <row r="1525" spans="1:30" x14ac:dyDescent="0.2">
      <c r="A1525" s="5"/>
      <c r="B1525" s="5"/>
      <c r="C1525" s="5"/>
      <c r="D1525" s="5"/>
      <c r="E1525" s="5"/>
      <c r="F1525" s="6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72"/>
      <c r="AD1525" s="5"/>
    </row>
    <row r="1526" spans="1:30" x14ac:dyDescent="0.2">
      <c r="A1526" s="5"/>
      <c r="B1526" s="5"/>
      <c r="C1526" s="5"/>
      <c r="D1526" s="5"/>
      <c r="E1526" s="5"/>
      <c r="F1526" s="6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72"/>
      <c r="AD1526" s="5"/>
    </row>
    <row r="1527" spans="1:30" x14ac:dyDescent="0.2">
      <c r="A1527" s="5"/>
      <c r="B1527" s="5"/>
      <c r="C1527" s="5"/>
      <c r="D1527" s="5"/>
      <c r="E1527" s="5"/>
      <c r="F1527" s="6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72"/>
      <c r="AD1527" s="5"/>
    </row>
    <row r="1528" spans="1:30" x14ac:dyDescent="0.2">
      <c r="A1528" s="5"/>
      <c r="B1528" s="5"/>
      <c r="C1528" s="5"/>
      <c r="D1528" s="5"/>
      <c r="E1528" s="5"/>
      <c r="F1528" s="6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72"/>
      <c r="AD1528" s="5"/>
    </row>
    <row r="1529" spans="1:30" x14ac:dyDescent="0.2">
      <c r="A1529" s="5"/>
      <c r="B1529" s="5"/>
      <c r="C1529" s="5"/>
      <c r="D1529" s="5"/>
      <c r="E1529" s="5"/>
      <c r="F1529" s="6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72"/>
      <c r="AD1529" s="5"/>
    </row>
    <row r="1530" spans="1:30" x14ac:dyDescent="0.2">
      <c r="A1530" s="5"/>
      <c r="B1530" s="5"/>
      <c r="C1530" s="5"/>
      <c r="D1530" s="5"/>
      <c r="E1530" s="5"/>
      <c r="F1530" s="6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72"/>
      <c r="AD1530" s="5"/>
    </row>
    <row r="1531" spans="1:30" x14ac:dyDescent="0.2">
      <c r="A1531" s="5"/>
      <c r="B1531" s="5"/>
      <c r="C1531" s="5"/>
      <c r="D1531" s="5"/>
      <c r="E1531" s="5"/>
      <c r="F1531" s="6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72"/>
      <c r="AD1531" s="5"/>
    </row>
    <row r="1532" spans="1:30" x14ac:dyDescent="0.2">
      <c r="A1532" s="5"/>
      <c r="B1532" s="5"/>
      <c r="C1532" s="5"/>
      <c r="D1532" s="5"/>
      <c r="E1532" s="5"/>
      <c r="F1532" s="6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72"/>
      <c r="AD1532" s="5"/>
    </row>
    <row r="1533" spans="1:30" x14ac:dyDescent="0.2">
      <c r="A1533" s="5"/>
      <c r="B1533" s="5"/>
      <c r="C1533" s="5"/>
      <c r="D1533" s="5"/>
      <c r="E1533" s="5"/>
      <c r="F1533" s="6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72"/>
      <c r="AD1533" s="5"/>
    </row>
    <row r="1534" spans="1:30" x14ac:dyDescent="0.2">
      <c r="A1534" s="5"/>
      <c r="B1534" s="5"/>
      <c r="C1534" s="5"/>
      <c r="D1534" s="5"/>
      <c r="E1534" s="5"/>
      <c r="F1534" s="6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72"/>
      <c r="AD1534" s="5"/>
    </row>
    <row r="1535" spans="1:30" x14ac:dyDescent="0.2">
      <c r="A1535" s="5"/>
      <c r="B1535" s="5"/>
      <c r="C1535" s="5"/>
      <c r="D1535" s="5"/>
      <c r="E1535" s="5"/>
      <c r="F1535" s="6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72"/>
      <c r="AD1535" s="5"/>
    </row>
    <row r="1536" spans="1:30" x14ac:dyDescent="0.2">
      <c r="A1536" s="5"/>
      <c r="B1536" s="5"/>
      <c r="C1536" s="5"/>
      <c r="D1536" s="5"/>
      <c r="E1536" s="5"/>
      <c r="F1536" s="6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72"/>
      <c r="AD1536" s="5"/>
    </row>
    <row r="1537" spans="1:30" x14ac:dyDescent="0.2">
      <c r="A1537" s="5"/>
      <c r="B1537" s="5"/>
      <c r="C1537" s="5"/>
      <c r="D1537" s="5"/>
      <c r="E1537" s="5"/>
      <c r="F1537" s="6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72"/>
      <c r="AD1537" s="5"/>
    </row>
    <row r="1538" spans="1:30" x14ac:dyDescent="0.2">
      <c r="A1538" s="5"/>
      <c r="B1538" s="5"/>
      <c r="C1538" s="5"/>
      <c r="D1538" s="5"/>
      <c r="E1538" s="5"/>
      <c r="F1538" s="6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72"/>
      <c r="AD1538" s="5"/>
    </row>
    <row r="1539" spans="1:30" x14ac:dyDescent="0.2">
      <c r="A1539" s="5"/>
      <c r="B1539" s="5"/>
      <c r="C1539" s="5"/>
      <c r="D1539" s="5"/>
      <c r="E1539" s="5"/>
      <c r="F1539" s="6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72"/>
      <c r="AD1539" s="5"/>
    </row>
    <row r="1540" spans="1:30" x14ac:dyDescent="0.2">
      <c r="A1540" s="5"/>
      <c r="B1540" s="5"/>
      <c r="C1540" s="5"/>
      <c r="D1540" s="5"/>
      <c r="E1540" s="5"/>
      <c r="F1540" s="6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72"/>
      <c r="AD1540" s="5"/>
    </row>
    <row r="1541" spans="1:30" x14ac:dyDescent="0.2">
      <c r="A1541" s="5"/>
      <c r="B1541" s="5"/>
      <c r="C1541" s="5"/>
      <c r="D1541" s="5"/>
      <c r="E1541" s="5"/>
      <c r="F1541" s="6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72"/>
      <c r="AD1541" s="5"/>
    </row>
    <row r="1542" spans="1:30" x14ac:dyDescent="0.2">
      <c r="A1542" s="5"/>
      <c r="B1542" s="5"/>
      <c r="C1542" s="5"/>
      <c r="D1542" s="5"/>
      <c r="E1542" s="5"/>
      <c r="F1542" s="6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72"/>
      <c r="AD1542" s="5"/>
    </row>
    <row r="1543" spans="1:30" x14ac:dyDescent="0.2">
      <c r="A1543" s="5"/>
      <c r="B1543" s="5"/>
      <c r="C1543" s="5"/>
      <c r="D1543" s="5"/>
      <c r="E1543" s="5"/>
      <c r="F1543" s="6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72"/>
      <c r="AD1543" s="5"/>
    </row>
    <row r="1544" spans="1:30" x14ac:dyDescent="0.2">
      <c r="A1544" s="5"/>
      <c r="B1544" s="5"/>
      <c r="C1544" s="5"/>
      <c r="D1544" s="5"/>
      <c r="E1544" s="5"/>
      <c r="F1544" s="6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72"/>
      <c r="AD1544" s="5"/>
    </row>
    <row r="1545" spans="1:30" x14ac:dyDescent="0.2">
      <c r="A1545" s="5"/>
      <c r="B1545" s="5"/>
      <c r="C1545" s="5"/>
      <c r="D1545" s="5"/>
      <c r="E1545" s="5"/>
      <c r="F1545" s="6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72"/>
      <c r="AD1545" s="5"/>
    </row>
    <row r="1546" spans="1:30" x14ac:dyDescent="0.2">
      <c r="A1546" s="5"/>
      <c r="B1546" s="5"/>
      <c r="C1546" s="5"/>
      <c r="D1546" s="5"/>
      <c r="E1546" s="5"/>
      <c r="F1546" s="6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72"/>
      <c r="AD1546" s="5"/>
    </row>
    <row r="1547" spans="1:30" x14ac:dyDescent="0.2">
      <c r="A1547" s="5"/>
      <c r="B1547" s="5"/>
      <c r="C1547" s="5"/>
      <c r="D1547" s="5"/>
      <c r="E1547" s="5"/>
      <c r="F1547" s="6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72"/>
      <c r="AD1547" s="5"/>
    </row>
    <row r="1548" spans="1:30" x14ac:dyDescent="0.2">
      <c r="A1548" s="5"/>
      <c r="B1548" s="5"/>
      <c r="C1548" s="5"/>
      <c r="D1548" s="5"/>
      <c r="E1548" s="5"/>
      <c r="F1548" s="6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72"/>
      <c r="AD1548" s="5"/>
    </row>
    <row r="1549" spans="1:30" x14ac:dyDescent="0.2">
      <c r="A1549" s="5"/>
      <c r="B1549" s="5"/>
      <c r="C1549" s="5"/>
      <c r="D1549" s="5"/>
      <c r="E1549" s="5"/>
      <c r="F1549" s="6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72"/>
      <c r="AD1549" s="5"/>
    </row>
    <row r="1550" spans="1:30" x14ac:dyDescent="0.2">
      <c r="A1550" s="5"/>
      <c r="B1550" s="5"/>
      <c r="C1550" s="5"/>
      <c r="D1550" s="5"/>
      <c r="E1550" s="5"/>
      <c r="F1550" s="6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72"/>
      <c r="AD1550" s="5"/>
    </row>
    <row r="1551" spans="1:30" x14ac:dyDescent="0.2">
      <c r="A1551" s="5"/>
      <c r="B1551" s="5"/>
      <c r="C1551" s="5"/>
      <c r="D1551" s="5"/>
      <c r="E1551" s="5"/>
      <c r="F1551" s="6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72"/>
      <c r="AD1551" s="5"/>
    </row>
    <row r="1552" spans="1:30" x14ac:dyDescent="0.2">
      <c r="A1552" s="5"/>
      <c r="B1552" s="5"/>
      <c r="C1552" s="5"/>
      <c r="D1552" s="5"/>
      <c r="E1552" s="5"/>
      <c r="F1552" s="6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72"/>
      <c r="AD1552" s="5"/>
    </row>
    <row r="1553" spans="1:30" x14ac:dyDescent="0.2">
      <c r="A1553" s="5"/>
      <c r="B1553" s="5"/>
      <c r="C1553" s="5"/>
      <c r="D1553" s="5"/>
      <c r="E1553" s="5"/>
      <c r="F1553" s="6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72"/>
      <c r="AD1553" s="5"/>
    </row>
    <row r="1554" spans="1:30" x14ac:dyDescent="0.2">
      <c r="A1554" s="5"/>
      <c r="B1554" s="5"/>
      <c r="C1554" s="5"/>
      <c r="D1554" s="5"/>
      <c r="E1554" s="5"/>
      <c r="F1554" s="6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72"/>
      <c r="AD1554" s="5"/>
    </row>
    <row r="1555" spans="1:30" x14ac:dyDescent="0.2">
      <c r="A1555" s="5"/>
      <c r="B1555" s="5"/>
      <c r="C1555" s="5"/>
      <c r="D1555" s="5"/>
      <c r="E1555" s="5"/>
      <c r="F1555" s="6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72"/>
      <c r="AD1555" s="5"/>
    </row>
    <row r="1556" spans="1:30" x14ac:dyDescent="0.2">
      <c r="A1556" s="5"/>
      <c r="B1556" s="5"/>
      <c r="C1556" s="5"/>
      <c r="D1556" s="5"/>
      <c r="E1556" s="5"/>
      <c r="F1556" s="6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72"/>
      <c r="AD1556" s="5"/>
    </row>
    <row r="1557" spans="1:30" x14ac:dyDescent="0.2">
      <c r="A1557" s="5"/>
      <c r="B1557" s="5"/>
      <c r="C1557" s="5"/>
      <c r="D1557" s="5"/>
      <c r="E1557" s="5"/>
      <c r="F1557" s="6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72"/>
      <c r="AD1557" s="5"/>
    </row>
    <row r="1558" spans="1:30" x14ac:dyDescent="0.2">
      <c r="A1558" s="5"/>
      <c r="B1558" s="5"/>
      <c r="C1558" s="5"/>
      <c r="D1558" s="5"/>
      <c r="E1558" s="5"/>
      <c r="F1558" s="6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72"/>
      <c r="AD1558" s="5"/>
    </row>
    <row r="1559" spans="1:30" x14ac:dyDescent="0.2">
      <c r="A1559" s="5"/>
      <c r="B1559" s="5"/>
      <c r="C1559" s="5"/>
      <c r="D1559" s="5"/>
      <c r="E1559" s="5"/>
      <c r="F1559" s="6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72"/>
      <c r="AD1559" s="5"/>
    </row>
    <row r="1560" spans="1:30" x14ac:dyDescent="0.2">
      <c r="A1560" s="5"/>
      <c r="B1560" s="5"/>
      <c r="C1560" s="5"/>
      <c r="D1560" s="5"/>
      <c r="E1560" s="5"/>
      <c r="F1560" s="6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72"/>
      <c r="AD1560" s="5"/>
    </row>
    <row r="1561" spans="1:30" x14ac:dyDescent="0.2">
      <c r="A1561" s="5"/>
      <c r="B1561" s="5"/>
      <c r="C1561" s="5"/>
      <c r="D1561" s="5"/>
      <c r="E1561" s="5"/>
      <c r="F1561" s="6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72"/>
      <c r="AD1561" s="5"/>
    </row>
    <row r="1562" spans="1:30" x14ac:dyDescent="0.2">
      <c r="A1562" s="5"/>
      <c r="B1562" s="5"/>
      <c r="C1562" s="5"/>
      <c r="D1562" s="5"/>
      <c r="E1562" s="5"/>
      <c r="F1562" s="6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72"/>
      <c r="AD1562" s="5"/>
    </row>
    <row r="1563" spans="1:30" x14ac:dyDescent="0.2">
      <c r="A1563" s="5"/>
      <c r="B1563" s="5"/>
      <c r="C1563" s="5"/>
      <c r="D1563" s="5"/>
      <c r="E1563" s="5"/>
      <c r="F1563" s="6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72"/>
      <c r="AD1563" s="5"/>
    </row>
    <row r="1564" spans="1:30" x14ac:dyDescent="0.2">
      <c r="A1564" s="5"/>
      <c r="B1564" s="5"/>
      <c r="C1564" s="5"/>
      <c r="D1564" s="5"/>
      <c r="E1564" s="5"/>
      <c r="F1564" s="6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72"/>
      <c r="AD1564" s="5"/>
    </row>
    <row r="1565" spans="1:30" x14ac:dyDescent="0.2">
      <c r="A1565" s="5"/>
      <c r="B1565" s="5"/>
      <c r="C1565" s="5"/>
      <c r="D1565" s="5"/>
      <c r="E1565" s="5"/>
      <c r="F1565" s="6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72"/>
      <c r="AD1565" s="5"/>
    </row>
    <row r="1566" spans="1:30" x14ac:dyDescent="0.2">
      <c r="A1566" s="5"/>
      <c r="B1566" s="5"/>
      <c r="C1566" s="5"/>
      <c r="D1566" s="5"/>
      <c r="E1566" s="5"/>
      <c r="F1566" s="6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72"/>
      <c r="AD1566" s="5"/>
    </row>
    <row r="1567" spans="1:30" x14ac:dyDescent="0.2">
      <c r="A1567" s="5"/>
      <c r="B1567" s="5"/>
      <c r="C1567" s="5"/>
      <c r="D1567" s="5"/>
      <c r="E1567" s="5"/>
      <c r="F1567" s="6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72"/>
      <c r="AD1567" s="5"/>
    </row>
    <row r="1568" spans="1:30" x14ac:dyDescent="0.2">
      <c r="A1568" s="5"/>
      <c r="B1568" s="5"/>
      <c r="C1568" s="5"/>
      <c r="D1568" s="5"/>
      <c r="E1568" s="5"/>
      <c r="F1568" s="6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72"/>
      <c r="AD1568" s="5"/>
    </row>
    <row r="1569" spans="1:30" x14ac:dyDescent="0.2">
      <c r="A1569" s="5"/>
      <c r="B1569" s="5"/>
      <c r="C1569" s="5"/>
      <c r="D1569" s="5"/>
      <c r="E1569" s="5"/>
      <c r="F1569" s="6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72"/>
      <c r="AD1569" s="5"/>
    </row>
    <row r="1570" spans="1:30" x14ac:dyDescent="0.2">
      <c r="A1570" s="5"/>
      <c r="B1570" s="5"/>
      <c r="C1570" s="5"/>
      <c r="D1570" s="5"/>
      <c r="E1570" s="5"/>
      <c r="F1570" s="6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72"/>
      <c r="AD1570" s="5"/>
    </row>
    <row r="1571" spans="1:30" x14ac:dyDescent="0.2">
      <c r="A1571" s="5"/>
      <c r="B1571" s="5"/>
      <c r="C1571" s="5"/>
      <c r="D1571" s="5"/>
      <c r="E1571" s="5"/>
      <c r="F1571" s="6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72"/>
      <c r="AD1571" s="5"/>
    </row>
    <row r="1572" spans="1:30" x14ac:dyDescent="0.2">
      <c r="A1572" s="5"/>
      <c r="B1572" s="5"/>
      <c r="C1572" s="5"/>
      <c r="D1572" s="5"/>
      <c r="E1572" s="5"/>
      <c r="F1572" s="6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72"/>
      <c r="AD1572" s="5"/>
    </row>
    <row r="1573" spans="1:30" x14ac:dyDescent="0.2">
      <c r="A1573" s="5"/>
      <c r="B1573" s="5"/>
      <c r="C1573" s="5"/>
      <c r="D1573" s="5"/>
      <c r="E1573" s="5"/>
      <c r="F1573" s="6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72"/>
      <c r="AD1573" s="5"/>
    </row>
    <row r="1574" spans="1:30" x14ac:dyDescent="0.2">
      <c r="A1574" s="5"/>
      <c r="B1574" s="5"/>
      <c r="C1574" s="5"/>
      <c r="D1574" s="5"/>
      <c r="E1574" s="5"/>
      <c r="F1574" s="6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72"/>
      <c r="AD1574" s="5"/>
    </row>
    <row r="1575" spans="1:30" x14ac:dyDescent="0.2">
      <c r="A1575" s="5"/>
      <c r="B1575" s="5"/>
      <c r="C1575" s="5"/>
      <c r="D1575" s="5"/>
      <c r="E1575" s="5"/>
      <c r="F1575" s="6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72"/>
      <c r="AD1575" s="5"/>
    </row>
    <row r="1576" spans="1:30" x14ac:dyDescent="0.2">
      <c r="A1576" s="5"/>
      <c r="B1576" s="5"/>
      <c r="C1576" s="5"/>
      <c r="D1576" s="5"/>
      <c r="E1576" s="5"/>
      <c r="F1576" s="6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72"/>
      <c r="AD1576" s="5"/>
    </row>
    <row r="1577" spans="1:30" x14ac:dyDescent="0.2">
      <c r="A1577" s="5"/>
      <c r="B1577" s="5"/>
      <c r="C1577" s="5"/>
      <c r="D1577" s="5"/>
      <c r="E1577" s="5"/>
      <c r="F1577" s="6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72"/>
      <c r="AD1577" s="5"/>
    </row>
    <row r="1578" spans="1:30" x14ac:dyDescent="0.2">
      <c r="A1578" s="5"/>
      <c r="B1578" s="5"/>
      <c r="C1578" s="5"/>
      <c r="D1578" s="5"/>
      <c r="E1578" s="5"/>
      <c r="F1578" s="6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72"/>
      <c r="AD1578" s="5"/>
    </row>
    <row r="1579" spans="1:30" x14ac:dyDescent="0.2">
      <c r="A1579" s="5"/>
      <c r="B1579" s="5"/>
      <c r="C1579" s="5"/>
      <c r="D1579" s="5"/>
      <c r="E1579" s="5"/>
      <c r="F1579" s="6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72"/>
      <c r="AD1579" s="5"/>
    </row>
    <row r="1580" spans="1:30" x14ac:dyDescent="0.2">
      <c r="A1580" s="5"/>
      <c r="B1580" s="5"/>
      <c r="C1580" s="5"/>
      <c r="D1580" s="5"/>
      <c r="E1580" s="5"/>
      <c r="F1580" s="6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72"/>
      <c r="AD1580" s="5"/>
    </row>
    <row r="1581" spans="1:30" x14ac:dyDescent="0.2">
      <c r="A1581" s="5"/>
      <c r="B1581" s="5"/>
      <c r="C1581" s="5"/>
      <c r="D1581" s="5"/>
      <c r="E1581" s="5"/>
      <c r="F1581" s="6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72"/>
      <c r="AD1581" s="5"/>
    </row>
    <row r="1582" spans="1:30" x14ac:dyDescent="0.2">
      <c r="A1582" s="5"/>
      <c r="B1582" s="5"/>
      <c r="C1582" s="5"/>
      <c r="D1582" s="5"/>
      <c r="E1582" s="5"/>
      <c r="F1582" s="6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72"/>
      <c r="AD1582" s="5"/>
    </row>
    <row r="1583" spans="1:30" x14ac:dyDescent="0.2">
      <c r="A1583" s="5"/>
      <c r="B1583" s="5"/>
      <c r="C1583" s="5"/>
      <c r="D1583" s="5"/>
      <c r="E1583" s="5"/>
      <c r="F1583" s="6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72"/>
      <c r="AD1583" s="5"/>
    </row>
    <row r="1584" spans="1:30" x14ac:dyDescent="0.2">
      <c r="A1584" s="5"/>
      <c r="B1584" s="5"/>
      <c r="C1584" s="5"/>
      <c r="D1584" s="5"/>
      <c r="E1584" s="5"/>
      <c r="F1584" s="6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72"/>
      <c r="AD1584" s="5"/>
    </row>
    <row r="1585" spans="1:30" x14ac:dyDescent="0.2">
      <c r="A1585" s="5"/>
      <c r="B1585" s="5"/>
      <c r="C1585" s="5"/>
      <c r="D1585" s="5"/>
      <c r="E1585" s="5"/>
      <c r="F1585" s="6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72"/>
      <c r="AD1585" s="5"/>
    </row>
    <row r="1586" spans="1:30" x14ac:dyDescent="0.2">
      <c r="A1586" s="5"/>
      <c r="B1586" s="5"/>
      <c r="C1586" s="5"/>
      <c r="D1586" s="5"/>
      <c r="E1586" s="5"/>
      <c r="F1586" s="6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72"/>
      <c r="AD1586" s="5"/>
    </row>
    <row r="1587" spans="1:30" x14ac:dyDescent="0.2">
      <c r="A1587" s="5"/>
      <c r="B1587" s="5"/>
      <c r="C1587" s="5"/>
      <c r="D1587" s="5"/>
      <c r="E1587" s="5"/>
      <c r="F1587" s="6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72"/>
      <c r="AD1587" s="5"/>
    </row>
    <row r="1588" spans="1:30" x14ac:dyDescent="0.2">
      <c r="A1588" s="5"/>
      <c r="B1588" s="5"/>
      <c r="C1588" s="5"/>
      <c r="D1588" s="5"/>
      <c r="E1588" s="5"/>
      <c r="F1588" s="6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72"/>
      <c r="AD1588" s="5"/>
    </row>
    <row r="1589" spans="1:30" x14ac:dyDescent="0.2">
      <c r="A1589" s="5"/>
      <c r="B1589" s="5"/>
      <c r="C1589" s="5"/>
      <c r="D1589" s="5"/>
      <c r="E1589" s="5"/>
      <c r="F1589" s="6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72"/>
      <c r="AD1589" s="5"/>
    </row>
    <row r="1590" spans="1:30" x14ac:dyDescent="0.2">
      <c r="A1590" s="5"/>
      <c r="B1590" s="5"/>
      <c r="C1590" s="5"/>
      <c r="D1590" s="5"/>
      <c r="E1590" s="5"/>
      <c r="F1590" s="6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72"/>
      <c r="AD1590" s="5"/>
    </row>
    <row r="1591" spans="1:30" x14ac:dyDescent="0.2">
      <c r="A1591" s="5"/>
      <c r="B1591" s="5"/>
      <c r="C1591" s="5"/>
      <c r="D1591" s="5"/>
      <c r="E1591" s="5"/>
      <c r="F1591" s="6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72"/>
      <c r="AD1591" s="5"/>
    </row>
    <row r="1592" spans="1:30" x14ac:dyDescent="0.2">
      <c r="A1592" s="5"/>
      <c r="B1592" s="5"/>
      <c r="C1592" s="5"/>
      <c r="D1592" s="5"/>
      <c r="E1592" s="5"/>
      <c r="F1592" s="6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72"/>
      <c r="AD1592" s="5"/>
    </row>
    <row r="1593" spans="1:30" x14ac:dyDescent="0.2">
      <c r="A1593" s="5"/>
      <c r="B1593" s="5"/>
      <c r="C1593" s="5"/>
      <c r="D1593" s="5"/>
      <c r="E1593" s="5"/>
      <c r="F1593" s="6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72"/>
      <c r="AD1593" s="5"/>
    </row>
    <row r="1594" spans="1:30" x14ac:dyDescent="0.2">
      <c r="A1594" s="5"/>
      <c r="B1594" s="5"/>
      <c r="C1594" s="5"/>
      <c r="D1594" s="5"/>
      <c r="E1594" s="5"/>
      <c r="F1594" s="6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72"/>
      <c r="AD1594" s="5"/>
    </row>
    <row r="1595" spans="1:30" x14ac:dyDescent="0.2">
      <c r="A1595" s="5"/>
      <c r="B1595" s="5"/>
      <c r="C1595" s="5"/>
      <c r="D1595" s="5"/>
      <c r="E1595" s="5"/>
      <c r="F1595" s="6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72"/>
      <c r="AD1595" s="5"/>
    </row>
    <row r="1596" spans="1:30" x14ac:dyDescent="0.2">
      <c r="A1596" s="5"/>
      <c r="B1596" s="5"/>
      <c r="C1596" s="5"/>
      <c r="D1596" s="5"/>
      <c r="E1596" s="5"/>
      <c r="F1596" s="6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72"/>
      <c r="AD1596" s="5"/>
    </row>
    <row r="1597" spans="1:30" x14ac:dyDescent="0.2">
      <c r="A1597" s="5"/>
      <c r="B1597" s="5"/>
      <c r="C1597" s="5"/>
      <c r="D1597" s="5"/>
      <c r="E1597" s="5"/>
      <c r="F1597" s="6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72"/>
      <c r="AD1597" s="5"/>
    </row>
    <row r="1598" spans="1:30" x14ac:dyDescent="0.2">
      <c r="A1598" s="5"/>
      <c r="B1598" s="5"/>
      <c r="C1598" s="5"/>
      <c r="D1598" s="5"/>
      <c r="E1598" s="5"/>
      <c r="F1598" s="6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72"/>
      <c r="AD1598" s="5"/>
    </row>
    <row r="1599" spans="1:30" x14ac:dyDescent="0.2">
      <c r="A1599" s="5"/>
      <c r="B1599" s="5"/>
      <c r="C1599" s="5"/>
      <c r="D1599" s="5"/>
      <c r="E1599" s="5"/>
      <c r="F1599" s="6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72"/>
      <c r="AD1599" s="5"/>
    </row>
    <row r="1600" spans="1:30" x14ac:dyDescent="0.2">
      <c r="A1600" s="5"/>
      <c r="B1600" s="5"/>
      <c r="C1600" s="5"/>
      <c r="D1600" s="5"/>
      <c r="E1600" s="5"/>
      <c r="F1600" s="6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72"/>
      <c r="AD1600" s="5"/>
    </row>
    <row r="1601" spans="1:30" x14ac:dyDescent="0.2">
      <c r="A1601" s="5"/>
      <c r="B1601" s="5"/>
      <c r="C1601" s="5"/>
      <c r="D1601" s="5"/>
      <c r="E1601" s="5"/>
      <c r="F1601" s="6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72"/>
      <c r="AD1601" s="5"/>
    </row>
    <row r="1602" spans="1:30" x14ac:dyDescent="0.2">
      <c r="A1602" s="5"/>
      <c r="B1602" s="5"/>
      <c r="C1602" s="5"/>
      <c r="D1602" s="5"/>
      <c r="E1602" s="5"/>
      <c r="F1602" s="6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72"/>
      <c r="AD1602" s="5"/>
    </row>
    <row r="1603" spans="1:30" x14ac:dyDescent="0.2">
      <c r="A1603" s="5"/>
      <c r="B1603" s="5"/>
      <c r="C1603" s="5"/>
      <c r="D1603" s="5"/>
      <c r="E1603" s="5"/>
      <c r="F1603" s="6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72"/>
      <c r="AD1603" s="5"/>
    </row>
    <row r="1604" spans="1:30" x14ac:dyDescent="0.2">
      <c r="A1604" s="5"/>
      <c r="B1604" s="5"/>
      <c r="C1604" s="5"/>
      <c r="D1604" s="5"/>
      <c r="E1604" s="5"/>
      <c r="F1604" s="6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72"/>
      <c r="AD1604" s="5"/>
    </row>
    <row r="1605" spans="1:30" x14ac:dyDescent="0.2">
      <c r="A1605" s="5"/>
      <c r="B1605" s="5"/>
      <c r="C1605" s="5"/>
      <c r="D1605" s="5"/>
      <c r="E1605" s="5"/>
      <c r="F1605" s="6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72"/>
      <c r="AD1605" s="5"/>
    </row>
    <row r="1606" spans="1:30" x14ac:dyDescent="0.2">
      <c r="A1606" s="5"/>
      <c r="B1606" s="5"/>
      <c r="C1606" s="5"/>
      <c r="D1606" s="5"/>
      <c r="E1606" s="5"/>
      <c r="F1606" s="6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72"/>
      <c r="AD1606" s="5"/>
    </row>
    <row r="1607" spans="1:30" x14ac:dyDescent="0.2">
      <c r="A1607" s="5"/>
      <c r="B1607" s="5"/>
      <c r="C1607" s="5"/>
      <c r="D1607" s="5"/>
      <c r="E1607" s="5"/>
      <c r="F1607" s="6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72"/>
      <c r="AD1607" s="5"/>
    </row>
    <row r="1608" spans="1:30" x14ac:dyDescent="0.2">
      <c r="A1608" s="5"/>
      <c r="B1608" s="5"/>
      <c r="C1608" s="5"/>
      <c r="D1608" s="5"/>
      <c r="E1608" s="5"/>
      <c r="F1608" s="6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72"/>
      <c r="AD1608" s="5"/>
    </row>
    <row r="1609" spans="1:30" x14ac:dyDescent="0.2">
      <c r="A1609" s="5"/>
      <c r="B1609" s="5"/>
      <c r="C1609" s="5"/>
      <c r="D1609" s="5"/>
      <c r="E1609" s="5"/>
      <c r="F1609" s="6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72"/>
      <c r="AD1609" s="5"/>
    </row>
    <row r="1610" spans="1:30" x14ac:dyDescent="0.2">
      <c r="A1610" s="5"/>
      <c r="B1610" s="5"/>
      <c r="C1610" s="5"/>
      <c r="D1610" s="5"/>
      <c r="E1610" s="5"/>
      <c r="F1610" s="6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72"/>
      <c r="AD1610" s="5"/>
    </row>
    <row r="1611" spans="1:30" x14ac:dyDescent="0.2">
      <c r="A1611" s="5"/>
      <c r="B1611" s="5"/>
      <c r="C1611" s="5"/>
      <c r="D1611" s="5"/>
      <c r="E1611" s="5"/>
      <c r="F1611" s="6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72"/>
      <c r="AD1611" s="5"/>
    </row>
    <row r="1612" spans="1:30" x14ac:dyDescent="0.2">
      <c r="A1612" s="5"/>
      <c r="B1612" s="5"/>
      <c r="C1612" s="5"/>
      <c r="D1612" s="5"/>
      <c r="E1612" s="5"/>
      <c r="F1612" s="6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72"/>
      <c r="AD1612" s="5"/>
    </row>
    <row r="1613" spans="1:30" x14ac:dyDescent="0.2">
      <c r="A1613" s="5"/>
      <c r="B1613" s="5"/>
      <c r="C1613" s="5"/>
      <c r="D1613" s="5"/>
      <c r="E1613" s="5"/>
      <c r="F1613" s="6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72"/>
      <c r="AD1613" s="5"/>
    </row>
    <row r="1614" spans="1:30" x14ac:dyDescent="0.2">
      <c r="A1614" s="5"/>
      <c r="B1614" s="5"/>
      <c r="C1614" s="5"/>
      <c r="D1614" s="5"/>
      <c r="E1614" s="5"/>
      <c r="F1614" s="6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72"/>
      <c r="AD1614" s="5"/>
    </row>
    <row r="1615" spans="1:30" x14ac:dyDescent="0.2">
      <c r="A1615" s="5"/>
      <c r="B1615" s="5"/>
      <c r="C1615" s="5"/>
      <c r="D1615" s="5"/>
      <c r="E1615" s="5"/>
      <c r="F1615" s="6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72"/>
      <c r="AD1615" s="5"/>
    </row>
    <row r="1616" spans="1:30" x14ac:dyDescent="0.2">
      <c r="A1616" s="5"/>
      <c r="B1616" s="5"/>
      <c r="C1616" s="5"/>
      <c r="D1616" s="5"/>
      <c r="E1616" s="5"/>
      <c r="F1616" s="6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72"/>
      <c r="AD1616" s="5"/>
    </row>
    <row r="1617" spans="1:30" x14ac:dyDescent="0.2">
      <c r="A1617" s="5"/>
      <c r="B1617" s="5"/>
      <c r="C1617" s="5"/>
      <c r="D1617" s="5"/>
      <c r="E1617" s="5"/>
      <c r="F1617" s="6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72"/>
      <c r="AD1617" s="5"/>
    </row>
    <row r="1618" spans="1:30" x14ac:dyDescent="0.2">
      <c r="A1618" s="5"/>
      <c r="B1618" s="5"/>
      <c r="C1618" s="5"/>
      <c r="D1618" s="5"/>
      <c r="E1618" s="5"/>
      <c r="F1618" s="6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72"/>
      <c r="AD1618" s="5"/>
    </row>
    <row r="1619" spans="1:30" x14ac:dyDescent="0.2">
      <c r="A1619" s="5"/>
      <c r="B1619" s="5"/>
      <c r="C1619" s="5"/>
      <c r="D1619" s="5"/>
      <c r="E1619" s="5"/>
      <c r="F1619" s="6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72"/>
      <c r="AD1619" s="5"/>
    </row>
    <row r="1620" spans="1:30" x14ac:dyDescent="0.2">
      <c r="A1620" s="5"/>
      <c r="B1620" s="5"/>
      <c r="C1620" s="5"/>
      <c r="D1620" s="5"/>
      <c r="E1620" s="5"/>
      <c r="F1620" s="6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72"/>
      <c r="AD1620" s="5"/>
    </row>
    <row r="1621" spans="1:30" x14ac:dyDescent="0.2">
      <c r="A1621" s="5"/>
      <c r="B1621" s="5"/>
      <c r="C1621" s="5"/>
      <c r="D1621" s="5"/>
      <c r="E1621" s="5"/>
      <c r="F1621" s="6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72"/>
      <c r="AD1621" s="5"/>
    </row>
    <row r="1622" spans="1:30" x14ac:dyDescent="0.2">
      <c r="A1622" s="5"/>
      <c r="B1622" s="5"/>
      <c r="C1622" s="5"/>
      <c r="D1622" s="5"/>
      <c r="E1622" s="5"/>
      <c r="F1622" s="6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72"/>
      <c r="AD1622" s="5"/>
    </row>
    <row r="1623" spans="1:30" x14ac:dyDescent="0.2">
      <c r="A1623" s="5"/>
      <c r="B1623" s="5"/>
      <c r="C1623" s="5"/>
      <c r="D1623" s="5"/>
      <c r="E1623" s="5"/>
      <c r="F1623" s="6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72"/>
      <c r="AD1623" s="5"/>
    </row>
    <row r="1624" spans="1:30" x14ac:dyDescent="0.2">
      <c r="A1624" s="5"/>
      <c r="B1624" s="5"/>
      <c r="C1624" s="5"/>
      <c r="D1624" s="5"/>
      <c r="E1624" s="5"/>
      <c r="F1624" s="6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72"/>
      <c r="AD1624" s="5"/>
    </row>
    <row r="1625" spans="1:30" x14ac:dyDescent="0.2">
      <c r="A1625" s="5"/>
      <c r="B1625" s="5"/>
      <c r="C1625" s="5"/>
      <c r="D1625" s="5"/>
      <c r="E1625" s="5"/>
      <c r="F1625" s="6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72"/>
      <c r="AD1625" s="5"/>
    </row>
    <row r="1626" spans="1:30" x14ac:dyDescent="0.2">
      <c r="A1626" s="5"/>
      <c r="B1626" s="5"/>
      <c r="C1626" s="5"/>
      <c r="D1626" s="5"/>
      <c r="E1626" s="5"/>
      <c r="F1626" s="6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72"/>
      <c r="AD1626" s="5"/>
    </row>
    <row r="1627" spans="1:30" x14ac:dyDescent="0.2">
      <c r="A1627" s="5"/>
      <c r="B1627" s="5"/>
      <c r="C1627" s="5"/>
      <c r="D1627" s="5"/>
      <c r="E1627" s="5"/>
      <c r="F1627" s="6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72"/>
      <c r="AD1627" s="5"/>
    </row>
    <row r="1628" spans="1:30" x14ac:dyDescent="0.2">
      <c r="A1628" s="5"/>
      <c r="B1628" s="5"/>
      <c r="C1628" s="5"/>
      <c r="D1628" s="5"/>
      <c r="E1628" s="5"/>
      <c r="F1628" s="6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72"/>
      <c r="AD1628" s="5"/>
    </row>
    <row r="1629" spans="1:30" x14ac:dyDescent="0.2">
      <c r="A1629" s="5"/>
      <c r="B1629" s="5"/>
      <c r="C1629" s="5"/>
      <c r="D1629" s="5"/>
      <c r="E1629" s="5"/>
      <c r="F1629" s="6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72"/>
      <c r="AD1629" s="5"/>
    </row>
    <row r="1630" spans="1:30" x14ac:dyDescent="0.2">
      <c r="A1630" s="5"/>
      <c r="B1630" s="5"/>
      <c r="C1630" s="5"/>
      <c r="D1630" s="5"/>
      <c r="E1630" s="5"/>
      <c r="F1630" s="6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72"/>
      <c r="AD1630" s="5"/>
    </row>
    <row r="1631" spans="1:30" x14ac:dyDescent="0.2">
      <c r="A1631" s="5"/>
      <c r="B1631" s="5"/>
      <c r="C1631" s="5"/>
      <c r="D1631" s="5"/>
      <c r="E1631" s="5"/>
      <c r="F1631" s="6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72"/>
      <c r="AD1631" s="5"/>
    </row>
    <row r="1632" spans="1:30" x14ac:dyDescent="0.2">
      <c r="A1632" s="5"/>
      <c r="B1632" s="5"/>
      <c r="C1632" s="5"/>
      <c r="D1632" s="5"/>
      <c r="E1632" s="5"/>
      <c r="F1632" s="6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72"/>
      <c r="AD1632" s="5"/>
    </row>
    <row r="1633" spans="1:30" x14ac:dyDescent="0.2">
      <c r="A1633" s="5"/>
      <c r="B1633" s="5"/>
      <c r="C1633" s="5"/>
      <c r="D1633" s="5"/>
      <c r="E1633" s="5"/>
      <c r="F1633" s="6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72"/>
      <c r="AD1633" s="5"/>
    </row>
    <row r="1634" spans="1:30" x14ac:dyDescent="0.2">
      <c r="A1634" s="5"/>
      <c r="B1634" s="5"/>
      <c r="C1634" s="5"/>
      <c r="D1634" s="5"/>
      <c r="E1634" s="5"/>
      <c r="F1634" s="6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72"/>
      <c r="AD1634" s="5"/>
    </row>
    <row r="1635" spans="1:30" x14ac:dyDescent="0.2">
      <c r="A1635" s="5"/>
      <c r="B1635" s="5"/>
      <c r="C1635" s="5"/>
      <c r="D1635" s="5"/>
      <c r="E1635" s="5"/>
      <c r="F1635" s="6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72"/>
      <c r="AD1635" s="5"/>
    </row>
    <row r="1636" spans="1:30" x14ac:dyDescent="0.2">
      <c r="A1636" s="5"/>
      <c r="B1636" s="5"/>
      <c r="C1636" s="5"/>
      <c r="D1636" s="5"/>
      <c r="E1636" s="5"/>
      <c r="F1636" s="6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72"/>
      <c r="AD1636" s="5"/>
    </row>
    <row r="1637" spans="1:30" x14ac:dyDescent="0.2">
      <c r="A1637" s="5"/>
      <c r="B1637" s="5"/>
      <c r="C1637" s="5"/>
      <c r="D1637" s="5"/>
      <c r="E1637" s="5"/>
      <c r="F1637" s="6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72"/>
      <c r="AD1637" s="5"/>
    </row>
    <row r="1638" spans="1:30" x14ac:dyDescent="0.2">
      <c r="A1638" s="5"/>
      <c r="B1638" s="5"/>
      <c r="C1638" s="5"/>
      <c r="D1638" s="5"/>
      <c r="E1638" s="5"/>
      <c r="F1638" s="6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72"/>
      <c r="AD1638" s="5"/>
    </row>
    <row r="1639" spans="1:30" x14ac:dyDescent="0.2">
      <c r="A1639" s="5"/>
      <c r="B1639" s="5"/>
      <c r="C1639" s="5"/>
      <c r="D1639" s="5"/>
      <c r="E1639" s="5"/>
      <c r="F1639" s="6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72"/>
      <c r="AD1639" s="5"/>
    </row>
    <row r="1640" spans="1:30" x14ac:dyDescent="0.2">
      <c r="A1640" s="5"/>
      <c r="B1640" s="5"/>
      <c r="C1640" s="5"/>
      <c r="D1640" s="5"/>
      <c r="E1640" s="5"/>
      <c r="F1640" s="6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72"/>
      <c r="AD1640" s="5"/>
    </row>
    <row r="1641" spans="1:30" x14ac:dyDescent="0.2">
      <c r="A1641" s="5"/>
      <c r="B1641" s="5"/>
      <c r="C1641" s="5"/>
      <c r="D1641" s="5"/>
      <c r="E1641" s="5"/>
      <c r="F1641" s="6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72"/>
      <c r="AD1641" s="5"/>
    </row>
    <row r="1642" spans="1:30" x14ac:dyDescent="0.2">
      <c r="A1642" s="5"/>
      <c r="B1642" s="5"/>
      <c r="C1642" s="5"/>
      <c r="D1642" s="5"/>
      <c r="E1642" s="5"/>
      <c r="F1642" s="6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72"/>
      <c r="AD1642" s="5"/>
    </row>
    <row r="1643" spans="1:30" x14ac:dyDescent="0.2">
      <c r="A1643" s="5"/>
      <c r="B1643" s="5"/>
      <c r="C1643" s="5"/>
      <c r="D1643" s="5"/>
      <c r="E1643" s="5"/>
      <c r="F1643" s="6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72"/>
      <c r="AD1643" s="5"/>
    </row>
    <row r="1644" spans="1:30" x14ac:dyDescent="0.2">
      <c r="A1644" s="5"/>
      <c r="B1644" s="5"/>
      <c r="C1644" s="5"/>
      <c r="D1644" s="5"/>
      <c r="E1644" s="5"/>
      <c r="F1644" s="6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72"/>
      <c r="AD1644" s="5"/>
    </row>
    <row r="1645" spans="1:30" x14ac:dyDescent="0.2">
      <c r="A1645" s="5"/>
      <c r="B1645" s="5"/>
      <c r="C1645" s="5"/>
      <c r="D1645" s="5"/>
      <c r="E1645" s="5"/>
      <c r="F1645" s="6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72"/>
      <c r="AD1645" s="5"/>
    </row>
    <row r="1646" spans="1:30" x14ac:dyDescent="0.2">
      <c r="A1646" s="5"/>
      <c r="B1646" s="5"/>
      <c r="C1646" s="5"/>
      <c r="D1646" s="5"/>
      <c r="E1646" s="5"/>
      <c r="F1646" s="6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72"/>
      <c r="AD1646" s="5"/>
    </row>
    <row r="1647" spans="1:30" x14ac:dyDescent="0.2">
      <c r="A1647" s="5"/>
      <c r="B1647" s="5"/>
      <c r="C1647" s="5"/>
      <c r="D1647" s="5"/>
      <c r="E1647" s="5"/>
      <c r="F1647" s="6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72"/>
      <c r="AD1647" s="5"/>
    </row>
    <row r="1648" spans="1:30" x14ac:dyDescent="0.2">
      <c r="A1648" s="5"/>
      <c r="B1648" s="5"/>
      <c r="C1648" s="5"/>
      <c r="D1648" s="5"/>
      <c r="E1648" s="5"/>
      <c r="F1648" s="6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72"/>
      <c r="AD1648" s="5"/>
    </row>
    <row r="1649" spans="1:30" x14ac:dyDescent="0.2">
      <c r="A1649" s="5"/>
      <c r="B1649" s="5"/>
      <c r="C1649" s="5"/>
      <c r="D1649" s="5"/>
      <c r="E1649" s="5"/>
      <c r="F1649" s="6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72"/>
      <c r="AD1649" s="5"/>
    </row>
    <row r="1650" spans="1:30" x14ac:dyDescent="0.2">
      <c r="A1650" s="5"/>
      <c r="B1650" s="5"/>
      <c r="C1650" s="5"/>
      <c r="D1650" s="5"/>
      <c r="E1650" s="5"/>
      <c r="F1650" s="6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72"/>
      <c r="AD1650" s="5"/>
    </row>
    <row r="1651" spans="1:30" x14ac:dyDescent="0.2">
      <c r="A1651" s="5"/>
      <c r="B1651" s="5"/>
      <c r="C1651" s="5"/>
      <c r="D1651" s="5"/>
      <c r="E1651" s="5"/>
      <c r="F1651" s="6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72"/>
      <c r="AD1651" s="5"/>
    </row>
    <row r="1652" spans="1:30" x14ac:dyDescent="0.2">
      <c r="A1652" s="5"/>
      <c r="B1652" s="5"/>
      <c r="C1652" s="5"/>
      <c r="D1652" s="5"/>
      <c r="E1652" s="5"/>
      <c r="F1652" s="6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72"/>
      <c r="AD1652" s="5"/>
    </row>
    <row r="1653" spans="1:30" x14ac:dyDescent="0.2">
      <c r="A1653" s="5"/>
      <c r="B1653" s="5"/>
      <c r="C1653" s="5"/>
      <c r="D1653" s="5"/>
      <c r="E1653" s="5"/>
      <c r="F1653" s="6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72"/>
      <c r="AD1653" s="5"/>
    </row>
    <row r="1654" spans="1:30" x14ac:dyDescent="0.2">
      <c r="A1654" s="5"/>
      <c r="B1654" s="5"/>
      <c r="C1654" s="5"/>
      <c r="D1654" s="5"/>
      <c r="E1654" s="5"/>
      <c r="F1654" s="6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72"/>
      <c r="AD1654" s="5"/>
    </row>
    <row r="1655" spans="1:30" x14ac:dyDescent="0.2">
      <c r="A1655" s="5"/>
      <c r="B1655" s="5"/>
      <c r="C1655" s="5"/>
      <c r="D1655" s="5"/>
      <c r="E1655" s="5"/>
      <c r="F1655" s="6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72"/>
      <c r="AD1655" s="5"/>
    </row>
    <row r="1656" spans="1:30" x14ac:dyDescent="0.2">
      <c r="A1656" s="5"/>
      <c r="B1656" s="5"/>
      <c r="C1656" s="5"/>
      <c r="D1656" s="5"/>
      <c r="E1656" s="5"/>
      <c r="F1656" s="6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72"/>
      <c r="AD1656" s="5"/>
    </row>
    <row r="1657" spans="1:30" x14ac:dyDescent="0.2">
      <c r="A1657" s="5"/>
      <c r="B1657" s="5"/>
      <c r="C1657" s="5"/>
      <c r="D1657" s="5"/>
      <c r="E1657" s="5"/>
      <c r="F1657" s="6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72"/>
      <c r="AD1657" s="5"/>
    </row>
    <row r="1658" spans="1:30" x14ac:dyDescent="0.2">
      <c r="A1658" s="5"/>
      <c r="B1658" s="5"/>
      <c r="C1658" s="5"/>
      <c r="D1658" s="5"/>
      <c r="E1658" s="5"/>
      <c r="F1658" s="6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72"/>
      <c r="AD1658" s="5"/>
    </row>
    <row r="1659" spans="1:30" x14ac:dyDescent="0.2">
      <c r="A1659" s="5"/>
      <c r="B1659" s="5"/>
      <c r="C1659" s="5"/>
      <c r="D1659" s="5"/>
      <c r="E1659" s="5"/>
      <c r="F1659" s="6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72"/>
      <c r="AD1659" s="5"/>
    </row>
    <row r="1660" spans="1:30" x14ac:dyDescent="0.2">
      <c r="A1660" s="5"/>
      <c r="B1660" s="5"/>
      <c r="C1660" s="5"/>
      <c r="D1660" s="5"/>
      <c r="E1660" s="5"/>
      <c r="F1660" s="6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72"/>
      <c r="AD1660" s="5"/>
    </row>
    <row r="1661" spans="1:30" x14ac:dyDescent="0.2">
      <c r="A1661" s="5"/>
      <c r="B1661" s="5"/>
      <c r="C1661" s="5"/>
      <c r="D1661" s="5"/>
      <c r="E1661" s="5"/>
      <c r="F1661" s="6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72"/>
      <c r="AD1661" s="5"/>
    </row>
    <row r="1662" spans="1:30" x14ac:dyDescent="0.2">
      <c r="A1662" s="5"/>
      <c r="B1662" s="5"/>
      <c r="C1662" s="5"/>
      <c r="D1662" s="5"/>
      <c r="E1662" s="5"/>
      <c r="F1662" s="6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72"/>
      <c r="AD1662" s="5"/>
    </row>
    <row r="1663" spans="1:30" x14ac:dyDescent="0.2">
      <c r="A1663" s="5"/>
      <c r="B1663" s="5"/>
      <c r="C1663" s="5"/>
      <c r="D1663" s="5"/>
      <c r="E1663" s="5"/>
      <c r="F1663" s="6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72"/>
      <c r="AD1663" s="5"/>
    </row>
    <row r="1664" spans="1:30" x14ac:dyDescent="0.2">
      <c r="A1664" s="5"/>
      <c r="B1664" s="5"/>
      <c r="C1664" s="5"/>
      <c r="D1664" s="5"/>
      <c r="E1664" s="5"/>
      <c r="F1664" s="6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72"/>
      <c r="AD1664" s="5"/>
    </row>
    <row r="1665" spans="1:30" x14ac:dyDescent="0.2">
      <c r="A1665" s="5"/>
      <c r="B1665" s="5"/>
      <c r="C1665" s="5"/>
      <c r="D1665" s="5"/>
      <c r="E1665" s="5"/>
      <c r="F1665" s="6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72"/>
      <c r="AD1665" s="5"/>
    </row>
    <row r="1666" spans="1:30" x14ac:dyDescent="0.2">
      <c r="A1666" s="5"/>
      <c r="B1666" s="5"/>
      <c r="C1666" s="5"/>
      <c r="D1666" s="5"/>
      <c r="E1666" s="5"/>
      <c r="F1666" s="6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72"/>
      <c r="AD1666" s="5"/>
    </row>
    <row r="1667" spans="1:30" x14ac:dyDescent="0.2">
      <c r="A1667" s="5"/>
      <c r="B1667" s="5"/>
      <c r="C1667" s="5"/>
      <c r="D1667" s="5"/>
      <c r="E1667" s="5"/>
      <c r="F1667" s="6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72"/>
      <c r="AD1667" s="5"/>
    </row>
    <row r="1668" spans="1:30" x14ac:dyDescent="0.2">
      <c r="A1668" s="5"/>
      <c r="B1668" s="5"/>
      <c r="C1668" s="5"/>
      <c r="D1668" s="5"/>
      <c r="E1668" s="5"/>
      <c r="F1668" s="6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72"/>
      <c r="AD1668" s="5"/>
    </row>
    <row r="1669" spans="1:30" x14ac:dyDescent="0.2">
      <c r="A1669" s="5"/>
      <c r="B1669" s="5"/>
      <c r="C1669" s="5"/>
      <c r="D1669" s="5"/>
      <c r="E1669" s="5"/>
      <c r="F1669" s="6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72"/>
      <c r="AD1669" s="5"/>
    </row>
    <row r="1670" spans="1:30" x14ac:dyDescent="0.2">
      <c r="A1670" s="5"/>
      <c r="B1670" s="5"/>
      <c r="C1670" s="5"/>
      <c r="D1670" s="5"/>
      <c r="E1670" s="5"/>
      <c r="F1670" s="6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72"/>
      <c r="AD1670" s="5"/>
    </row>
    <row r="1671" spans="1:30" x14ac:dyDescent="0.2">
      <c r="A1671" s="5"/>
      <c r="B1671" s="5"/>
      <c r="C1671" s="5"/>
      <c r="D1671" s="5"/>
      <c r="E1671" s="5"/>
      <c r="F1671" s="6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72"/>
      <c r="AD1671" s="5"/>
    </row>
    <row r="1672" spans="1:30" x14ac:dyDescent="0.2">
      <c r="A1672" s="5"/>
      <c r="B1672" s="5"/>
      <c r="C1672" s="5"/>
      <c r="D1672" s="5"/>
      <c r="E1672" s="5"/>
      <c r="F1672" s="6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72"/>
      <c r="AD1672" s="5"/>
    </row>
    <row r="1673" spans="1:30" x14ac:dyDescent="0.2">
      <c r="A1673" s="5"/>
      <c r="B1673" s="5"/>
      <c r="C1673" s="5"/>
      <c r="D1673" s="5"/>
      <c r="E1673" s="5"/>
      <c r="F1673" s="6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72"/>
      <c r="AD1673" s="5"/>
    </row>
    <row r="1674" spans="1:30" x14ac:dyDescent="0.2">
      <c r="A1674" s="5"/>
      <c r="B1674" s="5"/>
      <c r="C1674" s="5"/>
      <c r="D1674" s="5"/>
      <c r="E1674" s="5"/>
      <c r="F1674" s="6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72"/>
      <c r="AD1674" s="5"/>
    </row>
    <row r="1675" spans="1:30" x14ac:dyDescent="0.2">
      <c r="A1675" s="5"/>
      <c r="B1675" s="5"/>
      <c r="C1675" s="5"/>
      <c r="D1675" s="5"/>
      <c r="E1675" s="5"/>
      <c r="F1675" s="6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72"/>
      <c r="AD1675" s="5"/>
    </row>
    <row r="1676" spans="1:30" x14ac:dyDescent="0.2">
      <c r="A1676" s="5"/>
      <c r="B1676" s="5"/>
      <c r="C1676" s="5"/>
      <c r="D1676" s="5"/>
      <c r="E1676" s="5"/>
      <c r="F1676" s="6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72"/>
      <c r="AD1676" s="5"/>
    </row>
    <row r="1677" spans="1:30" x14ac:dyDescent="0.2">
      <c r="A1677" s="5"/>
      <c r="B1677" s="5"/>
      <c r="C1677" s="5"/>
      <c r="D1677" s="5"/>
      <c r="E1677" s="5"/>
      <c r="F1677" s="6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72"/>
      <c r="AD1677" s="5"/>
    </row>
    <row r="1678" spans="1:30" x14ac:dyDescent="0.2">
      <c r="A1678" s="5"/>
      <c r="B1678" s="5"/>
      <c r="C1678" s="5"/>
      <c r="D1678" s="5"/>
      <c r="E1678" s="5"/>
      <c r="F1678" s="6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72"/>
      <c r="AD1678" s="5"/>
    </row>
    <row r="1679" spans="1:30" x14ac:dyDescent="0.2">
      <c r="A1679" s="5"/>
      <c r="B1679" s="5"/>
      <c r="C1679" s="5"/>
      <c r="D1679" s="5"/>
      <c r="E1679" s="5"/>
      <c r="F1679" s="6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72"/>
      <c r="AD1679" s="5"/>
    </row>
    <row r="1680" spans="1:30" x14ac:dyDescent="0.2">
      <c r="A1680" s="5"/>
      <c r="B1680" s="5"/>
      <c r="C1680" s="5"/>
      <c r="D1680" s="5"/>
      <c r="E1680" s="5"/>
      <c r="F1680" s="6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72"/>
      <c r="AD1680" s="5"/>
    </row>
    <row r="1681" spans="1:30" x14ac:dyDescent="0.2">
      <c r="A1681" s="5"/>
      <c r="B1681" s="5"/>
      <c r="C1681" s="5"/>
      <c r="D1681" s="5"/>
      <c r="E1681" s="5"/>
      <c r="F1681" s="6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72"/>
      <c r="AD1681" s="5"/>
    </row>
    <row r="1682" spans="1:30" x14ac:dyDescent="0.2">
      <c r="A1682" s="5"/>
      <c r="B1682" s="5"/>
      <c r="C1682" s="5"/>
      <c r="D1682" s="5"/>
      <c r="E1682" s="5"/>
      <c r="F1682" s="6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72"/>
      <c r="AD1682" s="5"/>
    </row>
    <row r="1683" spans="1:30" x14ac:dyDescent="0.2">
      <c r="A1683" s="5"/>
      <c r="B1683" s="5"/>
      <c r="C1683" s="5"/>
      <c r="D1683" s="5"/>
      <c r="E1683" s="5"/>
      <c r="F1683" s="6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72"/>
      <c r="AD1683" s="5"/>
    </row>
    <row r="1684" spans="1:30" x14ac:dyDescent="0.2">
      <c r="A1684" s="5"/>
      <c r="B1684" s="5"/>
      <c r="C1684" s="5"/>
      <c r="D1684" s="5"/>
      <c r="E1684" s="5"/>
      <c r="F1684" s="6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72"/>
      <c r="AD1684" s="5"/>
    </row>
    <row r="1685" spans="1:30" x14ac:dyDescent="0.2">
      <c r="A1685" s="5"/>
      <c r="B1685" s="5"/>
      <c r="C1685" s="5"/>
      <c r="D1685" s="5"/>
      <c r="E1685" s="5"/>
      <c r="F1685" s="6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72"/>
      <c r="AD1685" s="5"/>
    </row>
    <row r="1686" spans="1:30" x14ac:dyDescent="0.2">
      <c r="A1686" s="5"/>
      <c r="B1686" s="5"/>
      <c r="C1686" s="5"/>
      <c r="D1686" s="5"/>
      <c r="E1686" s="5"/>
      <c r="F1686" s="6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72"/>
      <c r="AD1686" s="5"/>
    </row>
    <row r="1687" spans="1:30" x14ac:dyDescent="0.2">
      <c r="A1687" s="5"/>
      <c r="B1687" s="5"/>
      <c r="C1687" s="5"/>
      <c r="D1687" s="5"/>
      <c r="E1687" s="5"/>
      <c r="F1687" s="6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72"/>
      <c r="AD1687" s="5"/>
    </row>
    <row r="1688" spans="1:30" x14ac:dyDescent="0.2">
      <c r="A1688" s="5"/>
      <c r="B1688" s="5"/>
      <c r="C1688" s="5"/>
      <c r="D1688" s="5"/>
      <c r="E1688" s="5"/>
      <c r="F1688" s="6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72"/>
      <c r="AD1688" s="5"/>
    </row>
    <row r="1689" spans="1:30" x14ac:dyDescent="0.2">
      <c r="A1689" s="5"/>
      <c r="B1689" s="5"/>
      <c r="C1689" s="5"/>
      <c r="D1689" s="5"/>
      <c r="E1689" s="5"/>
      <c r="F1689" s="6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72"/>
      <c r="AD1689" s="5"/>
    </row>
    <row r="1690" spans="1:30" x14ac:dyDescent="0.2">
      <c r="A1690" s="5"/>
      <c r="B1690" s="5"/>
      <c r="C1690" s="5"/>
      <c r="D1690" s="5"/>
      <c r="E1690" s="5"/>
      <c r="F1690" s="6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72"/>
      <c r="AD1690" s="5"/>
    </row>
    <row r="1691" spans="1:30" x14ac:dyDescent="0.2">
      <c r="A1691" s="5"/>
      <c r="B1691" s="5"/>
      <c r="C1691" s="5"/>
      <c r="D1691" s="5"/>
      <c r="E1691" s="5"/>
      <c r="F1691" s="6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72"/>
      <c r="AD1691" s="5"/>
    </row>
    <row r="1692" spans="1:30" x14ac:dyDescent="0.2">
      <c r="A1692" s="5"/>
      <c r="B1692" s="5"/>
      <c r="C1692" s="5"/>
      <c r="D1692" s="5"/>
      <c r="E1692" s="5"/>
      <c r="F1692" s="6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72"/>
      <c r="AD1692" s="5"/>
    </row>
    <row r="1693" spans="1:30" x14ac:dyDescent="0.2">
      <c r="A1693" s="5"/>
      <c r="B1693" s="5"/>
      <c r="C1693" s="5"/>
      <c r="D1693" s="5"/>
      <c r="E1693" s="5"/>
      <c r="F1693" s="6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72"/>
      <c r="AD1693" s="5"/>
    </row>
    <row r="1694" spans="1:30" x14ac:dyDescent="0.2">
      <c r="A1694" s="5"/>
      <c r="B1694" s="5"/>
      <c r="C1694" s="5"/>
      <c r="D1694" s="5"/>
      <c r="E1694" s="5"/>
      <c r="F1694" s="6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72"/>
      <c r="AD1694" s="5"/>
    </row>
    <row r="1695" spans="1:30" x14ac:dyDescent="0.2">
      <c r="A1695" s="5"/>
      <c r="B1695" s="5"/>
      <c r="C1695" s="5"/>
      <c r="D1695" s="5"/>
      <c r="E1695" s="5"/>
      <c r="F1695" s="6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72"/>
      <c r="AD1695" s="5"/>
    </row>
    <row r="1696" spans="1:30" x14ac:dyDescent="0.2">
      <c r="A1696" s="5"/>
      <c r="B1696" s="5"/>
      <c r="C1696" s="5"/>
      <c r="D1696" s="5"/>
      <c r="E1696" s="5"/>
      <c r="F1696" s="6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72"/>
      <c r="AD1696" s="5"/>
    </row>
    <row r="1697" spans="1:30" x14ac:dyDescent="0.2">
      <c r="A1697" s="5"/>
      <c r="B1697" s="5"/>
      <c r="C1697" s="5"/>
      <c r="D1697" s="5"/>
      <c r="E1697" s="5"/>
      <c r="F1697" s="6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72"/>
      <c r="AD1697" s="5"/>
    </row>
    <row r="1698" spans="1:30" x14ac:dyDescent="0.2">
      <c r="A1698" s="5"/>
      <c r="B1698" s="5"/>
      <c r="C1698" s="5"/>
      <c r="D1698" s="5"/>
      <c r="E1698" s="5"/>
      <c r="F1698" s="6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72"/>
      <c r="AD1698" s="5"/>
    </row>
    <row r="1699" spans="1:30" x14ac:dyDescent="0.2">
      <c r="A1699" s="5"/>
      <c r="B1699" s="5"/>
      <c r="C1699" s="5"/>
      <c r="D1699" s="5"/>
      <c r="E1699" s="5"/>
      <c r="F1699" s="6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72"/>
      <c r="AD1699" s="5"/>
    </row>
    <row r="1700" spans="1:30" x14ac:dyDescent="0.2">
      <c r="A1700" s="5"/>
      <c r="B1700" s="5"/>
      <c r="C1700" s="5"/>
      <c r="D1700" s="5"/>
      <c r="E1700" s="5"/>
      <c r="F1700" s="6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72"/>
      <c r="AD1700" s="5"/>
    </row>
    <row r="1701" spans="1:30" x14ac:dyDescent="0.2">
      <c r="A1701" s="5"/>
      <c r="B1701" s="5"/>
      <c r="C1701" s="5"/>
      <c r="D1701" s="5"/>
      <c r="E1701" s="5"/>
      <c r="F1701" s="6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72"/>
      <c r="AD1701" s="5"/>
    </row>
    <row r="1702" spans="1:30" x14ac:dyDescent="0.2">
      <c r="A1702" s="5"/>
      <c r="B1702" s="5"/>
      <c r="C1702" s="5"/>
      <c r="D1702" s="5"/>
      <c r="E1702" s="5"/>
      <c r="F1702" s="6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72"/>
      <c r="AD1702" s="5"/>
    </row>
    <row r="1703" spans="1:30" x14ac:dyDescent="0.2">
      <c r="A1703" s="5"/>
      <c r="B1703" s="5"/>
      <c r="C1703" s="5"/>
      <c r="D1703" s="5"/>
      <c r="E1703" s="5"/>
      <c r="F1703" s="6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72"/>
      <c r="AD1703" s="5"/>
    </row>
    <row r="1704" spans="1:30" x14ac:dyDescent="0.2">
      <c r="A1704" s="5"/>
      <c r="B1704" s="5"/>
      <c r="C1704" s="5"/>
      <c r="D1704" s="5"/>
      <c r="E1704" s="5"/>
      <c r="F1704" s="6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72"/>
      <c r="AD1704" s="5"/>
    </row>
    <row r="1705" spans="1:30" x14ac:dyDescent="0.2">
      <c r="A1705" s="5"/>
      <c r="B1705" s="5"/>
      <c r="C1705" s="5"/>
      <c r="D1705" s="5"/>
      <c r="E1705" s="5"/>
      <c r="F1705" s="6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72"/>
      <c r="AD1705" s="5"/>
    </row>
    <row r="1706" spans="1:30" x14ac:dyDescent="0.2">
      <c r="A1706" s="5"/>
      <c r="B1706" s="5"/>
      <c r="C1706" s="5"/>
      <c r="D1706" s="5"/>
      <c r="E1706" s="5"/>
      <c r="F1706" s="6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72"/>
      <c r="AD1706" s="5"/>
    </row>
    <row r="1707" spans="1:30" x14ac:dyDescent="0.2">
      <c r="A1707" s="5"/>
      <c r="B1707" s="5"/>
      <c r="C1707" s="5"/>
      <c r="D1707" s="5"/>
      <c r="E1707" s="5"/>
      <c r="F1707" s="6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72"/>
      <c r="AD1707" s="5"/>
    </row>
    <row r="1708" spans="1:30" x14ac:dyDescent="0.2">
      <c r="A1708" s="5"/>
      <c r="B1708" s="5"/>
      <c r="C1708" s="5"/>
      <c r="D1708" s="5"/>
      <c r="E1708" s="5"/>
      <c r="F1708" s="6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72"/>
      <c r="AD1708" s="5"/>
    </row>
    <row r="1709" spans="1:30" x14ac:dyDescent="0.2">
      <c r="A1709" s="5"/>
      <c r="B1709" s="5"/>
      <c r="C1709" s="5"/>
      <c r="D1709" s="5"/>
      <c r="E1709" s="5"/>
      <c r="F1709" s="6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72"/>
      <c r="AD1709" s="5"/>
    </row>
    <row r="1710" spans="1:30" x14ac:dyDescent="0.2">
      <c r="A1710" s="5"/>
      <c r="B1710" s="5"/>
      <c r="C1710" s="5"/>
      <c r="D1710" s="5"/>
      <c r="E1710" s="5"/>
      <c r="F1710" s="6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72"/>
      <c r="AD1710" s="5"/>
    </row>
    <row r="1711" spans="1:30" x14ac:dyDescent="0.2">
      <c r="A1711" s="5"/>
      <c r="B1711" s="5"/>
      <c r="C1711" s="5"/>
      <c r="D1711" s="5"/>
      <c r="E1711" s="5"/>
      <c r="F1711" s="6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72"/>
      <c r="AD1711" s="5"/>
    </row>
    <row r="1712" spans="1:30" x14ac:dyDescent="0.2">
      <c r="A1712" s="5"/>
      <c r="B1712" s="5"/>
      <c r="C1712" s="5"/>
      <c r="D1712" s="5"/>
      <c r="E1712" s="5"/>
      <c r="F1712" s="6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72"/>
      <c r="AD1712" s="5"/>
    </row>
    <row r="1713" spans="1:30" x14ac:dyDescent="0.2">
      <c r="A1713" s="5"/>
      <c r="B1713" s="5"/>
      <c r="C1713" s="5"/>
      <c r="D1713" s="5"/>
      <c r="E1713" s="5"/>
      <c r="F1713" s="6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72"/>
      <c r="AD1713" s="5"/>
    </row>
    <row r="1714" spans="1:30" x14ac:dyDescent="0.2">
      <c r="A1714" s="5"/>
      <c r="B1714" s="5"/>
      <c r="C1714" s="5"/>
      <c r="D1714" s="5"/>
      <c r="E1714" s="5"/>
      <c r="F1714" s="6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72"/>
      <c r="AD1714" s="5"/>
    </row>
    <row r="1715" spans="1:30" x14ac:dyDescent="0.2">
      <c r="A1715" s="5"/>
      <c r="B1715" s="5"/>
      <c r="C1715" s="5"/>
      <c r="D1715" s="5"/>
      <c r="E1715" s="5"/>
      <c r="F1715" s="6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72"/>
      <c r="AD1715" s="5"/>
    </row>
    <row r="1716" spans="1:30" x14ac:dyDescent="0.2">
      <c r="A1716" s="5"/>
      <c r="B1716" s="5"/>
      <c r="C1716" s="5"/>
      <c r="D1716" s="5"/>
      <c r="E1716" s="5"/>
      <c r="F1716" s="6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72"/>
      <c r="AD1716" s="5"/>
    </row>
    <row r="1717" spans="1:30" x14ac:dyDescent="0.2">
      <c r="A1717" s="5"/>
      <c r="B1717" s="5"/>
      <c r="C1717" s="5"/>
      <c r="D1717" s="5"/>
      <c r="E1717" s="5"/>
      <c r="F1717" s="6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72"/>
      <c r="AD1717" s="5"/>
    </row>
    <row r="1718" spans="1:30" x14ac:dyDescent="0.2">
      <c r="A1718" s="5"/>
      <c r="B1718" s="5"/>
      <c r="C1718" s="5"/>
      <c r="D1718" s="5"/>
      <c r="E1718" s="5"/>
      <c r="F1718" s="6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72"/>
      <c r="AD1718" s="5"/>
    </row>
    <row r="1719" spans="1:30" x14ac:dyDescent="0.2">
      <c r="A1719" s="5"/>
      <c r="B1719" s="5"/>
      <c r="C1719" s="5"/>
      <c r="D1719" s="5"/>
      <c r="E1719" s="5"/>
      <c r="F1719" s="6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72"/>
      <c r="AD1719" s="5"/>
    </row>
    <row r="1720" spans="1:30" x14ac:dyDescent="0.2">
      <c r="A1720" s="5"/>
      <c r="B1720" s="5"/>
      <c r="C1720" s="5"/>
      <c r="D1720" s="5"/>
      <c r="E1720" s="5"/>
      <c r="F1720" s="6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72"/>
      <c r="AD1720" s="5"/>
    </row>
    <row r="1721" spans="1:30" x14ac:dyDescent="0.2">
      <c r="A1721" s="5"/>
      <c r="B1721" s="5"/>
      <c r="C1721" s="5"/>
      <c r="D1721" s="5"/>
      <c r="E1721" s="5"/>
      <c r="F1721" s="6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72"/>
      <c r="AD1721" s="5"/>
    </row>
    <row r="1722" spans="1:30" x14ac:dyDescent="0.2">
      <c r="A1722" s="5"/>
      <c r="B1722" s="5"/>
      <c r="C1722" s="5"/>
      <c r="D1722" s="5"/>
      <c r="E1722" s="5"/>
      <c r="F1722" s="6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72"/>
      <c r="AD1722" s="5"/>
    </row>
    <row r="1723" spans="1:30" x14ac:dyDescent="0.2">
      <c r="A1723" s="5"/>
      <c r="B1723" s="5"/>
      <c r="C1723" s="5"/>
      <c r="D1723" s="5"/>
      <c r="E1723" s="5"/>
      <c r="F1723" s="6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72"/>
      <c r="AD1723" s="5"/>
    </row>
    <row r="1724" spans="1:30" x14ac:dyDescent="0.2">
      <c r="A1724" s="5"/>
      <c r="B1724" s="5"/>
      <c r="C1724" s="5"/>
      <c r="D1724" s="5"/>
      <c r="E1724" s="5"/>
      <c r="F1724" s="6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72"/>
      <c r="AD1724" s="5"/>
    </row>
    <row r="1725" spans="1:30" x14ac:dyDescent="0.2">
      <c r="A1725" s="5"/>
      <c r="B1725" s="5"/>
      <c r="C1725" s="5"/>
      <c r="D1725" s="5"/>
      <c r="E1725" s="5"/>
      <c r="F1725" s="6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72"/>
      <c r="AD1725" s="5"/>
    </row>
    <row r="1726" spans="1:30" x14ac:dyDescent="0.2">
      <c r="A1726" s="5"/>
      <c r="B1726" s="5"/>
      <c r="C1726" s="5"/>
      <c r="D1726" s="5"/>
      <c r="E1726" s="5"/>
      <c r="F1726" s="6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72"/>
      <c r="AD1726" s="5"/>
    </row>
    <row r="1727" spans="1:30" x14ac:dyDescent="0.2">
      <c r="A1727" s="5"/>
      <c r="B1727" s="5"/>
      <c r="C1727" s="5"/>
      <c r="D1727" s="5"/>
      <c r="E1727" s="5"/>
      <c r="F1727" s="6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72"/>
      <c r="AD1727" s="5"/>
    </row>
    <row r="1728" spans="1:30" x14ac:dyDescent="0.2">
      <c r="A1728" s="5"/>
      <c r="B1728" s="5"/>
      <c r="C1728" s="5"/>
      <c r="D1728" s="5"/>
      <c r="E1728" s="5"/>
      <c r="F1728" s="6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72"/>
      <c r="AD1728" s="5"/>
    </row>
    <row r="1729" spans="1:30" x14ac:dyDescent="0.2">
      <c r="A1729" s="5"/>
      <c r="B1729" s="5"/>
      <c r="C1729" s="5"/>
      <c r="D1729" s="5"/>
      <c r="E1729" s="5"/>
      <c r="F1729" s="6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72"/>
      <c r="AD1729" s="5"/>
    </row>
    <row r="1730" spans="1:30" x14ac:dyDescent="0.2">
      <c r="A1730" s="5"/>
      <c r="B1730" s="5"/>
      <c r="C1730" s="5"/>
      <c r="D1730" s="5"/>
      <c r="E1730" s="5"/>
      <c r="F1730" s="6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72"/>
      <c r="AD1730" s="5"/>
    </row>
    <row r="1731" spans="1:30" x14ac:dyDescent="0.2">
      <c r="A1731" s="5"/>
      <c r="B1731" s="5"/>
      <c r="C1731" s="5"/>
      <c r="D1731" s="5"/>
      <c r="E1731" s="5"/>
      <c r="F1731" s="6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72"/>
      <c r="AD1731" s="5"/>
    </row>
    <row r="1732" spans="1:30" x14ac:dyDescent="0.2">
      <c r="A1732" s="5"/>
      <c r="B1732" s="5"/>
      <c r="C1732" s="5"/>
      <c r="D1732" s="5"/>
      <c r="E1732" s="5"/>
      <c r="F1732" s="6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72"/>
      <c r="AD1732" s="5"/>
    </row>
    <row r="1733" spans="1:30" x14ac:dyDescent="0.2">
      <c r="A1733" s="5"/>
      <c r="B1733" s="5"/>
      <c r="C1733" s="5"/>
      <c r="D1733" s="5"/>
      <c r="E1733" s="5"/>
      <c r="F1733" s="6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72"/>
      <c r="AD1733" s="5"/>
    </row>
    <row r="1734" spans="1:30" x14ac:dyDescent="0.2">
      <c r="A1734" s="5"/>
      <c r="B1734" s="5"/>
      <c r="C1734" s="5"/>
      <c r="D1734" s="5"/>
      <c r="E1734" s="5"/>
      <c r="F1734" s="6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72"/>
      <c r="AD1734" s="5"/>
    </row>
    <row r="1735" spans="1:30" x14ac:dyDescent="0.2">
      <c r="A1735" s="5"/>
      <c r="B1735" s="5"/>
      <c r="C1735" s="5"/>
      <c r="D1735" s="5"/>
      <c r="E1735" s="5"/>
      <c r="F1735" s="6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72"/>
      <c r="AD1735" s="5"/>
    </row>
    <row r="1736" spans="1:30" x14ac:dyDescent="0.2">
      <c r="A1736" s="5"/>
      <c r="B1736" s="5"/>
      <c r="C1736" s="5"/>
      <c r="D1736" s="5"/>
      <c r="E1736" s="5"/>
      <c r="F1736" s="6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72"/>
      <c r="AD1736" s="5"/>
    </row>
    <row r="1737" spans="1:30" x14ac:dyDescent="0.2">
      <c r="A1737" s="5"/>
      <c r="B1737" s="5"/>
      <c r="C1737" s="5"/>
      <c r="D1737" s="5"/>
      <c r="E1737" s="5"/>
      <c r="F1737" s="6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72"/>
      <c r="AD1737" s="5"/>
    </row>
    <row r="1738" spans="1:30" x14ac:dyDescent="0.2">
      <c r="A1738" s="5"/>
      <c r="B1738" s="5"/>
      <c r="C1738" s="5"/>
      <c r="D1738" s="5"/>
      <c r="E1738" s="5"/>
      <c r="F1738" s="6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72"/>
      <c r="AD1738" s="5"/>
    </row>
    <row r="1739" spans="1:30" x14ac:dyDescent="0.2">
      <c r="A1739" s="5"/>
      <c r="B1739" s="5"/>
      <c r="C1739" s="5"/>
      <c r="D1739" s="5"/>
      <c r="E1739" s="5"/>
      <c r="F1739" s="6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72"/>
      <c r="AD1739" s="5"/>
    </row>
    <row r="1740" spans="1:30" x14ac:dyDescent="0.2">
      <c r="A1740" s="5"/>
      <c r="B1740" s="5"/>
      <c r="C1740" s="5"/>
      <c r="D1740" s="5"/>
      <c r="E1740" s="5"/>
      <c r="F1740" s="6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72"/>
      <c r="AD1740" s="5"/>
    </row>
    <row r="1741" spans="1:30" x14ac:dyDescent="0.2">
      <c r="A1741" s="5"/>
      <c r="B1741" s="5"/>
      <c r="C1741" s="5"/>
      <c r="D1741" s="5"/>
      <c r="E1741" s="5"/>
      <c r="F1741" s="6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72"/>
      <c r="AD1741" s="5"/>
    </row>
    <row r="1742" spans="1:30" x14ac:dyDescent="0.2">
      <c r="A1742" s="5"/>
      <c r="B1742" s="5"/>
      <c r="C1742" s="5"/>
      <c r="D1742" s="5"/>
      <c r="E1742" s="5"/>
      <c r="F1742" s="6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72"/>
      <c r="AD1742" s="5"/>
    </row>
    <row r="1743" spans="1:30" x14ac:dyDescent="0.2">
      <c r="A1743" s="5"/>
      <c r="B1743" s="5"/>
      <c r="C1743" s="5"/>
      <c r="D1743" s="5"/>
      <c r="E1743" s="5"/>
      <c r="F1743" s="6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72"/>
      <c r="AD1743" s="5"/>
    </row>
    <row r="1744" spans="1:30" x14ac:dyDescent="0.2">
      <c r="A1744" s="5"/>
      <c r="B1744" s="5"/>
      <c r="C1744" s="5"/>
      <c r="D1744" s="5"/>
      <c r="E1744" s="5"/>
      <c r="F1744" s="6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72"/>
      <c r="AD1744" s="5"/>
    </row>
    <row r="1745" spans="1:30" x14ac:dyDescent="0.2">
      <c r="A1745" s="5"/>
      <c r="B1745" s="5"/>
      <c r="C1745" s="5"/>
      <c r="D1745" s="5"/>
      <c r="E1745" s="5"/>
      <c r="F1745" s="6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72"/>
      <c r="AD1745" s="5"/>
    </row>
    <row r="1746" spans="1:30" x14ac:dyDescent="0.2">
      <c r="A1746" s="5"/>
      <c r="B1746" s="5"/>
      <c r="C1746" s="5"/>
      <c r="D1746" s="5"/>
      <c r="E1746" s="5"/>
      <c r="F1746" s="6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72"/>
      <c r="AD1746" s="5"/>
    </row>
    <row r="1747" spans="1:30" x14ac:dyDescent="0.2">
      <c r="A1747" s="5"/>
      <c r="B1747" s="5"/>
      <c r="C1747" s="5"/>
      <c r="D1747" s="5"/>
      <c r="E1747" s="5"/>
      <c r="F1747" s="6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72"/>
      <c r="AD1747" s="5"/>
    </row>
    <row r="1748" spans="1:30" x14ac:dyDescent="0.2">
      <c r="A1748" s="5"/>
      <c r="B1748" s="5"/>
      <c r="C1748" s="5"/>
      <c r="D1748" s="5"/>
      <c r="E1748" s="5"/>
      <c r="F1748" s="6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72"/>
      <c r="AD1748" s="5"/>
    </row>
    <row r="1749" spans="1:30" x14ac:dyDescent="0.2">
      <c r="A1749" s="5"/>
      <c r="B1749" s="5"/>
      <c r="C1749" s="5"/>
      <c r="D1749" s="5"/>
      <c r="E1749" s="5"/>
      <c r="F1749" s="6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72"/>
      <c r="AD1749" s="5"/>
    </row>
    <row r="1750" spans="1:30" x14ac:dyDescent="0.2">
      <c r="A1750" s="5"/>
      <c r="B1750" s="5"/>
      <c r="C1750" s="5"/>
      <c r="D1750" s="5"/>
      <c r="E1750" s="5"/>
      <c r="F1750" s="6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72"/>
      <c r="AD1750" s="5"/>
    </row>
    <row r="1751" spans="1:30" x14ac:dyDescent="0.2">
      <c r="A1751" s="5"/>
      <c r="B1751" s="5"/>
      <c r="C1751" s="5"/>
      <c r="D1751" s="5"/>
      <c r="E1751" s="5"/>
      <c r="F1751" s="6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72"/>
      <c r="AD1751" s="5"/>
    </row>
    <row r="1752" spans="1:30" x14ac:dyDescent="0.2">
      <c r="A1752" s="5"/>
      <c r="B1752" s="5"/>
      <c r="C1752" s="5"/>
      <c r="D1752" s="5"/>
      <c r="E1752" s="5"/>
      <c r="F1752" s="6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72"/>
      <c r="AD1752" s="5"/>
    </row>
    <row r="1753" spans="1:30" x14ac:dyDescent="0.2">
      <c r="A1753" s="5"/>
      <c r="B1753" s="5"/>
      <c r="C1753" s="5"/>
      <c r="D1753" s="5"/>
      <c r="E1753" s="5"/>
      <c r="F1753" s="6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72"/>
      <c r="AD1753" s="5"/>
    </row>
    <row r="1754" spans="1:30" x14ac:dyDescent="0.2">
      <c r="A1754" s="5"/>
      <c r="B1754" s="5"/>
      <c r="C1754" s="5"/>
      <c r="D1754" s="5"/>
      <c r="E1754" s="5"/>
      <c r="F1754" s="6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72"/>
      <c r="AD1754" s="5"/>
    </row>
    <row r="1755" spans="1:30" x14ac:dyDescent="0.2">
      <c r="A1755" s="5"/>
      <c r="B1755" s="5"/>
      <c r="C1755" s="5"/>
      <c r="D1755" s="5"/>
      <c r="E1755" s="5"/>
      <c r="F1755" s="6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72"/>
      <c r="AD1755" s="5"/>
    </row>
    <row r="1756" spans="1:30" x14ac:dyDescent="0.2">
      <c r="A1756" s="5"/>
      <c r="B1756" s="5"/>
      <c r="C1756" s="5"/>
      <c r="D1756" s="5"/>
      <c r="E1756" s="5"/>
      <c r="F1756" s="6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72"/>
      <c r="AD1756" s="5"/>
    </row>
    <row r="1757" spans="1:30" x14ac:dyDescent="0.2">
      <c r="A1757" s="5"/>
      <c r="B1757" s="5"/>
      <c r="C1757" s="5"/>
      <c r="D1757" s="5"/>
      <c r="E1757" s="5"/>
      <c r="F1757" s="6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72"/>
      <c r="AD1757" s="5"/>
    </row>
    <row r="1758" spans="1:30" x14ac:dyDescent="0.2">
      <c r="A1758" s="5"/>
      <c r="B1758" s="5"/>
      <c r="C1758" s="5"/>
      <c r="D1758" s="5"/>
      <c r="E1758" s="5"/>
      <c r="F1758" s="6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72"/>
      <c r="AD1758" s="5"/>
    </row>
    <row r="1759" spans="1:30" x14ac:dyDescent="0.2">
      <c r="A1759" s="5"/>
      <c r="B1759" s="5"/>
      <c r="C1759" s="5"/>
      <c r="D1759" s="5"/>
      <c r="E1759" s="5"/>
      <c r="F1759" s="6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72"/>
      <c r="AD1759" s="5"/>
    </row>
    <row r="1760" spans="1:30" x14ac:dyDescent="0.2">
      <c r="A1760" s="5"/>
      <c r="B1760" s="5"/>
      <c r="C1760" s="5"/>
      <c r="D1760" s="5"/>
      <c r="E1760" s="5"/>
      <c r="F1760" s="6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72"/>
      <c r="AD1760" s="5"/>
    </row>
    <row r="1761" spans="1:30" x14ac:dyDescent="0.2">
      <c r="A1761" s="5"/>
      <c r="B1761" s="5"/>
      <c r="C1761" s="5"/>
      <c r="D1761" s="5"/>
      <c r="E1761" s="5"/>
      <c r="F1761" s="6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72"/>
      <c r="AD1761" s="5"/>
    </row>
    <row r="1762" spans="1:30" x14ac:dyDescent="0.2">
      <c r="A1762" s="5"/>
      <c r="B1762" s="5"/>
      <c r="C1762" s="5"/>
      <c r="D1762" s="5"/>
      <c r="E1762" s="5"/>
      <c r="F1762" s="6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72"/>
      <c r="AD1762" s="5"/>
    </row>
    <row r="1763" spans="1:30" x14ac:dyDescent="0.2">
      <c r="A1763" s="5"/>
      <c r="B1763" s="5"/>
      <c r="C1763" s="5"/>
      <c r="D1763" s="5"/>
      <c r="E1763" s="5"/>
      <c r="F1763" s="6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72"/>
      <c r="AD1763" s="5"/>
    </row>
    <row r="1764" spans="1:30" x14ac:dyDescent="0.2">
      <c r="A1764" s="5"/>
      <c r="B1764" s="5"/>
      <c r="C1764" s="5"/>
      <c r="D1764" s="5"/>
      <c r="E1764" s="5"/>
      <c r="F1764" s="6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72"/>
      <c r="AD1764" s="5"/>
    </row>
    <row r="1765" spans="1:30" x14ac:dyDescent="0.2">
      <c r="A1765" s="5"/>
      <c r="B1765" s="5"/>
      <c r="C1765" s="5"/>
      <c r="D1765" s="5"/>
      <c r="E1765" s="5"/>
      <c r="F1765" s="6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72"/>
      <c r="AD1765" s="5"/>
    </row>
    <row r="1766" spans="1:30" x14ac:dyDescent="0.2">
      <c r="A1766" s="5"/>
      <c r="B1766" s="5"/>
      <c r="C1766" s="5"/>
      <c r="D1766" s="5"/>
      <c r="E1766" s="5"/>
      <c r="F1766" s="6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72"/>
      <c r="AD1766" s="5"/>
    </row>
    <row r="1767" spans="1:30" x14ac:dyDescent="0.2">
      <c r="A1767" s="5"/>
      <c r="B1767" s="5"/>
      <c r="C1767" s="5"/>
      <c r="D1767" s="5"/>
      <c r="E1767" s="5"/>
      <c r="F1767" s="6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72"/>
      <c r="AD1767" s="5"/>
    </row>
    <row r="1768" spans="1:30" x14ac:dyDescent="0.2">
      <c r="A1768" s="5"/>
      <c r="B1768" s="5"/>
      <c r="C1768" s="5"/>
      <c r="D1768" s="5"/>
      <c r="E1768" s="5"/>
      <c r="F1768" s="6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72"/>
      <c r="AD1768" s="5"/>
    </row>
    <row r="1769" spans="1:30" x14ac:dyDescent="0.2">
      <c r="A1769" s="5"/>
      <c r="B1769" s="5"/>
      <c r="C1769" s="5"/>
      <c r="D1769" s="5"/>
      <c r="E1769" s="5"/>
      <c r="F1769" s="6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72"/>
      <c r="AD1769" s="5"/>
    </row>
    <row r="1770" spans="1:30" x14ac:dyDescent="0.2">
      <c r="A1770" s="5"/>
      <c r="B1770" s="5"/>
      <c r="C1770" s="5"/>
      <c r="D1770" s="5"/>
      <c r="E1770" s="5"/>
      <c r="F1770" s="6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72"/>
      <c r="AD1770" s="5"/>
    </row>
    <row r="1771" spans="1:30" x14ac:dyDescent="0.2">
      <c r="A1771" s="5"/>
      <c r="B1771" s="5"/>
      <c r="C1771" s="5"/>
      <c r="D1771" s="5"/>
      <c r="E1771" s="5"/>
      <c r="F1771" s="6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72"/>
      <c r="AD1771" s="5"/>
    </row>
    <row r="1772" spans="1:30" x14ac:dyDescent="0.2">
      <c r="A1772" s="5"/>
      <c r="B1772" s="5"/>
      <c r="C1772" s="5"/>
      <c r="D1772" s="5"/>
      <c r="E1772" s="5"/>
      <c r="F1772" s="6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72"/>
      <c r="AD1772" s="5"/>
    </row>
    <row r="1773" spans="1:30" x14ac:dyDescent="0.2">
      <c r="A1773" s="5"/>
      <c r="B1773" s="5"/>
      <c r="C1773" s="5"/>
      <c r="D1773" s="5"/>
      <c r="E1773" s="5"/>
      <c r="F1773" s="6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72"/>
      <c r="AD1773" s="5"/>
    </row>
    <row r="1774" spans="1:30" x14ac:dyDescent="0.2">
      <c r="A1774" s="5"/>
      <c r="B1774" s="5"/>
      <c r="C1774" s="5"/>
      <c r="D1774" s="5"/>
      <c r="E1774" s="5"/>
      <c r="F1774" s="6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72"/>
      <c r="AD1774" s="5"/>
    </row>
    <row r="1775" spans="1:30" x14ac:dyDescent="0.2">
      <c r="A1775" s="5"/>
      <c r="B1775" s="5"/>
      <c r="C1775" s="5"/>
      <c r="D1775" s="5"/>
      <c r="E1775" s="5"/>
      <c r="F1775" s="6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72"/>
      <c r="AD1775" s="5"/>
    </row>
    <row r="1776" spans="1:30" x14ac:dyDescent="0.2">
      <c r="A1776" s="5"/>
      <c r="B1776" s="5"/>
      <c r="C1776" s="5"/>
      <c r="D1776" s="5"/>
      <c r="E1776" s="5"/>
      <c r="F1776" s="6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72"/>
      <c r="AD1776" s="5"/>
    </row>
    <row r="1777" spans="1:30" x14ac:dyDescent="0.2">
      <c r="A1777" s="5"/>
      <c r="B1777" s="5"/>
      <c r="C1777" s="5"/>
      <c r="D1777" s="5"/>
      <c r="E1777" s="5"/>
      <c r="F1777" s="6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72"/>
      <c r="AD1777" s="5"/>
    </row>
    <row r="1778" spans="1:30" x14ac:dyDescent="0.2">
      <c r="A1778" s="5"/>
      <c r="B1778" s="5"/>
      <c r="C1778" s="5"/>
      <c r="D1778" s="5"/>
      <c r="E1778" s="5"/>
      <c r="F1778" s="6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72"/>
      <c r="AD1778" s="5"/>
    </row>
    <row r="1779" spans="1:30" x14ac:dyDescent="0.2">
      <c r="A1779" s="5"/>
      <c r="B1779" s="5"/>
      <c r="C1779" s="5"/>
      <c r="D1779" s="5"/>
      <c r="E1779" s="5"/>
      <c r="F1779" s="6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72"/>
      <c r="AD1779" s="5"/>
    </row>
    <row r="1780" spans="1:30" x14ac:dyDescent="0.2">
      <c r="A1780" s="5"/>
      <c r="B1780" s="5"/>
      <c r="C1780" s="5"/>
      <c r="D1780" s="5"/>
      <c r="E1780" s="5"/>
      <c r="F1780" s="6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72"/>
      <c r="AD1780" s="5"/>
    </row>
    <row r="1781" spans="1:30" x14ac:dyDescent="0.2">
      <c r="A1781" s="5"/>
      <c r="B1781" s="5"/>
      <c r="C1781" s="5"/>
      <c r="D1781" s="5"/>
      <c r="E1781" s="5"/>
      <c r="F1781" s="6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72"/>
      <c r="AD1781" s="5"/>
    </row>
    <row r="1782" spans="1:30" x14ac:dyDescent="0.2">
      <c r="A1782" s="5"/>
      <c r="B1782" s="5"/>
      <c r="C1782" s="5"/>
      <c r="D1782" s="5"/>
      <c r="E1782" s="5"/>
      <c r="F1782" s="6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72"/>
      <c r="AD1782" s="5"/>
    </row>
    <row r="1783" spans="1:30" x14ac:dyDescent="0.2">
      <c r="A1783" s="5"/>
      <c r="B1783" s="5"/>
      <c r="C1783" s="5"/>
      <c r="D1783" s="5"/>
      <c r="E1783" s="5"/>
      <c r="F1783" s="6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72"/>
      <c r="AD1783" s="5"/>
    </row>
    <row r="1784" spans="1:30" x14ac:dyDescent="0.2">
      <c r="A1784" s="5"/>
      <c r="B1784" s="5"/>
      <c r="C1784" s="5"/>
      <c r="D1784" s="5"/>
      <c r="E1784" s="5"/>
      <c r="F1784" s="6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72"/>
      <c r="AD1784" s="5"/>
    </row>
    <row r="1785" spans="1:30" x14ac:dyDescent="0.2">
      <c r="A1785" s="5"/>
      <c r="B1785" s="5"/>
      <c r="C1785" s="5"/>
      <c r="D1785" s="5"/>
      <c r="E1785" s="5"/>
      <c r="F1785" s="6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72"/>
      <c r="AD1785" s="5"/>
    </row>
    <row r="1786" spans="1:30" x14ac:dyDescent="0.2">
      <c r="A1786" s="5"/>
      <c r="B1786" s="5"/>
      <c r="C1786" s="5"/>
      <c r="D1786" s="5"/>
      <c r="E1786" s="5"/>
      <c r="F1786" s="6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72"/>
      <c r="AD1786" s="5"/>
    </row>
    <row r="1787" spans="1:30" x14ac:dyDescent="0.2">
      <c r="A1787" s="5"/>
      <c r="B1787" s="5"/>
      <c r="C1787" s="5"/>
      <c r="D1787" s="5"/>
      <c r="E1787" s="5"/>
      <c r="F1787" s="6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72"/>
      <c r="AD1787" s="5"/>
    </row>
    <row r="1788" spans="1:30" x14ac:dyDescent="0.2">
      <c r="A1788" s="5"/>
      <c r="B1788" s="5"/>
      <c r="C1788" s="5"/>
      <c r="D1788" s="5"/>
      <c r="E1788" s="5"/>
      <c r="F1788" s="6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72"/>
      <c r="AD1788" s="5"/>
    </row>
    <row r="1789" spans="1:30" x14ac:dyDescent="0.2">
      <c r="A1789" s="5"/>
      <c r="B1789" s="5"/>
      <c r="C1789" s="5"/>
      <c r="D1789" s="5"/>
      <c r="E1789" s="5"/>
      <c r="F1789" s="6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72"/>
      <c r="AD1789" s="5"/>
    </row>
    <row r="1790" spans="1:30" x14ac:dyDescent="0.2">
      <c r="A1790" s="5"/>
      <c r="B1790" s="5"/>
      <c r="C1790" s="5"/>
      <c r="D1790" s="5"/>
      <c r="E1790" s="5"/>
      <c r="F1790" s="6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72"/>
      <c r="AD1790" s="5"/>
    </row>
    <row r="1791" spans="1:30" x14ac:dyDescent="0.2">
      <c r="A1791" s="5"/>
      <c r="B1791" s="5"/>
      <c r="C1791" s="5"/>
      <c r="D1791" s="5"/>
      <c r="E1791" s="5"/>
      <c r="F1791" s="6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72"/>
      <c r="AD1791" s="5"/>
    </row>
    <row r="1792" spans="1:30" x14ac:dyDescent="0.2">
      <c r="A1792" s="5"/>
      <c r="B1792" s="5"/>
      <c r="C1792" s="5"/>
      <c r="D1792" s="5"/>
      <c r="E1792" s="5"/>
      <c r="F1792" s="6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72"/>
      <c r="AD1792" s="5"/>
    </row>
    <row r="1793" spans="1:30" x14ac:dyDescent="0.2">
      <c r="A1793" s="5"/>
      <c r="B1793" s="5"/>
      <c r="C1793" s="5"/>
      <c r="D1793" s="5"/>
      <c r="E1793" s="5"/>
      <c r="F1793" s="6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72"/>
      <c r="AD1793" s="5"/>
    </row>
    <row r="1794" spans="1:30" x14ac:dyDescent="0.2">
      <c r="A1794" s="5"/>
      <c r="B1794" s="5"/>
      <c r="C1794" s="5"/>
      <c r="D1794" s="5"/>
      <c r="E1794" s="5"/>
      <c r="F1794" s="6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72"/>
      <c r="AD1794" s="5"/>
    </row>
    <row r="1795" spans="1:30" x14ac:dyDescent="0.2">
      <c r="A1795" s="5"/>
      <c r="B1795" s="5"/>
      <c r="C1795" s="5"/>
      <c r="D1795" s="5"/>
      <c r="E1795" s="5"/>
      <c r="F1795" s="6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72"/>
      <c r="AD1795" s="5"/>
    </row>
    <row r="1796" spans="1:30" x14ac:dyDescent="0.2">
      <c r="A1796" s="5"/>
      <c r="B1796" s="5"/>
      <c r="C1796" s="5"/>
      <c r="D1796" s="5"/>
      <c r="E1796" s="5"/>
      <c r="F1796" s="6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72"/>
      <c r="AD1796" s="5"/>
    </row>
    <row r="1797" spans="1:30" x14ac:dyDescent="0.2">
      <c r="A1797" s="5"/>
      <c r="B1797" s="5"/>
      <c r="C1797" s="5"/>
      <c r="D1797" s="5"/>
      <c r="E1797" s="5"/>
      <c r="F1797" s="6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72"/>
      <c r="AD1797" s="5"/>
    </row>
    <row r="1798" spans="1:30" x14ac:dyDescent="0.2">
      <c r="A1798" s="5"/>
      <c r="B1798" s="5"/>
      <c r="C1798" s="5"/>
      <c r="D1798" s="5"/>
      <c r="E1798" s="5"/>
      <c r="F1798" s="6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72"/>
      <c r="AD1798" s="5"/>
    </row>
    <row r="1799" spans="1:30" x14ac:dyDescent="0.2">
      <c r="A1799" s="5"/>
      <c r="B1799" s="5"/>
      <c r="C1799" s="5"/>
      <c r="D1799" s="5"/>
      <c r="E1799" s="5"/>
      <c r="F1799" s="6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72"/>
      <c r="AD1799" s="5"/>
    </row>
    <row r="1800" spans="1:30" x14ac:dyDescent="0.2">
      <c r="A1800" s="5"/>
      <c r="B1800" s="5"/>
      <c r="C1800" s="5"/>
      <c r="D1800" s="5"/>
      <c r="E1800" s="5"/>
      <c r="F1800" s="6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72"/>
      <c r="AD1800" s="5"/>
    </row>
    <row r="1801" spans="1:30" x14ac:dyDescent="0.2">
      <c r="A1801" s="5"/>
      <c r="B1801" s="5"/>
      <c r="C1801" s="5"/>
      <c r="D1801" s="5"/>
      <c r="E1801" s="5"/>
      <c r="F1801" s="6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72"/>
      <c r="AD1801" s="5"/>
    </row>
    <row r="1802" spans="1:30" x14ac:dyDescent="0.2">
      <c r="A1802" s="5"/>
      <c r="B1802" s="5"/>
      <c r="C1802" s="5"/>
      <c r="D1802" s="5"/>
      <c r="E1802" s="5"/>
      <c r="F1802" s="6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72"/>
      <c r="AD1802" s="5"/>
    </row>
    <row r="1803" spans="1:30" x14ac:dyDescent="0.2">
      <c r="A1803" s="5"/>
      <c r="B1803" s="5"/>
      <c r="C1803" s="5"/>
      <c r="D1803" s="5"/>
      <c r="E1803" s="5"/>
      <c r="F1803" s="6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72"/>
      <c r="AD1803" s="5"/>
    </row>
    <row r="1804" spans="1:30" x14ac:dyDescent="0.2">
      <c r="A1804" s="5"/>
      <c r="B1804" s="5"/>
      <c r="C1804" s="5"/>
      <c r="D1804" s="5"/>
      <c r="E1804" s="5"/>
      <c r="F1804" s="6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72"/>
      <c r="AD1804" s="5"/>
    </row>
    <row r="1805" spans="1:30" x14ac:dyDescent="0.2">
      <c r="A1805" s="5"/>
      <c r="B1805" s="5"/>
      <c r="C1805" s="5"/>
      <c r="D1805" s="5"/>
      <c r="E1805" s="5"/>
      <c r="F1805" s="6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72"/>
      <c r="AD1805" s="5"/>
    </row>
    <row r="1806" spans="1:30" x14ac:dyDescent="0.2">
      <c r="A1806" s="5"/>
      <c r="B1806" s="5"/>
      <c r="C1806" s="5"/>
      <c r="D1806" s="5"/>
      <c r="E1806" s="5"/>
      <c r="F1806" s="6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72"/>
      <c r="AD1806" s="5"/>
    </row>
    <row r="1807" spans="1:30" x14ac:dyDescent="0.2">
      <c r="A1807" s="5"/>
      <c r="B1807" s="5"/>
      <c r="C1807" s="5"/>
      <c r="D1807" s="5"/>
      <c r="E1807" s="5"/>
      <c r="F1807" s="6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72"/>
      <c r="AD1807" s="5"/>
    </row>
    <row r="1808" spans="1:30" x14ac:dyDescent="0.2">
      <c r="A1808" s="5"/>
      <c r="B1808" s="5"/>
      <c r="C1808" s="5"/>
      <c r="D1808" s="5"/>
      <c r="E1808" s="5"/>
      <c r="F1808" s="6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72"/>
      <c r="AD1808" s="5"/>
    </row>
    <row r="1809" spans="1:30" x14ac:dyDescent="0.2">
      <c r="A1809" s="5"/>
      <c r="B1809" s="5"/>
      <c r="C1809" s="5"/>
      <c r="D1809" s="5"/>
      <c r="E1809" s="5"/>
      <c r="F1809" s="6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72"/>
      <c r="AD1809" s="5"/>
    </row>
    <row r="1810" spans="1:30" x14ac:dyDescent="0.2">
      <c r="A1810" s="5"/>
      <c r="B1810" s="5"/>
      <c r="C1810" s="5"/>
      <c r="D1810" s="5"/>
      <c r="E1810" s="5"/>
      <c r="F1810" s="6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72"/>
      <c r="AD1810" s="5"/>
    </row>
    <row r="1811" spans="1:30" x14ac:dyDescent="0.2">
      <c r="A1811" s="5"/>
      <c r="B1811" s="5"/>
      <c r="C1811" s="5"/>
      <c r="D1811" s="5"/>
      <c r="E1811" s="5"/>
      <c r="F1811" s="6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72"/>
      <c r="AD1811" s="5"/>
    </row>
    <row r="1812" spans="1:30" x14ac:dyDescent="0.2">
      <c r="A1812" s="5"/>
      <c r="B1812" s="5"/>
      <c r="C1812" s="5"/>
      <c r="D1812" s="5"/>
      <c r="E1812" s="5"/>
      <c r="F1812" s="6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72"/>
      <c r="AD1812" s="5"/>
    </row>
    <row r="1813" spans="1:30" x14ac:dyDescent="0.2">
      <c r="A1813" s="5"/>
      <c r="B1813" s="5"/>
      <c r="C1813" s="5"/>
      <c r="D1813" s="5"/>
      <c r="E1813" s="5"/>
      <c r="F1813" s="6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72"/>
      <c r="AD1813" s="5"/>
    </row>
    <row r="1814" spans="1:30" x14ac:dyDescent="0.2">
      <c r="A1814" s="5"/>
      <c r="B1814" s="5"/>
      <c r="C1814" s="5"/>
      <c r="D1814" s="5"/>
      <c r="E1814" s="5"/>
      <c r="F1814" s="6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72"/>
      <c r="AD1814" s="5"/>
    </row>
    <row r="1815" spans="1:30" x14ac:dyDescent="0.2">
      <c r="A1815" s="5"/>
      <c r="B1815" s="5"/>
      <c r="C1815" s="5"/>
      <c r="D1815" s="5"/>
      <c r="E1815" s="5"/>
      <c r="F1815" s="6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72"/>
      <c r="AD1815" s="5"/>
    </row>
    <row r="1816" spans="1:30" x14ac:dyDescent="0.2">
      <c r="A1816" s="5"/>
      <c r="B1816" s="5"/>
      <c r="C1816" s="5"/>
      <c r="D1816" s="5"/>
      <c r="E1816" s="5"/>
      <c r="F1816" s="6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72"/>
      <c r="AD1816" s="5"/>
    </row>
    <row r="1817" spans="1:30" x14ac:dyDescent="0.2">
      <c r="A1817" s="5"/>
      <c r="B1817" s="5"/>
      <c r="C1817" s="5"/>
      <c r="D1817" s="5"/>
      <c r="E1817" s="5"/>
      <c r="F1817" s="6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72"/>
      <c r="AD1817" s="5"/>
    </row>
    <row r="1818" spans="1:30" x14ac:dyDescent="0.2">
      <c r="A1818" s="5"/>
      <c r="B1818" s="5"/>
      <c r="C1818" s="5"/>
      <c r="D1818" s="5"/>
      <c r="E1818" s="5"/>
      <c r="F1818" s="6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72"/>
      <c r="AD1818" s="5"/>
    </row>
    <row r="1819" spans="1:30" x14ac:dyDescent="0.2">
      <c r="A1819" s="5"/>
      <c r="B1819" s="5"/>
      <c r="C1819" s="5"/>
      <c r="D1819" s="5"/>
      <c r="E1819" s="5"/>
      <c r="F1819" s="6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72"/>
      <c r="AD1819" s="5"/>
    </row>
    <row r="1820" spans="1:30" x14ac:dyDescent="0.2">
      <c r="A1820" s="5"/>
      <c r="B1820" s="5"/>
      <c r="C1820" s="5"/>
      <c r="D1820" s="5"/>
      <c r="E1820" s="5"/>
      <c r="F1820" s="6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72"/>
      <c r="AD1820" s="5"/>
    </row>
    <row r="1821" spans="1:30" x14ac:dyDescent="0.2">
      <c r="A1821" s="5"/>
      <c r="B1821" s="5"/>
      <c r="C1821" s="5"/>
      <c r="D1821" s="5"/>
      <c r="E1821" s="5"/>
      <c r="F1821" s="6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72"/>
      <c r="AD1821" s="5"/>
    </row>
    <row r="1822" spans="1:30" x14ac:dyDescent="0.2">
      <c r="A1822" s="5"/>
      <c r="B1822" s="5"/>
      <c r="C1822" s="5"/>
      <c r="D1822" s="5"/>
      <c r="E1822" s="5"/>
      <c r="F1822" s="6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72"/>
      <c r="AD1822" s="5"/>
    </row>
    <row r="1823" spans="1:30" x14ac:dyDescent="0.2">
      <c r="A1823" s="5"/>
      <c r="B1823" s="5"/>
      <c r="C1823" s="5"/>
      <c r="D1823" s="5"/>
      <c r="E1823" s="5"/>
      <c r="F1823" s="6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72"/>
      <c r="AD1823" s="5"/>
    </row>
    <row r="1824" spans="1:30" x14ac:dyDescent="0.2">
      <c r="A1824" s="5"/>
      <c r="B1824" s="5"/>
      <c r="C1824" s="5"/>
      <c r="D1824" s="5"/>
      <c r="E1824" s="5"/>
      <c r="F1824" s="6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72"/>
      <c r="AD1824" s="5"/>
    </row>
    <row r="1825" spans="1:30" x14ac:dyDescent="0.2">
      <c r="A1825" s="5"/>
      <c r="B1825" s="5"/>
      <c r="C1825" s="5"/>
      <c r="D1825" s="5"/>
      <c r="E1825" s="5"/>
      <c r="F1825" s="6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72"/>
      <c r="AD1825" s="5"/>
    </row>
    <row r="1826" spans="1:30" x14ac:dyDescent="0.2">
      <c r="A1826" s="5"/>
      <c r="B1826" s="5"/>
      <c r="C1826" s="5"/>
      <c r="D1826" s="5"/>
      <c r="E1826" s="5"/>
      <c r="F1826" s="6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72"/>
      <c r="AD1826" s="5"/>
    </row>
    <row r="1827" spans="1:30" x14ac:dyDescent="0.2">
      <c r="A1827" s="5"/>
      <c r="B1827" s="5"/>
      <c r="C1827" s="5"/>
      <c r="D1827" s="5"/>
      <c r="E1827" s="5"/>
      <c r="F1827" s="6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72"/>
      <c r="AD1827" s="5"/>
    </row>
    <row r="1828" spans="1:30" x14ac:dyDescent="0.2">
      <c r="A1828" s="5"/>
      <c r="B1828" s="5"/>
      <c r="C1828" s="5"/>
      <c r="D1828" s="5"/>
      <c r="E1828" s="5"/>
      <c r="F1828" s="6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72"/>
      <c r="AD1828" s="5"/>
    </row>
    <row r="1829" spans="1:30" x14ac:dyDescent="0.2">
      <c r="A1829" s="5"/>
      <c r="B1829" s="5"/>
      <c r="C1829" s="5"/>
      <c r="D1829" s="5"/>
      <c r="E1829" s="5"/>
      <c r="F1829" s="6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72"/>
      <c r="AD1829" s="5"/>
    </row>
    <row r="1830" spans="1:30" x14ac:dyDescent="0.2">
      <c r="A1830" s="5"/>
      <c r="B1830" s="5"/>
      <c r="C1830" s="5"/>
      <c r="D1830" s="5"/>
      <c r="E1830" s="5"/>
      <c r="F1830" s="6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72"/>
      <c r="AD1830" s="5"/>
    </row>
    <row r="1831" spans="1:30" x14ac:dyDescent="0.2">
      <c r="A1831" s="5"/>
      <c r="B1831" s="5"/>
      <c r="C1831" s="5"/>
      <c r="D1831" s="5"/>
      <c r="E1831" s="5"/>
      <c r="F1831" s="6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72"/>
      <c r="AD1831" s="5"/>
    </row>
    <row r="1832" spans="1:30" x14ac:dyDescent="0.2">
      <c r="A1832" s="5"/>
      <c r="B1832" s="5"/>
      <c r="C1832" s="5"/>
      <c r="D1832" s="5"/>
      <c r="E1832" s="5"/>
      <c r="F1832" s="6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72"/>
      <c r="AD1832" s="5"/>
    </row>
    <row r="1833" spans="1:30" x14ac:dyDescent="0.2">
      <c r="A1833" s="5"/>
      <c r="B1833" s="5"/>
      <c r="C1833" s="5"/>
      <c r="D1833" s="5"/>
      <c r="E1833" s="5"/>
      <c r="F1833" s="6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72"/>
      <c r="AD1833" s="5"/>
    </row>
    <row r="1834" spans="1:30" x14ac:dyDescent="0.2">
      <c r="A1834" s="5"/>
      <c r="B1834" s="5"/>
      <c r="C1834" s="5"/>
      <c r="D1834" s="5"/>
      <c r="E1834" s="5"/>
      <c r="F1834" s="6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72"/>
      <c r="AD1834" s="5"/>
    </row>
    <row r="1835" spans="1:30" x14ac:dyDescent="0.2">
      <c r="A1835" s="5"/>
      <c r="B1835" s="5"/>
      <c r="C1835" s="5"/>
      <c r="D1835" s="5"/>
      <c r="E1835" s="5"/>
      <c r="F1835" s="6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72"/>
      <c r="AD1835" s="5"/>
    </row>
    <row r="1836" spans="1:30" x14ac:dyDescent="0.2">
      <c r="A1836" s="5"/>
      <c r="B1836" s="5"/>
      <c r="C1836" s="5"/>
      <c r="D1836" s="5"/>
      <c r="E1836" s="5"/>
      <c r="F1836" s="6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72"/>
      <c r="AD1836" s="5"/>
    </row>
    <row r="1837" spans="1:30" x14ac:dyDescent="0.2">
      <c r="A1837" s="5"/>
      <c r="B1837" s="5"/>
      <c r="C1837" s="5"/>
      <c r="D1837" s="5"/>
      <c r="E1837" s="5"/>
      <c r="F1837" s="6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72"/>
      <c r="AD1837" s="5"/>
    </row>
    <row r="1838" spans="1:30" x14ac:dyDescent="0.2">
      <c r="A1838" s="5"/>
      <c r="B1838" s="5"/>
      <c r="C1838" s="5"/>
      <c r="D1838" s="5"/>
      <c r="E1838" s="5"/>
      <c r="F1838" s="6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72"/>
      <c r="AD1838" s="5"/>
    </row>
    <row r="1839" spans="1:30" x14ac:dyDescent="0.2">
      <c r="A1839" s="5"/>
      <c r="B1839" s="5"/>
      <c r="C1839" s="5"/>
      <c r="D1839" s="5"/>
      <c r="E1839" s="5"/>
      <c r="F1839" s="6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72"/>
      <c r="AD1839" s="5"/>
    </row>
    <row r="1840" spans="1:30" x14ac:dyDescent="0.2">
      <c r="A1840" s="5"/>
      <c r="B1840" s="5"/>
      <c r="C1840" s="5"/>
      <c r="D1840" s="5"/>
      <c r="E1840" s="5"/>
      <c r="F1840" s="6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72"/>
      <c r="AD1840" s="5"/>
    </row>
    <row r="1841" spans="1:30" x14ac:dyDescent="0.2">
      <c r="A1841" s="5"/>
      <c r="B1841" s="5"/>
      <c r="C1841" s="5"/>
      <c r="D1841" s="5"/>
      <c r="E1841" s="5"/>
      <c r="F1841" s="6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72"/>
      <c r="AD1841" s="5"/>
    </row>
    <row r="1842" spans="1:30" x14ac:dyDescent="0.2">
      <c r="A1842" s="5"/>
      <c r="B1842" s="5"/>
      <c r="C1842" s="5"/>
      <c r="D1842" s="5"/>
      <c r="E1842" s="5"/>
      <c r="F1842" s="6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72"/>
      <c r="AD1842" s="5"/>
    </row>
    <row r="1843" spans="1:30" x14ac:dyDescent="0.2">
      <c r="A1843" s="5"/>
      <c r="B1843" s="5"/>
      <c r="C1843" s="5"/>
      <c r="D1843" s="5"/>
      <c r="E1843" s="5"/>
      <c r="F1843" s="6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72"/>
      <c r="AD1843" s="5"/>
    </row>
    <row r="1844" spans="1:30" x14ac:dyDescent="0.2">
      <c r="A1844" s="5"/>
      <c r="B1844" s="5"/>
      <c r="C1844" s="5"/>
      <c r="D1844" s="5"/>
      <c r="E1844" s="5"/>
      <c r="F1844" s="6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72"/>
      <c r="AD1844" s="5"/>
    </row>
    <row r="1845" spans="1:30" x14ac:dyDescent="0.2">
      <c r="A1845" s="5"/>
      <c r="B1845" s="5"/>
      <c r="C1845" s="5"/>
      <c r="D1845" s="5"/>
      <c r="E1845" s="5"/>
      <c r="F1845" s="6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72"/>
      <c r="AD1845" s="5"/>
    </row>
    <row r="1846" spans="1:30" x14ac:dyDescent="0.2">
      <c r="A1846" s="5"/>
      <c r="B1846" s="5"/>
      <c r="C1846" s="5"/>
      <c r="D1846" s="5"/>
      <c r="E1846" s="5"/>
      <c r="F1846" s="6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72"/>
      <c r="AD1846" s="5"/>
    </row>
    <row r="1847" spans="1:30" x14ac:dyDescent="0.2">
      <c r="A1847" s="5"/>
      <c r="B1847" s="5"/>
      <c r="C1847" s="5"/>
      <c r="D1847" s="5"/>
      <c r="E1847" s="5"/>
      <c r="F1847" s="6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72"/>
      <c r="AD1847" s="5"/>
    </row>
    <row r="1848" spans="1:30" x14ac:dyDescent="0.2">
      <c r="A1848" s="5"/>
      <c r="B1848" s="5"/>
      <c r="C1848" s="5"/>
      <c r="D1848" s="5"/>
      <c r="E1848" s="5"/>
      <c r="F1848" s="6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72"/>
      <c r="AD1848" s="5"/>
    </row>
    <row r="1849" spans="1:30" x14ac:dyDescent="0.2">
      <c r="A1849" s="5"/>
      <c r="B1849" s="5"/>
      <c r="C1849" s="5"/>
      <c r="D1849" s="5"/>
      <c r="E1849" s="5"/>
      <c r="F1849" s="6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72"/>
      <c r="AD1849" s="5"/>
    </row>
    <row r="1850" spans="1:30" x14ac:dyDescent="0.2">
      <c r="A1850" s="5"/>
      <c r="B1850" s="5"/>
      <c r="C1850" s="5"/>
      <c r="D1850" s="5"/>
      <c r="E1850" s="5"/>
      <c r="F1850" s="6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72"/>
      <c r="AD1850" s="5"/>
    </row>
    <row r="1851" spans="1:30" x14ac:dyDescent="0.2">
      <c r="A1851" s="5"/>
      <c r="B1851" s="5"/>
      <c r="C1851" s="5"/>
      <c r="D1851" s="5"/>
      <c r="E1851" s="5"/>
      <c r="F1851" s="6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72"/>
      <c r="AD1851" s="5"/>
    </row>
    <row r="1852" spans="1:30" x14ac:dyDescent="0.2">
      <c r="A1852" s="5"/>
      <c r="B1852" s="5"/>
      <c r="C1852" s="5"/>
      <c r="D1852" s="5"/>
      <c r="E1852" s="5"/>
      <c r="F1852" s="6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72"/>
      <c r="AD1852" s="5"/>
    </row>
    <row r="1853" spans="1:30" x14ac:dyDescent="0.2">
      <c r="A1853" s="5"/>
      <c r="B1853" s="5"/>
      <c r="C1853" s="5"/>
      <c r="D1853" s="5"/>
      <c r="E1853" s="5"/>
      <c r="F1853" s="6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72"/>
      <c r="AD1853" s="5"/>
    </row>
    <row r="1854" spans="1:30" x14ac:dyDescent="0.2">
      <c r="A1854" s="5"/>
      <c r="B1854" s="5"/>
      <c r="C1854" s="5"/>
      <c r="D1854" s="5"/>
      <c r="E1854" s="5"/>
      <c r="F1854" s="6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72"/>
      <c r="AD1854" s="5"/>
    </row>
    <row r="1855" spans="1:30" x14ac:dyDescent="0.2">
      <c r="A1855" s="5"/>
      <c r="B1855" s="5"/>
      <c r="C1855" s="5"/>
      <c r="D1855" s="5"/>
      <c r="E1855" s="5"/>
      <c r="F1855" s="6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72"/>
      <c r="AD1855" s="5"/>
    </row>
    <row r="1856" spans="1:30" x14ac:dyDescent="0.2">
      <c r="A1856" s="5"/>
      <c r="B1856" s="5"/>
      <c r="C1856" s="5"/>
      <c r="D1856" s="5"/>
      <c r="E1856" s="5"/>
      <c r="F1856" s="6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72"/>
      <c r="AD1856" s="5"/>
    </row>
    <row r="1857" spans="1:30" x14ac:dyDescent="0.2">
      <c r="A1857" s="5"/>
      <c r="B1857" s="5"/>
      <c r="C1857" s="5"/>
      <c r="D1857" s="5"/>
      <c r="E1857" s="5"/>
      <c r="F1857" s="6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72"/>
      <c r="AD1857" s="5"/>
    </row>
    <row r="1858" spans="1:30" x14ac:dyDescent="0.2">
      <c r="A1858" s="5"/>
      <c r="B1858" s="5"/>
      <c r="C1858" s="5"/>
      <c r="D1858" s="5"/>
      <c r="E1858" s="5"/>
      <c r="F1858" s="6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72"/>
      <c r="AD1858" s="5"/>
    </row>
    <row r="1859" spans="1:30" x14ac:dyDescent="0.2">
      <c r="A1859" s="5"/>
      <c r="B1859" s="5"/>
      <c r="C1859" s="5"/>
      <c r="D1859" s="5"/>
      <c r="E1859" s="5"/>
      <c r="F1859" s="6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72"/>
      <c r="AD1859" s="5"/>
    </row>
    <row r="1860" spans="1:30" x14ac:dyDescent="0.2">
      <c r="A1860" s="5"/>
      <c r="B1860" s="5"/>
      <c r="C1860" s="5"/>
      <c r="D1860" s="5"/>
      <c r="E1860" s="5"/>
      <c r="F1860" s="6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72"/>
      <c r="AD1860" s="5"/>
    </row>
    <row r="1861" spans="1:30" x14ac:dyDescent="0.2">
      <c r="A1861" s="5"/>
      <c r="B1861" s="5"/>
      <c r="C1861" s="5"/>
      <c r="D1861" s="5"/>
      <c r="E1861" s="5"/>
      <c r="F1861" s="6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72"/>
      <c r="AD1861" s="5"/>
    </row>
    <row r="1862" spans="1:30" x14ac:dyDescent="0.2">
      <c r="A1862" s="5"/>
      <c r="B1862" s="5"/>
      <c r="C1862" s="5"/>
      <c r="D1862" s="5"/>
      <c r="E1862" s="5"/>
      <c r="F1862" s="6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72"/>
      <c r="AD1862" s="5"/>
    </row>
    <row r="1863" spans="1:30" x14ac:dyDescent="0.2">
      <c r="A1863" s="5"/>
      <c r="B1863" s="5"/>
      <c r="C1863" s="5"/>
      <c r="D1863" s="5"/>
      <c r="E1863" s="5"/>
      <c r="F1863" s="6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72"/>
      <c r="AD1863" s="5"/>
    </row>
    <row r="1864" spans="1:30" x14ac:dyDescent="0.2">
      <c r="A1864" s="5"/>
      <c r="B1864" s="5"/>
      <c r="C1864" s="5"/>
      <c r="D1864" s="5"/>
      <c r="E1864" s="5"/>
      <c r="F1864" s="6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72"/>
      <c r="AD1864" s="5"/>
    </row>
    <row r="1865" spans="1:30" x14ac:dyDescent="0.2">
      <c r="A1865" s="5"/>
      <c r="B1865" s="5"/>
      <c r="C1865" s="5"/>
      <c r="D1865" s="5"/>
      <c r="E1865" s="5"/>
      <c r="F1865" s="6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72"/>
      <c r="AD1865" s="5"/>
    </row>
    <row r="1866" spans="1:30" x14ac:dyDescent="0.2">
      <c r="A1866" s="5"/>
      <c r="B1866" s="5"/>
      <c r="C1866" s="5"/>
      <c r="D1866" s="5"/>
      <c r="E1866" s="5"/>
      <c r="F1866" s="6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72"/>
      <c r="AD1866" s="5"/>
    </row>
    <row r="1867" spans="1:30" x14ac:dyDescent="0.2">
      <c r="A1867" s="5"/>
      <c r="B1867" s="5"/>
      <c r="C1867" s="5"/>
      <c r="D1867" s="5"/>
      <c r="E1867" s="5"/>
      <c r="F1867" s="6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72"/>
      <c r="AD1867" s="5"/>
    </row>
    <row r="1868" spans="1:30" x14ac:dyDescent="0.2">
      <c r="A1868" s="5"/>
      <c r="B1868" s="5"/>
      <c r="C1868" s="5"/>
      <c r="D1868" s="5"/>
      <c r="E1868" s="5"/>
      <c r="F1868" s="6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72"/>
      <c r="AD1868" s="5"/>
    </row>
    <row r="1869" spans="1:30" x14ac:dyDescent="0.2">
      <c r="A1869" s="5"/>
      <c r="B1869" s="5"/>
      <c r="C1869" s="5"/>
      <c r="D1869" s="5"/>
      <c r="E1869" s="5"/>
      <c r="F1869" s="6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72"/>
      <c r="AD1869" s="5"/>
    </row>
    <row r="1870" spans="1:30" x14ac:dyDescent="0.2">
      <c r="A1870" s="5"/>
      <c r="B1870" s="5"/>
      <c r="C1870" s="5"/>
      <c r="D1870" s="5"/>
      <c r="E1870" s="5"/>
      <c r="F1870" s="6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72"/>
      <c r="AD1870" s="5"/>
    </row>
    <row r="1871" spans="1:30" x14ac:dyDescent="0.2">
      <c r="A1871" s="5"/>
      <c r="B1871" s="5"/>
      <c r="C1871" s="5"/>
      <c r="D1871" s="5"/>
      <c r="E1871" s="5"/>
      <c r="F1871" s="6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72"/>
      <c r="AD1871" s="5"/>
    </row>
    <row r="1872" spans="1:30" x14ac:dyDescent="0.2">
      <c r="A1872" s="5"/>
      <c r="B1872" s="5"/>
      <c r="C1872" s="5"/>
      <c r="D1872" s="5"/>
      <c r="E1872" s="5"/>
      <c r="F1872" s="6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72"/>
      <c r="AD1872" s="5"/>
    </row>
    <row r="1873" spans="1:30" x14ac:dyDescent="0.2">
      <c r="A1873" s="5"/>
      <c r="B1873" s="5"/>
      <c r="C1873" s="5"/>
      <c r="D1873" s="5"/>
      <c r="E1873" s="5"/>
      <c r="F1873" s="6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72"/>
      <c r="AD1873" s="5"/>
    </row>
    <row r="1874" spans="1:30" x14ac:dyDescent="0.2">
      <c r="A1874" s="5"/>
      <c r="B1874" s="5"/>
      <c r="C1874" s="5"/>
      <c r="D1874" s="5"/>
      <c r="E1874" s="5"/>
      <c r="F1874" s="6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72"/>
      <c r="AD1874" s="5"/>
    </row>
    <row r="1875" spans="1:30" x14ac:dyDescent="0.2">
      <c r="A1875" s="5"/>
      <c r="B1875" s="5"/>
      <c r="C1875" s="5"/>
      <c r="D1875" s="5"/>
      <c r="E1875" s="5"/>
      <c r="F1875" s="6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72"/>
      <c r="AD1875" s="5"/>
    </row>
    <row r="1876" spans="1:30" x14ac:dyDescent="0.2">
      <c r="A1876" s="5"/>
      <c r="B1876" s="5"/>
      <c r="C1876" s="5"/>
      <c r="D1876" s="5"/>
      <c r="E1876" s="5"/>
      <c r="F1876" s="6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72"/>
      <c r="AD1876" s="5"/>
    </row>
    <row r="1877" spans="1:30" x14ac:dyDescent="0.2">
      <c r="A1877" s="5"/>
      <c r="B1877" s="5"/>
      <c r="C1877" s="5"/>
      <c r="D1877" s="5"/>
      <c r="E1877" s="5"/>
      <c r="F1877" s="6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72"/>
      <c r="AD1877" s="5"/>
    </row>
    <row r="1878" spans="1:30" x14ac:dyDescent="0.2">
      <c r="A1878" s="5"/>
      <c r="B1878" s="5"/>
      <c r="C1878" s="5"/>
      <c r="D1878" s="5"/>
      <c r="E1878" s="5"/>
      <c r="F1878" s="6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72"/>
      <c r="AD1878" s="5"/>
    </row>
    <row r="1879" spans="1:30" x14ac:dyDescent="0.2">
      <c r="A1879" s="5"/>
      <c r="B1879" s="5"/>
      <c r="C1879" s="5"/>
      <c r="D1879" s="5"/>
      <c r="E1879" s="5"/>
      <c r="F1879" s="6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72"/>
      <c r="AD1879" s="5"/>
    </row>
    <row r="1880" spans="1:30" x14ac:dyDescent="0.2">
      <c r="A1880" s="5"/>
      <c r="B1880" s="5"/>
      <c r="C1880" s="5"/>
      <c r="D1880" s="5"/>
      <c r="E1880" s="5"/>
      <c r="F1880" s="6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72"/>
      <c r="AD1880" s="5"/>
    </row>
    <row r="1881" spans="1:30" x14ac:dyDescent="0.2">
      <c r="A1881" s="5"/>
      <c r="B1881" s="5"/>
      <c r="C1881" s="5"/>
      <c r="D1881" s="5"/>
      <c r="E1881" s="5"/>
      <c r="F1881" s="6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72"/>
      <c r="AD1881" s="5"/>
    </row>
    <row r="1882" spans="1:30" x14ac:dyDescent="0.2">
      <c r="A1882" s="5"/>
      <c r="B1882" s="5"/>
      <c r="C1882" s="5"/>
      <c r="D1882" s="5"/>
      <c r="E1882" s="5"/>
      <c r="F1882" s="6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72"/>
      <c r="AD1882" s="5"/>
    </row>
    <row r="1883" spans="1:30" x14ac:dyDescent="0.2">
      <c r="A1883" s="5"/>
      <c r="B1883" s="5"/>
      <c r="C1883" s="5"/>
      <c r="D1883" s="5"/>
      <c r="E1883" s="5"/>
      <c r="F1883" s="6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72"/>
      <c r="AD1883" s="5"/>
    </row>
    <row r="1884" spans="1:30" x14ac:dyDescent="0.2">
      <c r="A1884" s="5"/>
      <c r="B1884" s="5"/>
      <c r="C1884" s="5"/>
      <c r="D1884" s="5"/>
      <c r="E1884" s="5"/>
      <c r="F1884" s="6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72"/>
      <c r="AD1884" s="5"/>
    </row>
    <row r="1885" spans="1:30" x14ac:dyDescent="0.2">
      <c r="A1885" s="5"/>
      <c r="B1885" s="5"/>
      <c r="C1885" s="5"/>
      <c r="D1885" s="5"/>
      <c r="E1885" s="5"/>
      <c r="F1885" s="6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72"/>
      <c r="AD1885" s="5"/>
    </row>
    <row r="1886" spans="1:30" x14ac:dyDescent="0.2">
      <c r="A1886" s="5"/>
      <c r="B1886" s="5"/>
      <c r="C1886" s="5"/>
      <c r="D1886" s="5"/>
      <c r="E1886" s="5"/>
      <c r="F1886" s="6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72"/>
      <c r="AD1886" s="5"/>
    </row>
    <row r="1887" spans="1:30" x14ac:dyDescent="0.2">
      <c r="A1887" s="5"/>
      <c r="B1887" s="5"/>
      <c r="C1887" s="5"/>
      <c r="D1887" s="5"/>
      <c r="E1887" s="5"/>
      <c r="F1887" s="6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72"/>
      <c r="AD1887" s="5"/>
    </row>
    <row r="1888" spans="1:30" x14ac:dyDescent="0.2">
      <c r="A1888" s="5"/>
      <c r="B1888" s="5"/>
      <c r="C1888" s="5"/>
      <c r="D1888" s="5"/>
      <c r="E1888" s="5"/>
      <c r="F1888" s="6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72"/>
      <c r="AD1888" s="5"/>
    </row>
    <row r="1889" spans="1:30" x14ac:dyDescent="0.2">
      <c r="A1889" s="5"/>
      <c r="B1889" s="5"/>
      <c r="C1889" s="5"/>
      <c r="D1889" s="5"/>
      <c r="E1889" s="5"/>
      <c r="F1889" s="6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72"/>
      <c r="AD1889" s="5"/>
    </row>
    <row r="1890" spans="1:30" x14ac:dyDescent="0.2">
      <c r="A1890" s="5"/>
      <c r="B1890" s="5"/>
      <c r="C1890" s="5"/>
      <c r="D1890" s="5"/>
      <c r="E1890" s="5"/>
      <c r="F1890" s="6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72"/>
      <c r="AD1890" s="5"/>
    </row>
    <row r="1891" spans="1:30" x14ac:dyDescent="0.2">
      <c r="A1891" s="5"/>
      <c r="B1891" s="5"/>
      <c r="C1891" s="5"/>
      <c r="D1891" s="5"/>
      <c r="E1891" s="5"/>
      <c r="F1891" s="6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72"/>
      <c r="AD1891" s="5"/>
    </row>
    <row r="1892" spans="1:30" x14ac:dyDescent="0.2">
      <c r="A1892" s="5"/>
      <c r="B1892" s="5"/>
      <c r="C1892" s="5"/>
      <c r="D1892" s="5"/>
      <c r="E1892" s="5"/>
      <c r="F1892" s="6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72"/>
      <c r="AD1892" s="5"/>
    </row>
    <row r="1893" spans="1:30" x14ac:dyDescent="0.2">
      <c r="A1893" s="5"/>
      <c r="B1893" s="5"/>
      <c r="C1893" s="5"/>
      <c r="D1893" s="5"/>
      <c r="E1893" s="5"/>
      <c r="F1893" s="6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72"/>
      <c r="AD1893" s="5"/>
    </row>
    <row r="1894" spans="1:30" x14ac:dyDescent="0.2">
      <c r="A1894" s="5"/>
      <c r="B1894" s="5"/>
      <c r="C1894" s="5"/>
      <c r="D1894" s="5"/>
      <c r="E1894" s="5"/>
      <c r="F1894" s="6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72"/>
      <c r="AD1894" s="5"/>
    </row>
    <row r="1895" spans="1:30" x14ac:dyDescent="0.2">
      <c r="A1895" s="5"/>
      <c r="B1895" s="5"/>
      <c r="C1895" s="5"/>
      <c r="D1895" s="5"/>
      <c r="E1895" s="5"/>
      <c r="F1895" s="6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72"/>
      <c r="AD1895" s="5"/>
    </row>
    <row r="1896" spans="1:30" x14ac:dyDescent="0.2">
      <c r="A1896" s="5"/>
      <c r="B1896" s="5"/>
      <c r="C1896" s="5"/>
      <c r="D1896" s="5"/>
      <c r="E1896" s="5"/>
      <c r="F1896" s="6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72"/>
      <c r="AD1896" s="5"/>
    </row>
    <row r="1897" spans="1:30" x14ac:dyDescent="0.2">
      <c r="A1897" s="5"/>
      <c r="B1897" s="5"/>
      <c r="C1897" s="5"/>
      <c r="D1897" s="5"/>
      <c r="E1897" s="5"/>
      <c r="F1897" s="6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72"/>
      <c r="AD1897" s="5"/>
    </row>
    <row r="1898" spans="1:30" x14ac:dyDescent="0.2">
      <c r="A1898" s="5"/>
      <c r="B1898" s="5"/>
      <c r="C1898" s="5"/>
      <c r="D1898" s="5"/>
      <c r="E1898" s="5"/>
      <c r="F1898" s="6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72"/>
      <c r="AD1898" s="5"/>
    </row>
    <row r="1899" spans="1:30" x14ac:dyDescent="0.2">
      <c r="A1899" s="5"/>
      <c r="B1899" s="5"/>
      <c r="C1899" s="5"/>
      <c r="D1899" s="5"/>
      <c r="E1899" s="5"/>
      <c r="F1899" s="6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72"/>
      <c r="AD1899" s="5"/>
    </row>
    <row r="1900" spans="1:30" x14ac:dyDescent="0.2">
      <c r="A1900" s="5"/>
      <c r="B1900" s="5"/>
      <c r="C1900" s="5"/>
      <c r="D1900" s="5"/>
      <c r="E1900" s="5"/>
      <c r="F1900" s="6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72"/>
      <c r="AD1900" s="5"/>
    </row>
    <row r="1901" spans="1:30" x14ac:dyDescent="0.2">
      <c r="A1901" s="5"/>
      <c r="B1901" s="5"/>
      <c r="C1901" s="5"/>
      <c r="D1901" s="5"/>
      <c r="E1901" s="5"/>
      <c r="F1901" s="6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72"/>
      <c r="AD1901" s="5"/>
    </row>
    <row r="1902" spans="1:30" x14ac:dyDescent="0.2">
      <c r="A1902" s="5"/>
      <c r="B1902" s="5"/>
      <c r="C1902" s="5"/>
      <c r="D1902" s="5"/>
      <c r="E1902" s="5"/>
      <c r="F1902" s="6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72"/>
      <c r="AD1902" s="5"/>
    </row>
    <row r="1903" spans="1:30" x14ac:dyDescent="0.2">
      <c r="A1903" s="5"/>
      <c r="B1903" s="5"/>
      <c r="C1903" s="5"/>
      <c r="D1903" s="5"/>
      <c r="E1903" s="5"/>
      <c r="F1903" s="6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72"/>
      <c r="AD1903" s="5"/>
    </row>
    <row r="1904" spans="1:30" x14ac:dyDescent="0.2">
      <c r="A1904" s="5"/>
      <c r="B1904" s="5"/>
      <c r="C1904" s="5"/>
      <c r="D1904" s="5"/>
      <c r="E1904" s="5"/>
      <c r="F1904" s="6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72"/>
      <c r="AD1904" s="5"/>
    </row>
    <row r="1905" spans="1:30" x14ac:dyDescent="0.2">
      <c r="A1905" s="5"/>
      <c r="B1905" s="5"/>
      <c r="C1905" s="5"/>
      <c r="D1905" s="5"/>
      <c r="E1905" s="5"/>
      <c r="F1905" s="6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72"/>
      <c r="AD1905" s="5"/>
    </row>
    <row r="1906" spans="1:30" x14ac:dyDescent="0.2">
      <c r="A1906" s="5"/>
      <c r="B1906" s="5"/>
      <c r="C1906" s="5"/>
      <c r="D1906" s="5"/>
      <c r="E1906" s="5"/>
      <c r="F1906" s="6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72"/>
      <c r="AD1906" s="5"/>
    </row>
    <row r="1907" spans="1:30" x14ac:dyDescent="0.2">
      <c r="A1907" s="5"/>
      <c r="B1907" s="5"/>
      <c r="C1907" s="5"/>
      <c r="D1907" s="5"/>
      <c r="E1907" s="5"/>
      <c r="F1907" s="6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72"/>
      <c r="AD1907" s="5"/>
    </row>
    <row r="1908" spans="1:30" x14ac:dyDescent="0.2">
      <c r="A1908" s="5"/>
      <c r="B1908" s="5"/>
      <c r="C1908" s="5"/>
      <c r="D1908" s="5"/>
      <c r="E1908" s="5"/>
      <c r="F1908" s="6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72"/>
      <c r="AD1908" s="5"/>
    </row>
    <row r="1909" spans="1:30" x14ac:dyDescent="0.2">
      <c r="A1909" s="5"/>
      <c r="B1909" s="5"/>
      <c r="C1909" s="5"/>
      <c r="D1909" s="5"/>
      <c r="E1909" s="5"/>
      <c r="F1909" s="6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72"/>
      <c r="AD1909" s="5"/>
    </row>
    <row r="1910" spans="1:30" x14ac:dyDescent="0.2">
      <c r="A1910" s="5"/>
      <c r="B1910" s="5"/>
      <c r="C1910" s="5"/>
      <c r="D1910" s="5"/>
      <c r="E1910" s="5"/>
      <c r="F1910" s="6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72"/>
      <c r="AD1910" s="5"/>
    </row>
    <row r="1911" spans="1:30" x14ac:dyDescent="0.2">
      <c r="A1911" s="5"/>
      <c r="B1911" s="5"/>
      <c r="C1911" s="5"/>
      <c r="D1911" s="5"/>
      <c r="E1911" s="5"/>
      <c r="F1911" s="6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72"/>
      <c r="AD1911" s="5"/>
    </row>
    <row r="1912" spans="1:30" x14ac:dyDescent="0.2">
      <c r="A1912" s="5"/>
      <c r="B1912" s="5"/>
      <c r="C1912" s="5"/>
      <c r="D1912" s="5"/>
      <c r="E1912" s="5"/>
      <c r="F1912" s="6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72"/>
      <c r="AD1912" s="5"/>
    </row>
    <row r="1913" spans="1:30" x14ac:dyDescent="0.2">
      <c r="A1913" s="5"/>
      <c r="B1913" s="5"/>
      <c r="C1913" s="5"/>
      <c r="D1913" s="5"/>
      <c r="E1913" s="5"/>
      <c r="F1913" s="6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72"/>
      <c r="AD1913" s="5"/>
    </row>
    <row r="1914" spans="1:30" x14ac:dyDescent="0.2">
      <c r="A1914" s="5"/>
      <c r="B1914" s="5"/>
      <c r="C1914" s="5"/>
      <c r="D1914" s="5"/>
      <c r="E1914" s="5"/>
      <c r="F1914" s="6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72"/>
      <c r="AD1914" s="5"/>
    </row>
    <row r="1915" spans="1:30" x14ac:dyDescent="0.2">
      <c r="A1915" s="5"/>
      <c r="B1915" s="5"/>
      <c r="C1915" s="5"/>
      <c r="D1915" s="5"/>
      <c r="E1915" s="5"/>
      <c r="F1915" s="6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72"/>
      <c r="AD1915" s="5"/>
    </row>
    <row r="1916" spans="1:30" x14ac:dyDescent="0.2">
      <c r="A1916" s="5"/>
      <c r="B1916" s="5"/>
      <c r="C1916" s="5"/>
      <c r="D1916" s="5"/>
      <c r="E1916" s="5"/>
      <c r="F1916" s="6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72"/>
      <c r="AD1916" s="5"/>
    </row>
    <row r="1917" spans="1:30" x14ac:dyDescent="0.2">
      <c r="A1917" s="5"/>
      <c r="B1917" s="5"/>
      <c r="C1917" s="5"/>
      <c r="D1917" s="5"/>
      <c r="E1917" s="5"/>
      <c r="F1917" s="6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72"/>
      <c r="AD1917" s="5"/>
    </row>
    <row r="1918" spans="1:30" x14ac:dyDescent="0.2">
      <c r="A1918" s="5"/>
      <c r="B1918" s="5"/>
      <c r="C1918" s="5"/>
      <c r="D1918" s="5"/>
      <c r="E1918" s="5"/>
      <c r="F1918" s="6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72"/>
      <c r="AD1918" s="5"/>
    </row>
    <row r="1919" spans="1:30" x14ac:dyDescent="0.2">
      <c r="A1919" s="5"/>
      <c r="B1919" s="5"/>
      <c r="C1919" s="5"/>
      <c r="D1919" s="5"/>
      <c r="E1919" s="5"/>
      <c r="F1919" s="6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72"/>
      <c r="AD1919" s="5"/>
    </row>
    <row r="1920" spans="1:30" x14ac:dyDescent="0.2">
      <c r="A1920" s="5"/>
      <c r="B1920" s="5"/>
      <c r="C1920" s="5"/>
      <c r="D1920" s="5"/>
      <c r="E1920" s="5"/>
      <c r="F1920" s="6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72"/>
      <c r="AD1920" s="5"/>
    </row>
    <row r="1921" spans="1:30" x14ac:dyDescent="0.2">
      <c r="A1921" s="5"/>
      <c r="B1921" s="5"/>
      <c r="C1921" s="5"/>
      <c r="D1921" s="5"/>
      <c r="E1921" s="5"/>
      <c r="F1921" s="6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72"/>
      <c r="AD1921" s="5"/>
    </row>
    <row r="1922" spans="1:30" x14ac:dyDescent="0.2">
      <c r="A1922" s="5"/>
      <c r="B1922" s="5"/>
      <c r="C1922" s="5"/>
      <c r="D1922" s="5"/>
      <c r="E1922" s="5"/>
      <c r="F1922" s="6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72"/>
      <c r="AD1922" s="5"/>
    </row>
    <row r="1923" spans="1:30" x14ac:dyDescent="0.2">
      <c r="A1923" s="5"/>
      <c r="B1923" s="5"/>
      <c r="C1923" s="5"/>
      <c r="D1923" s="5"/>
      <c r="E1923" s="5"/>
      <c r="F1923" s="6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72"/>
      <c r="AD1923" s="5"/>
    </row>
    <row r="1924" spans="1:30" x14ac:dyDescent="0.2">
      <c r="A1924" s="5"/>
      <c r="B1924" s="5"/>
      <c r="C1924" s="5"/>
      <c r="D1924" s="5"/>
      <c r="E1924" s="5"/>
      <c r="F1924" s="6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72"/>
      <c r="AD1924" s="5"/>
    </row>
    <row r="1925" spans="1:30" x14ac:dyDescent="0.2">
      <c r="A1925" s="5"/>
      <c r="B1925" s="5"/>
      <c r="C1925" s="5"/>
      <c r="D1925" s="5"/>
      <c r="E1925" s="5"/>
      <c r="F1925" s="6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72"/>
      <c r="AD1925" s="5"/>
    </row>
    <row r="1926" spans="1:30" x14ac:dyDescent="0.2">
      <c r="A1926" s="5"/>
      <c r="B1926" s="5"/>
      <c r="C1926" s="5"/>
      <c r="D1926" s="5"/>
      <c r="E1926" s="5"/>
      <c r="F1926" s="6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72"/>
      <c r="AD1926" s="5"/>
    </row>
    <row r="1927" spans="1:30" x14ac:dyDescent="0.2">
      <c r="A1927" s="5"/>
      <c r="B1927" s="5"/>
      <c r="C1927" s="5"/>
      <c r="D1927" s="5"/>
      <c r="E1927" s="5"/>
      <c r="F1927" s="6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72"/>
      <c r="AD1927" s="5"/>
    </row>
    <row r="1928" spans="1:30" x14ac:dyDescent="0.2">
      <c r="A1928" s="5"/>
      <c r="B1928" s="5"/>
      <c r="C1928" s="5"/>
      <c r="D1928" s="5"/>
      <c r="E1928" s="5"/>
      <c r="F1928" s="6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72"/>
      <c r="AD1928" s="5"/>
    </row>
    <row r="1929" spans="1:30" x14ac:dyDescent="0.2">
      <c r="A1929" s="5"/>
      <c r="B1929" s="5"/>
      <c r="C1929" s="5"/>
      <c r="D1929" s="5"/>
      <c r="E1929" s="5"/>
      <c r="F1929" s="6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72"/>
      <c r="AD1929" s="5"/>
    </row>
    <row r="1930" spans="1:30" x14ac:dyDescent="0.2">
      <c r="A1930" s="5"/>
      <c r="B1930" s="5"/>
      <c r="C1930" s="5"/>
      <c r="D1930" s="5"/>
      <c r="E1930" s="5"/>
      <c r="F1930" s="6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72"/>
      <c r="AD1930" s="5"/>
    </row>
    <row r="1931" spans="1:30" x14ac:dyDescent="0.2">
      <c r="A1931" s="5"/>
      <c r="B1931" s="5"/>
      <c r="C1931" s="5"/>
      <c r="D1931" s="5"/>
      <c r="E1931" s="5"/>
      <c r="F1931" s="6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72"/>
      <c r="AD1931" s="5"/>
    </row>
    <row r="1932" spans="1:30" x14ac:dyDescent="0.2">
      <c r="A1932" s="5"/>
      <c r="B1932" s="5"/>
      <c r="C1932" s="5"/>
      <c r="D1932" s="5"/>
      <c r="E1932" s="5"/>
      <c r="F1932" s="6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72"/>
      <c r="AD1932" s="5"/>
    </row>
    <row r="1933" spans="1:30" x14ac:dyDescent="0.2">
      <c r="A1933" s="5"/>
      <c r="B1933" s="5"/>
      <c r="C1933" s="5"/>
      <c r="D1933" s="5"/>
      <c r="E1933" s="5"/>
      <c r="F1933" s="6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72"/>
      <c r="AD1933" s="5"/>
    </row>
    <row r="1934" spans="1:30" x14ac:dyDescent="0.2">
      <c r="A1934" s="5"/>
      <c r="B1934" s="5"/>
      <c r="C1934" s="5"/>
      <c r="D1934" s="5"/>
      <c r="E1934" s="5"/>
      <c r="F1934" s="6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72"/>
      <c r="AD1934" s="5"/>
    </row>
    <row r="1935" spans="1:30" x14ac:dyDescent="0.2">
      <c r="A1935" s="5"/>
      <c r="B1935" s="5"/>
      <c r="C1935" s="5"/>
      <c r="D1935" s="5"/>
      <c r="E1935" s="5"/>
      <c r="F1935" s="6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72"/>
      <c r="AD1935" s="5"/>
    </row>
    <row r="1936" spans="1:30" x14ac:dyDescent="0.2">
      <c r="A1936" s="5"/>
      <c r="B1936" s="5"/>
      <c r="C1936" s="5"/>
      <c r="D1936" s="5"/>
      <c r="E1936" s="5"/>
      <c r="F1936" s="6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72"/>
      <c r="AD1936" s="5"/>
    </row>
    <row r="1937" spans="1:30" x14ac:dyDescent="0.2">
      <c r="A1937" s="5"/>
      <c r="B1937" s="5"/>
      <c r="C1937" s="5"/>
      <c r="D1937" s="5"/>
      <c r="E1937" s="5"/>
      <c r="F1937" s="6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72"/>
      <c r="AD1937" s="5"/>
    </row>
    <row r="1938" spans="1:30" x14ac:dyDescent="0.2">
      <c r="A1938" s="5"/>
      <c r="B1938" s="5"/>
      <c r="C1938" s="5"/>
      <c r="D1938" s="5"/>
      <c r="E1938" s="5"/>
      <c r="F1938" s="6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72"/>
      <c r="AD1938" s="5"/>
    </row>
    <row r="1939" spans="1:30" x14ac:dyDescent="0.2">
      <c r="A1939" s="5"/>
      <c r="B1939" s="5"/>
      <c r="C1939" s="5"/>
      <c r="D1939" s="5"/>
      <c r="E1939" s="5"/>
      <c r="F1939" s="6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72"/>
      <c r="AD1939" s="5"/>
    </row>
    <row r="1940" spans="1:30" x14ac:dyDescent="0.2">
      <c r="A1940" s="5"/>
      <c r="B1940" s="5"/>
      <c r="C1940" s="5"/>
      <c r="D1940" s="5"/>
      <c r="E1940" s="5"/>
      <c r="F1940" s="6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72"/>
      <c r="AD1940" s="5"/>
    </row>
    <row r="1941" spans="1:30" x14ac:dyDescent="0.2">
      <c r="A1941" s="5"/>
      <c r="B1941" s="5"/>
      <c r="C1941" s="5"/>
      <c r="D1941" s="5"/>
      <c r="E1941" s="5"/>
      <c r="F1941" s="6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72"/>
      <c r="AD1941" s="5"/>
    </row>
    <row r="1942" spans="1:30" x14ac:dyDescent="0.2">
      <c r="A1942" s="5"/>
      <c r="B1942" s="5"/>
      <c r="C1942" s="5"/>
      <c r="D1942" s="5"/>
      <c r="E1942" s="5"/>
      <c r="F1942" s="6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72"/>
      <c r="AD1942" s="5"/>
    </row>
    <row r="1943" spans="1:30" x14ac:dyDescent="0.2">
      <c r="A1943" s="5"/>
      <c r="B1943" s="5"/>
      <c r="C1943" s="5"/>
      <c r="D1943" s="5"/>
      <c r="E1943" s="5"/>
      <c r="F1943" s="6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72"/>
      <c r="AD1943" s="5"/>
    </row>
    <row r="1944" spans="1:30" x14ac:dyDescent="0.2">
      <c r="A1944" s="5"/>
      <c r="B1944" s="5"/>
      <c r="C1944" s="5"/>
      <c r="D1944" s="5"/>
      <c r="E1944" s="5"/>
      <c r="F1944" s="6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72"/>
      <c r="AD1944" s="5"/>
    </row>
    <row r="1945" spans="1:30" x14ac:dyDescent="0.2">
      <c r="A1945" s="5"/>
      <c r="B1945" s="5"/>
      <c r="C1945" s="5"/>
      <c r="D1945" s="5"/>
      <c r="E1945" s="5"/>
      <c r="F1945" s="6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72"/>
      <c r="AD1945" s="5"/>
    </row>
    <row r="1946" spans="1:30" x14ac:dyDescent="0.2">
      <c r="A1946" s="5"/>
      <c r="B1946" s="5"/>
      <c r="C1946" s="5"/>
      <c r="D1946" s="5"/>
      <c r="E1946" s="5"/>
      <c r="F1946" s="6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72"/>
      <c r="AD1946" s="5"/>
    </row>
    <row r="1947" spans="1:30" x14ac:dyDescent="0.2">
      <c r="A1947" s="5"/>
      <c r="B1947" s="5"/>
      <c r="C1947" s="5"/>
      <c r="D1947" s="5"/>
      <c r="E1947" s="5"/>
      <c r="F1947" s="6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72"/>
      <c r="AD1947" s="5"/>
    </row>
    <row r="1948" spans="1:30" x14ac:dyDescent="0.2">
      <c r="A1948" s="5"/>
      <c r="B1948" s="5"/>
      <c r="C1948" s="5"/>
      <c r="D1948" s="5"/>
      <c r="E1948" s="5"/>
      <c r="F1948" s="6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72"/>
      <c r="AD1948" s="5"/>
    </row>
    <row r="1949" spans="1:30" x14ac:dyDescent="0.2">
      <c r="A1949" s="5"/>
      <c r="B1949" s="5"/>
      <c r="C1949" s="5"/>
      <c r="D1949" s="5"/>
      <c r="E1949" s="5"/>
      <c r="F1949" s="6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72"/>
      <c r="AD1949" s="5"/>
    </row>
    <row r="1950" spans="1:30" x14ac:dyDescent="0.2">
      <c r="A1950" s="5"/>
      <c r="B1950" s="5"/>
      <c r="C1950" s="5"/>
      <c r="D1950" s="5"/>
      <c r="E1950" s="5"/>
      <c r="F1950" s="6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72"/>
      <c r="AD1950" s="5"/>
    </row>
    <row r="1951" spans="1:30" x14ac:dyDescent="0.2">
      <c r="A1951" s="5"/>
      <c r="B1951" s="5"/>
      <c r="C1951" s="5"/>
      <c r="D1951" s="5"/>
      <c r="E1951" s="5"/>
      <c r="F1951" s="6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72"/>
      <c r="AD1951" s="5"/>
    </row>
    <row r="1952" spans="1:30" x14ac:dyDescent="0.2">
      <c r="A1952" s="5"/>
      <c r="B1952" s="5"/>
      <c r="C1952" s="5"/>
      <c r="D1952" s="5"/>
      <c r="E1952" s="5"/>
      <c r="F1952" s="6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72"/>
      <c r="AD1952" s="5"/>
    </row>
    <row r="1953" spans="1:30" x14ac:dyDescent="0.2">
      <c r="A1953" s="5"/>
      <c r="B1953" s="5"/>
      <c r="C1953" s="5"/>
      <c r="D1953" s="5"/>
      <c r="E1953" s="5"/>
      <c r="F1953" s="6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72"/>
      <c r="AD1953" s="5"/>
    </row>
    <row r="1954" spans="1:30" x14ac:dyDescent="0.2">
      <c r="A1954" s="5"/>
      <c r="B1954" s="5"/>
      <c r="C1954" s="5"/>
      <c r="D1954" s="5"/>
      <c r="E1954" s="5"/>
      <c r="F1954" s="6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72"/>
      <c r="AD1954" s="5"/>
    </row>
    <row r="1955" spans="1:30" x14ac:dyDescent="0.2">
      <c r="A1955" s="5"/>
      <c r="B1955" s="5"/>
      <c r="C1955" s="5"/>
      <c r="D1955" s="5"/>
      <c r="E1955" s="5"/>
      <c r="F1955" s="6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72"/>
      <c r="AD1955" s="5"/>
    </row>
    <row r="1956" spans="1:30" x14ac:dyDescent="0.2">
      <c r="A1956" s="5"/>
      <c r="B1956" s="5"/>
      <c r="C1956" s="5"/>
      <c r="D1956" s="5"/>
      <c r="E1956" s="5"/>
      <c r="F1956" s="6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72"/>
      <c r="AD1956" s="5"/>
    </row>
    <row r="1957" spans="1:30" x14ac:dyDescent="0.2">
      <c r="A1957" s="5"/>
      <c r="B1957" s="5"/>
      <c r="C1957" s="5"/>
      <c r="D1957" s="5"/>
      <c r="E1957" s="5"/>
      <c r="F1957" s="6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72"/>
      <c r="AD1957" s="5"/>
    </row>
    <row r="1958" spans="1:30" x14ac:dyDescent="0.2">
      <c r="A1958" s="5"/>
      <c r="B1958" s="5"/>
      <c r="C1958" s="5"/>
      <c r="D1958" s="5"/>
      <c r="E1958" s="5"/>
      <c r="F1958" s="6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72"/>
      <c r="AD1958" s="5"/>
    </row>
    <row r="1959" spans="1:30" x14ac:dyDescent="0.2">
      <c r="A1959" s="5"/>
      <c r="B1959" s="5"/>
      <c r="C1959" s="5"/>
      <c r="D1959" s="5"/>
      <c r="E1959" s="5"/>
      <c r="F1959" s="6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72"/>
      <c r="AD1959" s="5"/>
    </row>
    <row r="1960" spans="1:30" x14ac:dyDescent="0.2">
      <c r="A1960" s="5"/>
      <c r="B1960" s="5"/>
      <c r="C1960" s="5"/>
      <c r="D1960" s="5"/>
      <c r="E1960" s="5"/>
      <c r="F1960" s="6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72"/>
      <c r="AD1960" s="5"/>
    </row>
    <row r="1961" spans="1:30" x14ac:dyDescent="0.2">
      <c r="A1961" s="5"/>
      <c r="B1961" s="5"/>
      <c r="C1961" s="5"/>
      <c r="D1961" s="5"/>
      <c r="E1961" s="5"/>
      <c r="F1961" s="6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72"/>
      <c r="AD1961" s="5"/>
    </row>
    <row r="1962" spans="1:30" x14ac:dyDescent="0.2">
      <c r="A1962" s="5"/>
      <c r="B1962" s="5"/>
      <c r="C1962" s="5"/>
      <c r="D1962" s="5"/>
      <c r="E1962" s="5"/>
      <c r="F1962" s="6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72"/>
      <c r="AD1962" s="5"/>
    </row>
    <row r="1963" spans="1:30" x14ac:dyDescent="0.2">
      <c r="A1963" s="5"/>
      <c r="B1963" s="5"/>
      <c r="C1963" s="5"/>
      <c r="D1963" s="5"/>
      <c r="E1963" s="5"/>
      <c r="F1963" s="6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72"/>
      <c r="AD1963" s="5"/>
    </row>
    <row r="1964" spans="1:30" x14ac:dyDescent="0.2">
      <c r="A1964" s="5"/>
      <c r="B1964" s="5"/>
      <c r="C1964" s="5"/>
      <c r="D1964" s="5"/>
      <c r="E1964" s="5"/>
      <c r="F1964" s="6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72"/>
      <c r="AD1964" s="5"/>
    </row>
    <row r="1965" spans="1:30" x14ac:dyDescent="0.2">
      <c r="A1965" s="5"/>
      <c r="B1965" s="5"/>
      <c r="C1965" s="5"/>
      <c r="D1965" s="5"/>
      <c r="E1965" s="5"/>
      <c r="F1965" s="6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72"/>
      <c r="AD1965" s="5"/>
    </row>
    <row r="1966" spans="1:30" x14ac:dyDescent="0.2">
      <c r="A1966" s="5"/>
      <c r="B1966" s="5"/>
      <c r="C1966" s="5"/>
      <c r="D1966" s="5"/>
      <c r="E1966" s="5"/>
      <c r="F1966" s="6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72"/>
      <c r="AD1966" s="5"/>
    </row>
    <row r="1967" spans="1:30" x14ac:dyDescent="0.2">
      <c r="A1967" s="5"/>
      <c r="B1967" s="5"/>
      <c r="C1967" s="5"/>
      <c r="D1967" s="5"/>
      <c r="E1967" s="5"/>
      <c r="F1967" s="6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72"/>
      <c r="AD1967" s="5"/>
    </row>
    <row r="1968" spans="1:30" x14ac:dyDescent="0.2">
      <c r="A1968" s="5"/>
      <c r="B1968" s="5"/>
      <c r="C1968" s="5"/>
      <c r="D1968" s="5"/>
      <c r="E1968" s="5"/>
      <c r="F1968" s="6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72"/>
      <c r="AD1968" s="5"/>
    </row>
    <row r="1969" spans="1:30" x14ac:dyDescent="0.2">
      <c r="A1969" s="5"/>
      <c r="B1969" s="5"/>
      <c r="C1969" s="5"/>
      <c r="D1969" s="5"/>
      <c r="E1969" s="5"/>
      <c r="F1969" s="6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72"/>
      <c r="AD1969" s="5"/>
    </row>
    <row r="1970" spans="1:30" x14ac:dyDescent="0.2">
      <c r="A1970" s="5"/>
      <c r="B1970" s="5"/>
      <c r="C1970" s="5"/>
      <c r="D1970" s="5"/>
      <c r="E1970" s="5"/>
      <c r="F1970" s="6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72"/>
      <c r="AD1970" s="5"/>
    </row>
    <row r="1971" spans="1:30" x14ac:dyDescent="0.2">
      <c r="A1971" s="5"/>
      <c r="B1971" s="5"/>
      <c r="C1971" s="5"/>
      <c r="D1971" s="5"/>
      <c r="E1971" s="5"/>
      <c r="F1971" s="6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72"/>
      <c r="AD1971" s="5"/>
    </row>
    <row r="1972" spans="1:30" x14ac:dyDescent="0.2">
      <c r="A1972" s="5"/>
      <c r="B1972" s="5"/>
      <c r="C1972" s="5"/>
      <c r="D1972" s="5"/>
      <c r="E1972" s="5"/>
      <c r="F1972" s="6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72"/>
      <c r="AD1972" s="5"/>
    </row>
    <row r="1973" spans="1:30" x14ac:dyDescent="0.2">
      <c r="A1973" s="5"/>
      <c r="B1973" s="5"/>
      <c r="C1973" s="5"/>
      <c r="D1973" s="5"/>
      <c r="E1973" s="5"/>
      <c r="F1973" s="6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72"/>
      <c r="AD1973" s="5"/>
    </row>
    <row r="1974" spans="1:30" x14ac:dyDescent="0.2">
      <c r="A1974" s="5"/>
      <c r="B1974" s="5"/>
      <c r="C1974" s="5"/>
      <c r="D1974" s="5"/>
      <c r="E1974" s="5"/>
      <c r="F1974" s="6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72"/>
      <c r="AD1974" s="5"/>
    </row>
    <row r="1975" spans="1:30" x14ac:dyDescent="0.2">
      <c r="A1975" s="5"/>
      <c r="B1975" s="5"/>
      <c r="C1975" s="5"/>
      <c r="D1975" s="5"/>
      <c r="E1975" s="5"/>
      <c r="F1975" s="6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72"/>
      <c r="AD1975" s="5"/>
    </row>
    <row r="1976" spans="1:30" x14ac:dyDescent="0.2">
      <c r="A1976" s="5"/>
      <c r="B1976" s="5"/>
      <c r="C1976" s="5"/>
      <c r="D1976" s="5"/>
      <c r="E1976" s="5"/>
      <c r="F1976" s="6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72"/>
      <c r="AD1976" s="5"/>
    </row>
    <row r="1977" spans="1:30" x14ac:dyDescent="0.2">
      <c r="A1977" s="5"/>
      <c r="B1977" s="5"/>
      <c r="C1977" s="5"/>
      <c r="D1977" s="5"/>
      <c r="E1977" s="5"/>
      <c r="F1977" s="6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72"/>
      <c r="AD1977" s="5"/>
    </row>
    <row r="1978" spans="1:30" x14ac:dyDescent="0.2">
      <c r="A1978" s="5"/>
      <c r="B1978" s="5"/>
      <c r="C1978" s="5"/>
      <c r="D1978" s="5"/>
      <c r="E1978" s="5"/>
      <c r="F1978" s="6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72"/>
      <c r="AD1978" s="5"/>
    </row>
    <row r="1979" spans="1:30" x14ac:dyDescent="0.2">
      <c r="A1979" s="5"/>
      <c r="B1979" s="5"/>
      <c r="C1979" s="5"/>
      <c r="D1979" s="5"/>
      <c r="E1979" s="5"/>
      <c r="F1979" s="6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72"/>
      <c r="AD1979" s="5"/>
    </row>
    <row r="1980" spans="1:30" x14ac:dyDescent="0.2">
      <c r="A1980" s="5"/>
      <c r="B1980" s="5"/>
      <c r="C1980" s="5"/>
      <c r="D1980" s="5"/>
      <c r="E1980" s="5"/>
      <c r="F1980" s="6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72"/>
      <c r="AD1980" s="5"/>
    </row>
    <row r="1981" spans="1:30" x14ac:dyDescent="0.2">
      <c r="A1981" s="5"/>
      <c r="B1981" s="5"/>
      <c r="C1981" s="5"/>
      <c r="D1981" s="5"/>
      <c r="E1981" s="5"/>
      <c r="F1981" s="6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72"/>
      <c r="AD1981" s="5"/>
    </row>
    <row r="1982" spans="1:30" x14ac:dyDescent="0.2">
      <c r="A1982" s="5"/>
      <c r="B1982" s="5"/>
      <c r="C1982" s="5"/>
      <c r="D1982" s="5"/>
      <c r="E1982" s="5"/>
      <c r="F1982" s="6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72"/>
      <c r="AD1982" s="5"/>
    </row>
    <row r="1983" spans="1:30" x14ac:dyDescent="0.2">
      <c r="A1983" s="5"/>
      <c r="B1983" s="5"/>
      <c r="C1983" s="5"/>
      <c r="D1983" s="5"/>
      <c r="E1983" s="5"/>
      <c r="F1983" s="6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72"/>
      <c r="AD1983" s="5"/>
    </row>
    <row r="1984" spans="1:30" x14ac:dyDescent="0.2">
      <c r="A1984" s="5"/>
      <c r="B1984" s="5"/>
      <c r="C1984" s="5"/>
      <c r="D1984" s="5"/>
      <c r="E1984" s="5"/>
      <c r="F1984" s="6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72"/>
      <c r="AD1984" s="5"/>
    </row>
    <row r="1985" spans="1:30" x14ac:dyDescent="0.2">
      <c r="A1985" s="5"/>
      <c r="B1985" s="5"/>
      <c r="C1985" s="5"/>
      <c r="D1985" s="5"/>
      <c r="E1985" s="5"/>
      <c r="F1985" s="6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72"/>
      <c r="AD1985" s="5"/>
    </row>
    <row r="1986" spans="1:30" x14ac:dyDescent="0.2">
      <c r="A1986" s="5"/>
      <c r="B1986" s="5"/>
      <c r="C1986" s="5"/>
      <c r="D1986" s="5"/>
      <c r="E1986" s="5"/>
      <c r="F1986" s="6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72"/>
      <c r="AD1986" s="5"/>
    </row>
    <row r="1987" spans="1:30" x14ac:dyDescent="0.2">
      <c r="A1987" s="5"/>
      <c r="B1987" s="5"/>
      <c r="C1987" s="5"/>
      <c r="D1987" s="5"/>
      <c r="E1987" s="5"/>
      <c r="F1987" s="6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72"/>
      <c r="AD1987" s="5"/>
    </row>
    <row r="1988" spans="1:30" x14ac:dyDescent="0.2">
      <c r="A1988" s="5"/>
      <c r="B1988" s="5"/>
      <c r="C1988" s="5"/>
      <c r="D1988" s="5"/>
      <c r="E1988" s="5"/>
      <c r="F1988" s="6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72"/>
      <c r="AD1988" s="5"/>
    </row>
    <row r="1989" spans="1:30" x14ac:dyDescent="0.2">
      <c r="A1989" s="5"/>
      <c r="B1989" s="5"/>
      <c r="C1989" s="5"/>
      <c r="D1989" s="5"/>
      <c r="E1989" s="5"/>
      <c r="F1989" s="6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72"/>
      <c r="AD1989" s="5"/>
    </row>
    <row r="1990" spans="1:30" x14ac:dyDescent="0.2">
      <c r="A1990" s="5"/>
      <c r="B1990" s="5"/>
      <c r="C1990" s="5"/>
      <c r="D1990" s="5"/>
      <c r="E1990" s="5"/>
      <c r="F1990" s="6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72"/>
      <c r="AD1990" s="5"/>
    </row>
    <row r="1991" spans="1:30" x14ac:dyDescent="0.2">
      <c r="A1991" s="5"/>
      <c r="B1991" s="5"/>
      <c r="C1991" s="5"/>
      <c r="D1991" s="5"/>
      <c r="E1991" s="5"/>
      <c r="F1991" s="6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72"/>
      <c r="AD1991" s="5"/>
    </row>
    <row r="1992" spans="1:30" x14ac:dyDescent="0.2">
      <c r="A1992" s="5"/>
      <c r="B1992" s="5"/>
      <c r="C1992" s="5"/>
      <c r="D1992" s="5"/>
      <c r="E1992" s="5"/>
      <c r="F1992" s="6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72"/>
      <c r="AD1992" s="5"/>
    </row>
    <row r="1993" spans="1:30" x14ac:dyDescent="0.2">
      <c r="A1993" s="5"/>
      <c r="B1993" s="5"/>
      <c r="C1993" s="5"/>
      <c r="D1993" s="5"/>
      <c r="E1993" s="5"/>
      <c r="F1993" s="6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72"/>
      <c r="AD1993" s="5"/>
    </row>
    <row r="1994" spans="1:30" x14ac:dyDescent="0.2">
      <c r="A1994" s="5"/>
      <c r="B1994" s="5"/>
      <c r="C1994" s="5"/>
      <c r="D1994" s="5"/>
      <c r="E1994" s="5"/>
      <c r="F1994" s="6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72"/>
      <c r="AD1994" s="5"/>
    </row>
    <row r="1995" spans="1:30" x14ac:dyDescent="0.2">
      <c r="A1995" s="5"/>
      <c r="B1995" s="5"/>
      <c r="C1995" s="5"/>
      <c r="D1995" s="5"/>
      <c r="E1995" s="5"/>
      <c r="F1995" s="6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72"/>
      <c r="AD1995" s="5"/>
    </row>
    <row r="1996" spans="1:30" x14ac:dyDescent="0.2">
      <c r="A1996" s="5"/>
      <c r="B1996" s="5"/>
      <c r="C1996" s="5"/>
      <c r="D1996" s="5"/>
      <c r="E1996" s="5"/>
      <c r="F1996" s="6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72"/>
      <c r="AD1996" s="5"/>
    </row>
    <row r="1997" spans="1:30" x14ac:dyDescent="0.2">
      <c r="A1997" s="5"/>
      <c r="B1997" s="5"/>
      <c r="C1997" s="5"/>
      <c r="D1997" s="5"/>
      <c r="E1997" s="5"/>
      <c r="F1997" s="6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72"/>
      <c r="AD1997" s="5"/>
    </row>
    <row r="1998" spans="1:30" x14ac:dyDescent="0.2">
      <c r="A1998" s="5"/>
      <c r="B1998" s="5"/>
      <c r="C1998" s="5"/>
      <c r="D1998" s="5"/>
      <c r="E1998" s="5"/>
      <c r="F1998" s="6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72"/>
      <c r="AD1998" s="5"/>
    </row>
    <row r="1999" spans="1:30" x14ac:dyDescent="0.2">
      <c r="A1999" s="5"/>
      <c r="B1999" s="5"/>
      <c r="C1999" s="5"/>
      <c r="D1999" s="5"/>
      <c r="E1999" s="5"/>
      <c r="F1999" s="6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72"/>
      <c r="AD1999" s="5"/>
    </row>
    <row r="2000" spans="1:30" x14ac:dyDescent="0.2">
      <c r="A2000" s="5"/>
      <c r="B2000" s="5"/>
      <c r="C2000" s="5"/>
      <c r="D2000" s="5"/>
      <c r="E2000" s="5"/>
      <c r="F2000" s="6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72"/>
      <c r="AD2000" s="5"/>
    </row>
    <row r="2001" spans="1:30" x14ac:dyDescent="0.2">
      <c r="A2001" s="5"/>
      <c r="B2001" s="5"/>
      <c r="C2001" s="5"/>
      <c r="D2001" s="5"/>
      <c r="E2001" s="5"/>
      <c r="F2001" s="6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72"/>
      <c r="AD2001" s="5"/>
    </row>
    <row r="2002" spans="1:30" x14ac:dyDescent="0.2">
      <c r="A2002" s="5"/>
      <c r="B2002" s="5"/>
      <c r="C2002" s="5"/>
      <c r="D2002" s="5"/>
      <c r="E2002" s="5"/>
      <c r="F2002" s="6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72"/>
      <c r="AD2002" s="5"/>
    </row>
    <row r="2003" spans="1:30" x14ac:dyDescent="0.2">
      <c r="A2003" s="5"/>
      <c r="B2003" s="5"/>
      <c r="C2003" s="5"/>
      <c r="D2003" s="5"/>
      <c r="E2003" s="5"/>
      <c r="F2003" s="6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72"/>
      <c r="AD2003" s="5"/>
    </row>
    <row r="2004" spans="1:30" x14ac:dyDescent="0.2">
      <c r="A2004" s="5"/>
      <c r="B2004" s="5"/>
      <c r="C2004" s="5"/>
      <c r="D2004" s="5"/>
      <c r="E2004" s="5"/>
      <c r="F2004" s="6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72"/>
      <c r="AD2004" s="5"/>
    </row>
    <row r="2005" spans="1:30" x14ac:dyDescent="0.2">
      <c r="A2005" s="5"/>
      <c r="B2005" s="5"/>
      <c r="C2005" s="5"/>
      <c r="D2005" s="5"/>
      <c r="E2005" s="5"/>
      <c r="F2005" s="6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72"/>
      <c r="AD2005" s="5"/>
    </row>
    <row r="2006" spans="1:30" x14ac:dyDescent="0.2">
      <c r="A2006" s="5"/>
      <c r="B2006" s="5"/>
      <c r="C2006" s="5"/>
      <c r="D2006" s="5"/>
      <c r="E2006" s="5"/>
      <c r="F2006" s="6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72"/>
      <c r="AD2006" s="5"/>
    </row>
    <row r="2007" spans="1:30" x14ac:dyDescent="0.2">
      <c r="A2007" s="5"/>
      <c r="B2007" s="5"/>
      <c r="C2007" s="5"/>
      <c r="D2007" s="5"/>
      <c r="E2007" s="5"/>
      <c r="F2007" s="6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72"/>
      <c r="AD2007" s="5"/>
    </row>
    <row r="2008" spans="1:30" x14ac:dyDescent="0.2">
      <c r="A2008" s="5"/>
      <c r="B2008" s="5"/>
      <c r="C2008" s="5"/>
      <c r="D2008" s="5"/>
      <c r="E2008" s="5"/>
      <c r="F2008" s="6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72"/>
      <c r="AD2008" s="5"/>
    </row>
    <row r="2009" spans="1:30" x14ac:dyDescent="0.2">
      <c r="A2009" s="5"/>
      <c r="B2009" s="5"/>
      <c r="C2009" s="5"/>
      <c r="D2009" s="5"/>
      <c r="E2009" s="5"/>
      <c r="F2009" s="6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72"/>
      <c r="AD2009" s="5"/>
    </row>
    <row r="2010" spans="1:30" x14ac:dyDescent="0.2">
      <c r="A2010" s="5"/>
      <c r="B2010" s="5"/>
      <c r="C2010" s="5"/>
      <c r="D2010" s="5"/>
      <c r="E2010" s="5"/>
      <c r="F2010" s="6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72"/>
      <c r="AD2010" s="5"/>
    </row>
    <row r="2011" spans="1:30" x14ac:dyDescent="0.2">
      <c r="A2011" s="5"/>
      <c r="B2011" s="5"/>
      <c r="C2011" s="5"/>
      <c r="D2011" s="5"/>
      <c r="E2011" s="5"/>
      <c r="F2011" s="6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72"/>
      <c r="AD2011" s="5"/>
    </row>
    <row r="2012" spans="1:30" x14ac:dyDescent="0.2">
      <c r="A2012" s="5"/>
      <c r="B2012" s="5"/>
      <c r="C2012" s="5"/>
      <c r="D2012" s="5"/>
      <c r="E2012" s="5"/>
      <c r="F2012" s="6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72"/>
      <c r="AD2012" s="5"/>
    </row>
    <row r="2013" spans="1:30" x14ac:dyDescent="0.2">
      <c r="A2013" s="5"/>
      <c r="B2013" s="5"/>
      <c r="C2013" s="5"/>
      <c r="D2013" s="5"/>
      <c r="E2013" s="5"/>
      <c r="F2013" s="6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72"/>
      <c r="AD2013" s="5"/>
    </row>
    <row r="2014" spans="1:30" x14ac:dyDescent="0.2">
      <c r="A2014" s="5"/>
      <c r="B2014" s="5"/>
      <c r="C2014" s="5"/>
      <c r="D2014" s="5"/>
      <c r="E2014" s="5"/>
      <c r="F2014" s="6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72"/>
      <c r="AD2014" s="5"/>
    </row>
    <row r="2015" spans="1:30" x14ac:dyDescent="0.2">
      <c r="A2015" s="5"/>
      <c r="B2015" s="5"/>
      <c r="C2015" s="5"/>
      <c r="D2015" s="5"/>
      <c r="E2015" s="5"/>
      <c r="F2015" s="6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72"/>
      <c r="AD2015" s="5"/>
    </row>
    <row r="2016" spans="1:30" x14ac:dyDescent="0.2">
      <c r="A2016" s="5"/>
      <c r="B2016" s="5"/>
      <c r="C2016" s="5"/>
      <c r="D2016" s="5"/>
      <c r="E2016" s="5"/>
      <c r="F2016" s="6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72"/>
      <c r="AD2016" s="5"/>
    </row>
    <row r="2017" spans="1:30" x14ac:dyDescent="0.2">
      <c r="A2017" s="5"/>
      <c r="B2017" s="5"/>
      <c r="C2017" s="5"/>
      <c r="D2017" s="5"/>
      <c r="E2017" s="5"/>
      <c r="F2017" s="6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72"/>
      <c r="AD2017" s="5"/>
    </row>
    <row r="2018" spans="1:30" x14ac:dyDescent="0.2">
      <c r="A2018" s="5"/>
      <c r="B2018" s="5"/>
      <c r="C2018" s="5"/>
      <c r="D2018" s="5"/>
      <c r="E2018" s="5"/>
      <c r="F2018" s="6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72"/>
      <c r="AD2018" s="5"/>
    </row>
    <row r="2019" spans="1:30" x14ac:dyDescent="0.2">
      <c r="A2019" s="5"/>
      <c r="B2019" s="5"/>
      <c r="C2019" s="5"/>
      <c r="D2019" s="5"/>
      <c r="E2019" s="5"/>
      <c r="F2019" s="6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72"/>
      <c r="AD2019" s="5"/>
    </row>
    <row r="2020" spans="1:30" x14ac:dyDescent="0.2">
      <c r="A2020" s="5"/>
      <c r="B2020" s="5"/>
      <c r="C2020" s="5"/>
      <c r="D2020" s="5"/>
      <c r="E2020" s="5"/>
      <c r="F2020" s="6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72"/>
      <c r="AD2020" s="5"/>
    </row>
    <row r="2021" spans="1:30" x14ac:dyDescent="0.2">
      <c r="A2021" s="5"/>
      <c r="B2021" s="5"/>
      <c r="C2021" s="5"/>
      <c r="D2021" s="5"/>
      <c r="E2021" s="5"/>
      <c r="F2021" s="6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72"/>
      <c r="AD2021" s="5"/>
    </row>
    <row r="2022" spans="1:30" x14ac:dyDescent="0.2">
      <c r="A2022" s="5"/>
      <c r="B2022" s="5"/>
      <c r="C2022" s="5"/>
      <c r="D2022" s="5"/>
      <c r="E2022" s="5"/>
      <c r="F2022" s="6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72"/>
      <c r="AD2022" s="5"/>
    </row>
    <row r="2023" spans="1:30" x14ac:dyDescent="0.2">
      <c r="A2023" s="5"/>
      <c r="B2023" s="5"/>
      <c r="C2023" s="5"/>
      <c r="D2023" s="5"/>
      <c r="E2023" s="5"/>
      <c r="F2023" s="6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72"/>
      <c r="AD2023" s="5"/>
    </row>
    <row r="2024" spans="1:30" x14ac:dyDescent="0.2">
      <c r="A2024" s="5"/>
      <c r="B2024" s="5"/>
      <c r="C2024" s="5"/>
      <c r="D2024" s="5"/>
      <c r="E2024" s="5"/>
      <c r="F2024" s="6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72"/>
      <c r="AD2024" s="5"/>
    </row>
    <row r="2025" spans="1:30" x14ac:dyDescent="0.2">
      <c r="A2025" s="5"/>
      <c r="B2025" s="5"/>
      <c r="C2025" s="5"/>
      <c r="D2025" s="5"/>
      <c r="E2025" s="5"/>
      <c r="F2025" s="6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72"/>
      <c r="AD2025" s="5"/>
    </row>
    <row r="2026" spans="1:30" x14ac:dyDescent="0.2">
      <c r="A2026" s="5"/>
      <c r="B2026" s="5"/>
      <c r="C2026" s="5"/>
      <c r="D2026" s="5"/>
      <c r="E2026" s="5"/>
      <c r="F2026" s="6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72"/>
      <c r="AD2026" s="5"/>
    </row>
    <row r="2027" spans="1:30" x14ac:dyDescent="0.2">
      <c r="A2027" s="5"/>
      <c r="B2027" s="5"/>
      <c r="C2027" s="5"/>
      <c r="D2027" s="5"/>
      <c r="E2027" s="5"/>
      <c r="F2027" s="6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72"/>
      <c r="AD2027" s="5"/>
    </row>
    <row r="2028" spans="1:30" x14ac:dyDescent="0.2">
      <c r="A2028" s="5"/>
      <c r="B2028" s="5"/>
      <c r="C2028" s="5"/>
      <c r="D2028" s="5"/>
      <c r="E2028" s="5"/>
      <c r="F2028" s="6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72"/>
      <c r="AD2028" s="5"/>
    </row>
    <row r="2029" spans="1:30" x14ac:dyDescent="0.2">
      <c r="A2029" s="5"/>
      <c r="B2029" s="5"/>
      <c r="C2029" s="5"/>
      <c r="D2029" s="5"/>
      <c r="E2029" s="5"/>
      <c r="F2029" s="6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72"/>
      <c r="AD2029" s="5"/>
    </row>
    <row r="2030" spans="1:30" x14ac:dyDescent="0.2">
      <c r="A2030" s="5"/>
      <c r="B2030" s="5"/>
      <c r="C2030" s="5"/>
      <c r="D2030" s="5"/>
      <c r="E2030" s="5"/>
      <c r="F2030" s="6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72"/>
      <c r="AD2030" s="5"/>
    </row>
    <row r="2031" spans="1:30" x14ac:dyDescent="0.2">
      <c r="A2031" s="5"/>
      <c r="B2031" s="5"/>
      <c r="C2031" s="5"/>
      <c r="D2031" s="5"/>
      <c r="E2031" s="5"/>
      <c r="F2031" s="6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72"/>
      <c r="AD2031" s="5"/>
    </row>
    <row r="2032" spans="1:30" x14ac:dyDescent="0.2">
      <c r="A2032" s="5"/>
      <c r="B2032" s="5"/>
      <c r="C2032" s="5"/>
      <c r="D2032" s="5"/>
      <c r="E2032" s="5"/>
      <c r="F2032" s="6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72"/>
      <c r="AD2032" s="5"/>
    </row>
    <row r="2033" spans="1:30" x14ac:dyDescent="0.2">
      <c r="A2033" s="5"/>
      <c r="B2033" s="5"/>
      <c r="C2033" s="5"/>
      <c r="D2033" s="5"/>
      <c r="E2033" s="5"/>
      <c r="F2033" s="6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72"/>
      <c r="AD2033" s="5"/>
    </row>
    <row r="2034" spans="1:30" x14ac:dyDescent="0.2">
      <c r="A2034" s="5"/>
      <c r="B2034" s="5"/>
      <c r="C2034" s="5"/>
      <c r="D2034" s="5"/>
      <c r="E2034" s="5"/>
      <c r="F2034" s="6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72"/>
      <c r="AD2034" s="5"/>
    </row>
    <row r="2035" spans="1:30" x14ac:dyDescent="0.2">
      <c r="A2035" s="5"/>
      <c r="B2035" s="5"/>
      <c r="C2035" s="5"/>
      <c r="D2035" s="5"/>
      <c r="E2035" s="5"/>
      <c r="F2035" s="6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72"/>
      <c r="AD2035" s="5"/>
    </row>
    <row r="2036" spans="1:30" x14ac:dyDescent="0.2">
      <c r="A2036" s="5"/>
      <c r="B2036" s="5"/>
      <c r="C2036" s="5"/>
      <c r="D2036" s="5"/>
      <c r="E2036" s="5"/>
      <c r="F2036" s="6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72"/>
      <c r="AD2036" s="5"/>
    </row>
    <row r="2037" spans="1:30" x14ac:dyDescent="0.2">
      <c r="A2037" s="5"/>
      <c r="B2037" s="5"/>
      <c r="C2037" s="5"/>
      <c r="D2037" s="5"/>
      <c r="E2037" s="5"/>
      <c r="F2037" s="6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72"/>
      <c r="AD2037" s="5"/>
    </row>
    <row r="2038" spans="1:30" x14ac:dyDescent="0.2">
      <c r="A2038" s="5"/>
      <c r="B2038" s="5"/>
      <c r="C2038" s="5"/>
      <c r="D2038" s="5"/>
      <c r="E2038" s="5"/>
      <c r="F2038" s="6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72"/>
      <c r="AD2038" s="5"/>
    </row>
    <row r="2039" spans="1:30" x14ac:dyDescent="0.2">
      <c r="A2039" s="5"/>
      <c r="B2039" s="5"/>
      <c r="C2039" s="5"/>
      <c r="D2039" s="5"/>
      <c r="E2039" s="5"/>
      <c r="F2039" s="6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72"/>
      <c r="AD2039" s="5"/>
    </row>
    <row r="2040" spans="1:30" x14ac:dyDescent="0.2">
      <c r="A2040" s="5"/>
      <c r="B2040" s="5"/>
      <c r="C2040" s="5"/>
      <c r="D2040" s="5"/>
      <c r="E2040" s="5"/>
      <c r="F2040" s="6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72"/>
      <c r="AD2040" s="5"/>
    </row>
    <row r="2041" spans="1:30" x14ac:dyDescent="0.2">
      <c r="A2041" s="5"/>
      <c r="B2041" s="5"/>
      <c r="C2041" s="5"/>
      <c r="D2041" s="5"/>
      <c r="E2041" s="5"/>
      <c r="F2041" s="6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72"/>
      <c r="AD2041" s="5"/>
    </row>
    <row r="2042" spans="1:30" x14ac:dyDescent="0.2">
      <c r="A2042" s="5"/>
      <c r="B2042" s="5"/>
      <c r="C2042" s="5"/>
      <c r="D2042" s="5"/>
      <c r="E2042" s="5"/>
      <c r="F2042" s="6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72"/>
      <c r="AD2042" s="5"/>
    </row>
    <row r="2043" spans="1:30" x14ac:dyDescent="0.2">
      <c r="A2043" s="5"/>
      <c r="B2043" s="5"/>
      <c r="C2043" s="5"/>
      <c r="D2043" s="5"/>
      <c r="E2043" s="5"/>
      <c r="F2043" s="6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72"/>
      <c r="AD2043" s="5"/>
    </row>
    <row r="2044" spans="1:30" x14ac:dyDescent="0.2">
      <c r="A2044" s="5"/>
      <c r="B2044" s="5"/>
      <c r="C2044" s="5"/>
      <c r="D2044" s="5"/>
      <c r="E2044" s="5"/>
      <c r="F2044" s="6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72"/>
      <c r="AD2044" s="5"/>
    </row>
    <row r="2045" spans="1:30" x14ac:dyDescent="0.2">
      <c r="A2045" s="5"/>
      <c r="B2045" s="5"/>
      <c r="C2045" s="5"/>
      <c r="D2045" s="5"/>
      <c r="E2045" s="5"/>
      <c r="F2045" s="6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72"/>
      <c r="AD2045" s="5"/>
    </row>
    <row r="2046" spans="1:30" x14ac:dyDescent="0.2">
      <c r="A2046" s="5"/>
      <c r="B2046" s="5"/>
      <c r="C2046" s="5"/>
      <c r="D2046" s="5"/>
      <c r="E2046" s="5"/>
      <c r="F2046" s="6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72"/>
      <c r="AD2046" s="5"/>
    </row>
    <row r="2047" spans="1:30" x14ac:dyDescent="0.2">
      <c r="A2047" s="5"/>
      <c r="B2047" s="5"/>
      <c r="C2047" s="5"/>
      <c r="D2047" s="5"/>
      <c r="E2047" s="5"/>
      <c r="F2047" s="6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72"/>
      <c r="AD2047" s="5"/>
    </row>
    <row r="2048" spans="1:30" x14ac:dyDescent="0.2">
      <c r="A2048" s="5"/>
      <c r="B2048" s="5"/>
      <c r="C2048" s="5"/>
      <c r="D2048" s="5"/>
      <c r="E2048" s="5"/>
      <c r="F2048" s="6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72"/>
      <c r="AD2048" s="5"/>
    </row>
    <row r="2049" spans="1:30" x14ac:dyDescent="0.2">
      <c r="A2049" s="5"/>
      <c r="B2049" s="5"/>
      <c r="C2049" s="5"/>
      <c r="D2049" s="5"/>
      <c r="E2049" s="5"/>
      <c r="F2049" s="6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72"/>
      <c r="AD2049" s="5"/>
    </row>
    <row r="2050" spans="1:30" x14ac:dyDescent="0.2">
      <c r="A2050" s="5"/>
      <c r="B2050" s="5"/>
      <c r="C2050" s="5"/>
      <c r="D2050" s="5"/>
      <c r="E2050" s="5"/>
      <c r="F2050" s="6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72"/>
      <c r="AD2050" s="5"/>
    </row>
    <row r="2051" spans="1:30" x14ac:dyDescent="0.2">
      <c r="A2051" s="5"/>
      <c r="B2051" s="5"/>
      <c r="C2051" s="5"/>
      <c r="D2051" s="5"/>
      <c r="E2051" s="5"/>
      <c r="F2051" s="6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72"/>
      <c r="AD2051" s="5"/>
    </row>
    <row r="2052" spans="1:30" x14ac:dyDescent="0.2">
      <c r="A2052" s="5"/>
      <c r="B2052" s="5"/>
      <c r="C2052" s="5"/>
      <c r="D2052" s="5"/>
      <c r="E2052" s="5"/>
      <c r="F2052" s="6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72"/>
      <c r="AD2052" s="5"/>
    </row>
    <row r="2053" spans="1:30" x14ac:dyDescent="0.2">
      <c r="A2053" s="5"/>
      <c r="B2053" s="5"/>
      <c r="C2053" s="5"/>
      <c r="D2053" s="5"/>
      <c r="E2053" s="5"/>
      <c r="F2053" s="6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72"/>
      <c r="AD2053" s="5"/>
    </row>
    <row r="2054" spans="1:30" x14ac:dyDescent="0.2">
      <c r="A2054" s="5"/>
      <c r="B2054" s="5"/>
      <c r="C2054" s="5"/>
      <c r="D2054" s="5"/>
      <c r="E2054" s="5"/>
      <c r="F2054" s="6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72"/>
      <c r="AD2054" s="5"/>
    </row>
    <row r="2055" spans="1:30" x14ac:dyDescent="0.2">
      <c r="A2055" s="5"/>
      <c r="B2055" s="5"/>
      <c r="C2055" s="5"/>
      <c r="D2055" s="5"/>
      <c r="E2055" s="5"/>
      <c r="F2055" s="6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72"/>
      <c r="AD2055" s="5"/>
    </row>
    <row r="2056" spans="1:30" x14ac:dyDescent="0.2">
      <c r="A2056" s="5"/>
      <c r="B2056" s="5"/>
      <c r="C2056" s="5"/>
      <c r="D2056" s="5"/>
      <c r="E2056" s="5"/>
      <c r="F2056" s="6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72"/>
      <c r="AD2056" s="5"/>
    </row>
    <row r="2057" spans="1:30" x14ac:dyDescent="0.2">
      <c r="A2057" s="5"/>
      <c r="B2057" s="5"/>
      <c r="C2057" s="5"/>
      <c r="D2057" s="5"/>
      <c r="E2057" s="5"/>
      <c r="F2057" s="6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72"/>
      <c r="AD2057" s="5"/>
    </row>
    <row r="2058" spans="1:30" x14ac:dyDescent="0.2">
      <c r="A2058" s="5"/>
      <c r="B2058" s="5"/>
      <c r="C2058" s="5"/>
      <c r="D2058" s="5"/>
      <c r="E2058" s="5"/>
      <c r="F2058" s="6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72"/>
      <c r="AD2058" s="5"/>
    </row>
    <row r="2059" spans="1:30" x14ac:dyDescent="0.2">
      <c r="A2059" s="5"/>
      <c r="B2059" s="5"/>
      <c r="C2059" s="5"/>
      <c r="D2059" s="5"/>
      <c r="E2059" s="5"/>
      <c r="F2059" s="6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72"/>
      <c r="AD2059" s="5"/>
    </row>
    <row r="2060" spans="1:30" x14ac:dyDescent="0.2">
      <c r="A2060" s="5"/>
      <c r="B2060" s="5"/>
      <c r="C2060" s="5"/>
      <c r="D2060" s="5"/>
      <c r="E2060" s="5"/>
      <c r="F2060" s="6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72"/>
      <c r="AD2060" s="5"/>
    </row>
    <row r="2061" spans="1:30" x14ac:dyDescent="0.2">
      <c r="A2061" s="5"/>
      <c r="B2061" s="5"/>
      <c r="C2061" s="5"/>
      <c r="D2061" s="5"/>
      <c r="E2061" s="5"/>
      <c r="F2061" s="6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72"/>
      <c r="AD2061" s="5"/>
    </row>
    <row r="2062" spans="1:30" x14ac:dyDescent="0.2">
      <c r="A2062" s="5"/>
      <c r="B2062" s="5"/>
      <c r="C2062" s="5"/>
      <c r="D2062" s="5"/>
      <c r="E2062" s="5"/>
      <c r="F2062" s="6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72"/>
      <c r="AD2062" s="5"/>
    </row>
    <row r="2063" spans="1:30" x14ac:dyDescent="0.2">
      <c r="A2063" s="5"/>
      <c r="B2063" s="5"/>
      <c r="C2063" s="5"/>
      <c r="D2063" s="5"/>
      <c r="E2063" s="5"/>
      <c r="F2063" s="6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72"/>
      <c r="AD2063" s="5"/>
    </row>
    <row r="2064" spans="1:30" x14ac:dyDescent="0.2">
      <c r="A2064" s="5"/>
      <c r="B2064" s="5"/>
      <c r="C2064" s="5"/>
      <c r="D2064" s="5"/>
      <c r="E2064" s="5"/>
      <c r="F2064" s="6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72"/>
      <c r="AD2064" s="5"/>
    </row>
    <row r="2065" spans="1:30" x14ac:dyDescent="0.2">
      <c r="A2065" s="5"/>
      <c r="B2065" s="5"/>
      <c r="C2065" s="5"/>
      <c r="D2065" s="5"/>
      <c r="E2065" s="5"/>
      <c r="F2065" s="6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72"/>
      <c r="AD2065" s="5"/>
    </row>
    <row r="2066" spans="1:30" x14ac:dyDescent="0.2">
      <c r="A2066" s="5"/>
      <c r="B2066" s="5"/>
      <c r="C2066" s="5"/>
      <c r="D2066" s="5"/>
      <c r="E2066" s="5"/>
      <c r="F2066" s="6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72"/>
      <c r="AD2066" s="5"/>
    </row>
    <row r="2067" spans="1:30" x14ac:dyDescent="0.2">
      <c r="A2067" s="5"/>
      <c r="B2067" s="5"/>
      <c r="C2067" s="5"/>
      <c r="D2067" s="5"/>
      <c r="E2067" s="5"/>
      <c r="F2067" s="6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72"/>
      <c r="AD2067" s="5"/>
    </row>
    <row r="2068" spans="1:30" x14ac:dyDescent="0.2">
      <c r="A2068" s="5"/>
      <c r="B2068" s="5"/>
      <c r="C2068" s="5"/>
      <c r="D2068" s="5"/>
      <c r="E2068" s="5"/>
      <c r="F2068" s="6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72"/>
      <c r="AD2068" s="5"/>
    </row>
    <row r="2069" spans="1:30" x14ac:dyDescent="0.2">
      <c r="A2069" s="5"/>
      <c r="B2069" s="5"/>
      <c r="C2069" s="5"/>
      <c r="D2069" s="5"/>
      <c r="E2069" s="5"/>
      <c r="F2069" s="6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72"/>
      <c r="AD2069" s="5"/>
    </row>
    <row r="2070" spans="1:30" x14ac:dyDescent="0.2">
      <c r="A2070" s="5"/>
      <c r="B2070" s="5"/>
      <c r="C2070" s="5"/>
      <c r="D2070" s="5"/>
      <c r="E2070" s="5"/>
      <c r="F2070" s="6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72"/>
      <c r="AD2070" s="5"/>
    </row>
    <row r="2071" spans="1:30" x14ac:dyDescent="0.2">
      <c r="A2071" s="5"/>
      <c r="B2071" s="5"/>
      <c r="C2071" s="5"/>
      <c r="D2071" s="5"/>
      <c r="E2071" s="5"/>
      <c r="F2071" s="6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72"/>
      <c r="AD2071" s="5"/>
    </row>
    <row r="2072" spans="1:30" x14ac:dyDescent="0.2">
      <c r="A2072" s="5"/>
      <c r="B2072" s="5"/>
      <c r="C2072" s="5"/>
      <c r="D2072" s="5"/>
      <c r="E2072" s="5"/>
      <c r="F2072" s="6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72"/>
      <c r="AD2072" s="5"/>
    </row>
    <row r="2073" spans="1:30" x14ac:dyDescent="0.2">
      <c r="A2073" s="5"/>
      <c r="B2073" s="5"/>
      <c r="C2073" s="5"/>
      <c r="D2073" s="5"/>
      <c r="E2073" s="5"/>
      <c r="F2073" s="6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72"/>
      <c r="AD2073" s="5"/>
    </row>
    <row r="2074" spans="1:30" x14ac:dyDescent="0.2">
      <c r="A2074" s="5"/>
      <c r="B2074" s="5"/>
      <c r="C2074" s="5"/>
      <c r="D2074" s="5"/>
      <c r="E2074" s="5"/>
      <c r="F2074" s="6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72"/>
      <c r="AD2074" s="5"/>
    </row>
    <row r="2075" spans="1:30" x14ac:dyDescent="0.2">
      <c r="A2075" s="5"/>
      <c r="B2075" s="5"/>
      <c r="C2075" s="5"/>
      <c r="D2075" s="5"/>
      <c r="E2075" s="5"/>
      <c r="F2075" s="6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72"/>
      <c r="AD2075" s="5"/>
    </row>
    <row r="2076" spans="1:30" x14ac:dyDescent="0.2">
      <c r="A2076" s="5"/>
      <c r="B2076" s="5"/>
      <c r="C2076" s="5"/>
      <c r="D2076" s="5"/>
      <c r="E2076" s="5"/>
      <c r="F2076" s="6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72"/>
      <c r="AD2076" s="5"/>
    </row>
    <row r="2077" spans="1:30" x14ac:dyDescent="0.2">
      <c r="A2077" s="5"/>
      <c r="B2077" s="5"/>
      <c r="C2077" s="5"/>
      <c r="D2077" s="5"/>
      <c r="E2077" s="5"/>
      <c r="F2077" s="6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72"/>
      <c r="AD2077" s="5"/>
    </row>
    <row r="2078" spans="1:30" x14ac:dyDescent="0.2">
      <c r="A2078" s="5"/>
      <c r="B2078" s="5"/>
      <c r="C2078" s="5"/>
      <c r="D2078" s="5"/>
      <c r="E2078" s="5"/>
      <c r="F2078" s="6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72"/>
      <c r="AD2078" s="5"/>
    </row>
    <row r="2079" spans="1:30" x14ac:dyDescent="0.2">
      <c r="A2079" s="5"/>
      <c r="B2079" s="5"/>
      <c r="C2079" s="5"/>
      <c r="D2079" s="5"/>
      <c r="E2079" s="5"/>
      <c r="F2079" s="6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72"/>
      <c r="AD2079" s="5"/>
    </row>
    <row r="2080" spans="1:30" x14ac:dyDescent="0.2">
      <c r="A2080" s="5"/>
      <c r="B2080" s="5"/>
      <c r="C2080" s="5"/>
      <c r="D2080" s="5"/>
      <c r="E2080" s="5"/>
      <c r="F2080" s="6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72"/>
      <c r="AD2080" s="5"/>
    </row>
    <row r="2081" spans="1:30" x14ac:dyDescent="0.2">
      <c r="A2081" s="5"/>
      <c r="B2081" s="5"/>
      <c r="C2081" s="5"/>
      <c r="D2081" s="5"/>
      <c r="E2081" s="5"/>
      <c r="F2081" s="6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72"/>
      <c r="AD2081" s="5"/>
    </row>
    <row r="2082" spans="1:30" x14ac:dyDescent="0.2">
      <c r="A2082" s="5"/>
      <c r="B2082" s="5"/>
      <c r="C2082" s="5"/>
      <c r="D2082" s="5"/>
      <c r="E2082" s="5"/>
      <c r="F2082" s="6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72"/>
      <c r="AD2082" s="5"/>
    </row>
    <row r="2083" spans="1:30" x14ac:dyDescent="0.2">
      <c r="A2083" s="5"/>
      <c r="B2083" s="5"/>
      <c r="C2083" s="5"/>
      <c r="D2083" s="5"/>
      <c r="E2083" s="5"/>
      <c r="F2083" s="6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72"/>
      <c r="AD2083" s="5"/>
    </row>
    <row r="2084" spans="1:30" x14ac:dyDescent="0.2">
      <c r="A2084" s="5"/>
      <c r="B2084" s="5"/>
      <c r="C2084" s="5"/>
      <c r="D2084" s="5"/>
      <c r="E2084" s="5"/>
      <c r="F2084" s="6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72"/>
      <c r="AD2084" s="5"/>
    </row>
    <row r="2085" spans="1:30" x14ac:dyDescent="0.2">
      <c r="A2085" s="5"/>
      <c r="B2085" s="5"/>
      <c r="C2085" s="5"/>
      <c r="D2085" s="5"/>
      <c r="E2085" s="5"/>
      <c r="F2085" s="6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72"/>
      <c r="AD2085" s="5"/>
    </row>
    <row r="2086" spans="1:30" x14ac:dyDescent="0.2">
      <c r="A2086" s="5"/>
      <c r="B2086" s="5"/>
      <c r="C2086" s="5"/>
      <c r="D2086" s="5"/>
      <c r="E2086" s="5"/>
      <c r="F2086" s="6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72"/>
      <c r="AD2086" s="5"/>
    </row>
    <row r="2087" spans="1:30" x14ac:dyDescent="0.2">
      <c r="A2087" s="5"/>
      <c r="B2087" s="5"/>
      <c r="C2087" s="5"/>
      <c r="D2087" s="5"/>
      <c r="E2087" s="5"/>
      <c r="F2087" s="6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72"/>
      <c r="AD2087" s="5"/>
    </row>
    <row r="2088" spans="1:30" x14ac:dyDescent="0.2">
      <c r="A2088" s="5"/>
      <c r="B2088" s="5"/>
      <c r="C2088" s="5"/>
      <c r="D2088" s="5"/>
      <c r="E2088" s="5"/>
      <c r="F2088" s="6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72"/>
      <c r="AD2088" s="5"/>
    </row>
    <row r="2089" spans="1:30" x14ac:dyDescent="0.2">
      <c r="A2089" s="5"/>
      <c r="B2089" s="5"/>
      <c r="C2089" s="5"/>
      <c r="D2089" s="5"/>
      <c r="E2089" s="5"/>
      <c r="F2089" s="6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72"/>
      <c r="AD2089" s="5"/>
    </row>
    <row r="2090" spans="1:30" x14ac:dyDescent="0.2">
      <c r="A2090" s="5"/>
      <c r="B2090" s="5"/>
      <c r="C2090" s="5"/>
      <c r="D2090" s="5"/>
      <c r="E2090" s="5"/>
      <c r="F2090" s="6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72"/>
      <c r="AD2090" s="5"/>
    </row>
    <row r="2091" spans="1:30" x14ac:dyDescent="0.2">
      <c r="A2091" s="5"/>
      <c r="B2091" s="5"/>
      <c r="C2091" s="5"/>
      <c r="D2091" s="5"/>
      <c r="E2091" s="5"/>
      <c r="F2091" s="6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72"/>
      <c r="AD2091" s="5"/>
    </row>
    <row r="2092" spans="1:30" x14ac:dyDescent="0.2">
      <c r="A2092" s="5"/>
      <c r="B2092" s="5"/>
      <c r="C2092" s="5"/>
      <c r="D2092" s="5"/>
      <c r="E2092" s="5"/>
      <c r="F2092" s="6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72"/>
      <c r="AD2092" s="5"/>
    </row>
    <row r="2093" spans="1:30" x14ac:dyDescent="0.2">
      <c r="A2093" s="5"/>
      <c r="B2093" s="5"/>
      <c r="C2093" s="5"/>
      <c r="D2093" s="5"/>
      <c r="E2093" s="5"/>
      <c r="F2093" s="6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72"/>
      <c r="AD2093" s="5"/>
    </row>
    <row r="2094" spans="1:30" x14ac:dyDescent="0.2">
      <c r="A2094" s="5"/>
      <c r="B2094" s="5"/>
      <c r="C2094" s="5"/>
      <c r="D2094" s="5"/>
      <c r="E2094" s="5"/>
      <c r="F2094" s="6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72"/>
      <c r="AD2094" s="5"/>
    </row>
    <row r="2095" spans="1:30" x14ac:dyDescent="0.2">
      <c r="A2095" s="5"/>
      <c r="B2095" s="5"/>
      <c r="C2095" s="5"/>
      <c r="D2095" s="5"/>
      <c r="E2095" s="5"/>
      <c r="F2095" s="6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72"/>
      <c r="AD2095" s="5"/>
    </row>
    <row r="2096" spans="1:30" x14ac:dyDescent="0.2">
      <c r="A2096" s="5"/>
      <c r="B2096" s="5"/>
      <c r="C2096" s="5"/>
      <c r="D2096" s="5"/>
      <c r="E2096" s="5"/>
      <c r="F2096" s="6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72"/>
      <c r="AD2096" s="5"/>
    </row>
    <row r="2097" spans="1:30" x14ac:dyDescent="0.2">
      <c r="A2097" s="5"/>
      <c r="B2097" s="5"/>
      <c r="C2097" s="5"/>
      <c r="D2097" s="5"/>
      <c r="E2097" s="5"/>
      <c r="F2097" s="6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72"/>
      <c r="AD2097" s="5"/>
    </row>
    <row r="2098" spans="1:30" x14ac:dyDescent="0.2">
      <c r="A2098" s="5"/>
      <c r="B2098" s="5"/>
      <c r="C2098" s="5"/>
      <c r="D2098" s="5"/>
      <c r="E2098" s="5"/>
      <c r="F2098" s="6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72"/>
      <c r="AD2098" s="5"/>
    </row>
    <row r="2099" spans="1:30" x14ac:dyDescent="0.2">
      <c r="A2099" s="5"/>
      <c r="B2099" s="5"/>
      <c r="C2099" s="5"/>
      <c r="D2099" s="5"/>
      <c r="E2099" s="5"/>
      <c r="F2099" s="6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72"/>
      <c r="AD2099" s="5"/>
    </row>
    <row r="2100" spans="1:30" x14ac:dyDescent="0.2">
      <c r="A2100" s="5"/>
      <c r="B2100" s="5"/>
      <c r="C2100" s="5"/>
      <c r="D2100" s="5"/>
      <c r="E2100" s="5"/>
      <c r="F2100" s="6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72"/>
      <c r="AD2100" s="5"/>
    </row>
    <row r="2101" spans="1:30" x14ac:dyDescent="0.2">
      <c r="A2101" s="5"/>
      <c r="B2101" s="5"/>
      <c r="C2101" s="5"/>
      <c r="D2101" s="5"/>
      <c r="E2101" s="5"/>
      <c r="F2101" s="6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72"/>
      <c r="AD2101" s="5"/>
    </row>
    <row r="2102" spans="1:30" x14ac:dyDescent="0.2">
      <c r="A2102" s="5"/>
      <c r="B2102" s="5"/>
      <c r="C2102" s="5"/>
      <c r="D2102" s="5"/>
      <c r="E2102" s="5"/>
      <c r="F2102" s="6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72"/>
      <c r="AD2102" s="5"/>
    </row>
    <row r="2103" spans="1:30" x14ac:dyDescent="0.2">
      <c r="A2103" s="5"/>
      <c r="B2103" s="5"/>
      <c r="C2103" s="5"/>
      <c r="D2103" s="5"/>
      <c r="E2103" s="5"/>
      <c r="F2103" s="6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72"/>
      <c r="AD2103" s="5"/>
    </row>
    <row r="2104" spans="1:30" x14ac:dyDescent="0.2">
      <c r="A2104" s="5"/>
      <c r="B2104" s="5"/>
      <c r="C2104" s="5"/>
      <c r="D2104" s="5"/>
      <c r="E2104" s="5"/>
      <c r="F2104" s="6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72"/>
      <c r="AD2104" s="5"/>
    </row>
    <row r="2105" spans="1:30" x14ac:dyDescent="0.2">
      <c r="A2105" s="5"/>
      <c r="B2105" s="5"/>
      <c r="C2105" s="5"/>
      <c r="D2105" s="5"/>
      <c r="E2105" s="5"/>
      <c r="F2105" s="6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72"/>
      <c r="AD2105" s="5"/>
    </row>
    <row r="2106" spans="1:30" x14ac:dyDescent="0.2">
      <c r="A2106" s="5"/>
      <c r="B2106" s="5"/>
      <c r="C2106" s="5"/>
      <c r="D2106" s="5"/>
      <c r="E2106" s="5"/>
      <c r="F2106" s="6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72"/>
      <c r="AD2106" s="5"/>
    </row>
    <row r="2107" spans="1:30" x14ac:dyDescent="0.2">
      <c r="A2107" s="5"/>
      <c r="B2107" s="5"/>
      <c r="C2107" s="5"/>
      <c r="D2107" s="5"/>
      <c r="E2107" s="5"/>
      <c r="F2107" s="6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72"/>
      <c r="AD2107" s="5"/>
    </row>
    <row r="2108" spans="1:30" x14ac:dyDescent="0.2">
      <c r="A2108" s="5"/>
      <c r="B2108" s="5"/>
      <c r="C2108" s="5"/>
      <c r="D2108" s="5"/>
      <c r="E2108" s="5"/>
      <c r="F2108" s="6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72"/>
      <c r="AD2108" s="5"/>
    </row>
    <row r="2109" spans="1:30" x14ac:dyDescent="0.2">
      <c r="A2109" s="5"/>
      <c r="B2109" s="5"/>
      <c r="C2109" s="5"/>
      <c r="D2109" s="5"/>
      <c r="E2109" s="5"/>
      <c r="F2109" s="6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72"/>
      <c r="AD2109" s="5"/>
    </row>
    <row r="2110" spans="1:30" x14ac:dyDescent="0.2">
      <c r="A2110" s="5"/>
      <c r="B2110" s="5"/>
      <c r="C2110" s="5"/>
      <c r="D2110" s="5"/>
      <c r="E2110" s="5"/>
      <c r="F2110" s="6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72"/>
      <c r="AD2110" s="5"/>
    </row>
    <row r="2111" spans="1:30" x14ac:dyDescent="0.2">
      <c r="A2111" s="5"/>
      <c r="B2111" s="5"/>
      <c r="C2111" s="5"/>
      <c r="D2111" s="5"/>
      <c r="E2111" s="5"/>
      <c r="F2111" s="6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72"/>
      <c r="AD2111" s="5"/>
    </row>
    <row r="2112" spans="1:30" x14ac:dyDescent="0.2">
      <c r="A2112" s="5"/>
      <c r="B2112" s="5"/>
      <c r="C2112" s="5"/>
      <c r="D2112" s="5"/>
      <c r="E2112" s="5"/>
      <c r="F2112" s="6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72"/>
      <c r="AD2112" s="5"/>
    </row>
    <row r="2113" spans="1:30" x14ac:dyDescent="0.2">
      <c r="A2113" s="5"/>
      <c r="B2113" s="5"/>
      <c r="C2113" s="5"/>
      <c r="D2113" s="5"/>
      <c r="E2113" s="5"/>
      <c r="F2113" s="6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72"/>
      <c r="AD2113" s="5"/>
    </row>
    <row r="2114" spans="1:30" x14ac:dyDescent="0.2">
      <c r="A2114" s="5"/>
      <c r="B2114" s="5"/>
      <c r="C2114" s="5"/>
      <c r="D2114" s="5"/>
      <c r="E2114" s="5"/>
      <c r="F2114" s="6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72"/>
      <c r="AD2114" s="5"/>
    </row>
    <row r="2115" spans="1:30" x14ac:dyDescent="0.2">
      <c r="A2115" s="5"/>
      <c r="B2115" s="5"/>
      <c r="C2115" s="5"/>
      <c r="D2115" s="5"/>
      <c r="E2115" s="5"/>
      <c r="F2115" s="6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72"/>
      <c r="AD2115" s="5"/>
    </row>
    <row r="2116" spans="1:30" x14ac:dyDescent="0.2">
      <c r="A2116" s="5"/>
      <c r="B2116" s="5"/>
      <c r="C2116" s="5"/>
      <c r="D2116" s="5"/>
      <c r="E2116" s="5"/>
      <c r="F2116" s="6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72"/>
      <c r="AD2116" s="5"/>
    </row>
    <row r="2117" spans="1:30" x14ac:dyDescent="0.2">
      <c r="A2117" s="5"/>
      <c r="B2117" s="5"/>
      <c r="C2117" s="5"/>
      <c r="D2117" s="5"/>
      <c r="E2117" s="5"/>
      <c r="F2117" s="6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72"/>
      <c r="AD2117" s="5"/>
    </row>
    <row r="2118" spans="1:30" x14ac:dyDescent="0.2">
      <c r="A2118" s="5"/>
      <c r="B2118" s="5"/>
      <c r="C2118" s="5"/>
      <c r="D2118" s="5"/>
      <c r="E2118" s="5"/>
      <c r="F2118" s="6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72"/>
      <c r="AD2118" s="5"/>
    </row>
    <row r="2119" spans="1:30" x14ac:dyDescent="0.2">
      <c r="A2119" s="5"/>
      <c r="B2119" s="5"/>
      <c r="C2119" s="5"/>
      <c r="D2119" s="5"/>
      <c r="E2119" s="5"/>
      <c r="F2119" s="6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72"/>
      <c r="AD2119" s="5"/>
    </row>
    <row r="2120" spans="1:30" x14ac:dyDescent="0.2">
      <c r="A2120" s="5"/>
      <c r="B2120" s="5"/>
      <c r="C2120" s="5"/>
      <c r="D2120" s="5"/>
      <c r="E2120" s="5"/>
      <c r="F2120" s="6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72"/>
      <c r="AD2120" s="5"/>
    </row>
    <row r="2121" spans="1:30" x14ac:dyDescent="0.2">
      <c r="A2121" s="5"/>
      <c r="B2121" s="5"/>
      <c r="C2121" s="5"/>
      <c r="D2121" s="5"/>
      <c r="E2121" s="5"/>
      <c r="F2121" s="6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72"/>
      <c r="AD2121" s="5"/>
    </row>
    <row r="2122" spans="1:30" x14ac:dyDescent="0.2">
      <c r="A2122" s="5"/>
      <c r="B2122" s="5"/>
      <c r="C2122" s="5"/>
      <c r="D2122" s="5"/>
      <c r="E2122" s="5"/>
      <c r="F2122" s="6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72"/>
      <c r="AD2122" s="5"/>
    </row>
    <row r="2123" spans="1:30" x14ac:dyDescent="0.2">
      <c r="A2123" s="5"/>
      <c r="B2123" s="5"/>
      <c r="C2123" s="5"/>
      <c r="D2123" s="5"/>
      <c r="E2123" s="5"/>
      <c r="F2123" s="6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72"/>
      <c r="AD2123" s="5"/>
    </row>
    <row r="2124" spans="1:30" x14ac:dyDescent="0.2">
      <c r="A2124" s="5"/>
      <c r="B2124" s="5"/>
      <c r="C2124" s="5"/>
      <c r="D2124" s="5"/>
      <c r="E2124" s="5"/>
      <c r="F2124" s="6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72"/>
      <c r="AD2124" s="5"/>
    </row>
    <row r="2125" spans="1:30" x14ac:dyDescent="0.2">
      <c r="A2125" s="5"/>
      <c r="B2125" s="5"/>
      <c r="C2125" s="5"/>
      <c r="D2125" s="5"/>
      <c r="E2125" s="5"/>
      <c r="F2125" s="6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72"/>
      <c r="AD2125" s="5"/>
    </row>
    <row r="2126" spans="1:30" x14ac:dyDescent="0.2">
      <c r="A2126" s="5"/>
      <c r="B2126" s="5"/>
      <c r="C2126" s="5"/>
      <c r="D2126" s="5"/>
      <c r="E2126" s="5"/>
      <c r="F2126" s="6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72"/>
      <c r="AD2126" s="5"/>
    </row>
    <row r="2127" spans="1:30" x14ac:dyDescent="0.2">
      <c r="A2127" s="5"/>
      <c r="B2127" s="5"/>
      <c r="C2127" s="5"/>
      <c r="D2127" s="5"/>
      <c r="E2127" s="5"/>
      <c r="F2127" s="6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72"/>
      <c r="AD2127" s="5"/>
    </row>
    <row r="2128" spans="1:30" x14ac:dyDescent="0.2">
      <c r="A2128" s="5"/>
      <c r="B2128" s="5"/>
      <c r="C2128" s="5"/>
      <c r="D2128" s="5"/>
      <c r="E2128" s="5"/>
      <c r="F2128" s="6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72"/>
      <c r="AD2128" s="5"/>
    </row>
    <row r="2129" spans="1:30" x14ac:dyDescent="0.2">
      <c r="A2129" s="5"/>
      <c r="B2129" s="5"/>
      <c r="C2129" s="5"/>
      <c r="D2129" s="5"/>
      <c r="E2129" s="5"/>
      <c r="F2129" s="6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72"/>
      <c r="AD2129" s="5"/>
    </row>
    <row r="2130" spans="1:30" x14ac:dyDescent="0.2">
      <c r="A2130" s="5"/>
      <c r="B2130" s="5"/>
      <c r="C2130" s="5"/>
      <c r="D2130" s="5"/>
      <c r="E2130" s="5"/>
      <c r="F2130" s="6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72"/>
      <c r="AD2130" s="5"/>
    </row>
    <row r="2131" spans="1:30" x14ac:dyDescent="0.2">
      <c r="A2131" s="5"/>
      <c r="B2131" s="5"/>
      <c r="C2131" s="5"/>
      <c r="D2131" s="5"/>
      <c r="E2131" s="5"/>
      <c r="F2131" s="6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72"/>
      <c r="AD2131" s="5"/>
    </row>
    <row r="2132" spans="1:30" x14ac:dyDescent="0.2">
      <c r="A2132" s="5"/>
      <c r="B2132" s="5"/>
      <c r="C2132" s="5"/>
      <c r="D2132" s="5"/>
      <c r="E2132" s="5"/>
      <c r="F2132" s="6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72"/>
      <c r="AD2132" s="5"/>
    </row>
    <row r="2133" spans="1:30" x14ac:dyDescent="0.2">
      <c r="A2133" s="5"/>
      <c r="B2133" s="5"/>
      <c r="C2133" s="5"/>
      <c r="D2133" s="5"/>
      <c r="E2133" s="5"/>
      <c r="F2133" s="6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72"/>
      <c r="AD2133" s="5"/>
    </row>
    <row r="2134" spans="1:30" x14ac:dyDescent="0.2">
      <c r="A2134" s="5"/>
      <c r="B2134" s="5"/>
      <c r="C2134" s="5"/>
      <c r="D2134" s="5"/>
      <c r="E2134" s="5"/>
      <c r="F2134" s="6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72"/>
      <c r="AD2134" s="5"/>
    </row>
    <row r="2135" spans="1:30" x14ac:dyDescent="0.2">
      <c r="A2135" s="5"/>
      <c r="B2135" s="5"/>
      <c r="C2135" s="5"/>
      <c r="D2135" s="5"/>
      <c r="E2135" s="5"/>
      <c r="F2135" s="6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72"/>
      <c r="AD2135" s="5"/>
    </row>
    <row r="2136" spans="1:30" x14ac:dyDescent="0.2">
      <c r="A2136" s="5"/>
      <c r="B2136" s="5"/>
      <c r="C2136" s="5"/>
      <c r="D2136" s="5"/>
      <c r="E2136" s="5"/>
      <c r="F2136" s="6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72"/>
      <c r="AD2136" s="5"/>
    </row>
    <row r="2137" spans="1:30" x14ac:dyDescent="0.2">
      <c r="A2137" s="5"/>
      <c r="B2137" s="5"/>
      <c r="C2137" s="5"/>
      <c r="D2137" s="5"/>
      <c r="E2137" s="5"/>
      <c r="F2137" s="6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72"/>
      <c r="AD2137" s="5"/>
    </row>
    <row r="2138" spans="1:30" x14ac:dyDescent="0.2">
      <c r="A2138" s="5"/>
      <c r="B2138" s="5"/>
      <c r="C2138" s="5"/>
      <c r="D2138" s="5"/>
      <c r="E2138" s="5"/>
      <c r="F2138" s="6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72"/>
      <c r="AD2138" s="5"/>
    </row>
    <row r="2139" spans="1:30" x14ac:dyDescent="0.2">
      <c r="A2139" s="5"/>
      <c r="B2139" s="5"/>
      <c r="C2139" s="5"/>
      <c r="D2139" s="5"/>
      <c r="E2139" s="5"/>
      <c r="F2139" s="6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72"/>
      <c r="AD2139" s="5"/>
    </row>
    <row r="2140" spans="1:30" x14ac:dyDescent="0.2">
      <c r="A2140" s="5"/>
      <c r="B2140" s="5"/>
      <c r="C2140" s="5"/>
      <c r="D2140" s="5"/>
      <c r="E2140" s="5"/>
      <c r="F2140" s="6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72"/>
      <c r="AD2140" s="5"/>
    </row>
    <row r="2141" spans="1:30" x14ac:dyDescent="0.2">
      <c r="A2141" s="5"/>
      <c r="B2141" s="5"/>
      <c r="C2141" s="5"/>
      <c r="D2141" s="5"/>
      <c r="E2141" s="5"/>
      <c r="F2141" s="6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72"/>
      <c r="AD2141" s="5"/>
    </row>
    <row r="2142" spans="1:30" x14ac:dyDescent="0.2">
      <c r="A2142" s="5"/>
      <c r="B2142" s="5"/>
      <c r="C2142" s="5"/>
      <c r="D2142" s="5"/>
      <c r="E2142" s="5"/>
      <c r="F2142" s="6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72"/>
      <c r="AD2142" s="5"/>
    </row>
    <row r="2143" spans="1:30" x14ac:dyDescent="0.2">
      <c r="A2143" s="5"/>
      <c r="B2143" s="5"/>
      <c r="C2143" s="5"/>
      <c r="D2143" s="5"/>
      <c r="E2143" s="5"/>
      <c r="F2143" s="6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72"/>
      <c r="AD2143" s="5"/>
    </row>
    <row r="2144" spans="1:30" x14ac:dyDescent="0.2">
      <c r="A2144" s="5"/>
      <c r="B2144" s="5"/>
      <c r="C2144" s="5"/>
      <c r="D2144" s="5"/>
      <c r="E2144" s="5"/>
      <c r="F2144" s="6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72"/>
      <c r="AD2144" s="5"/>
    </row>
    <row r="2145" spans="1:30" x14ac:dyDescent="0.2">
      <c r="A2145" s="5"/>
      <c r="B2145" s="5"/>
      <c r="C2145" s="5"/>
      <c r="D2145" s="5"/>
      <c r="E2145" s="5"/>
      <c r="F2145" s="6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72"/>
      <c r="AD2145" s="5"/>
    </row>
    <row r="2146" spans="1:30" x14ac:dyDescent="0.2">
      <c r="A2146" s="5"/>
      <c r="B2146" s="5"/>
      <c r="C2146" s="5"/>
      <c r="D2146" s="5"/>
      <c r="E2146" s="5"/>
      <c r="F2146" s="6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72"/>
      <c r="AD2146" s="5"/>
    </row>
    <row r="2147" spans="1:30" x14ac:dyDescent="0.2">
      <c r="A2147" s="5"/>
      <c r="B2147" s="5"/>
      <c r="C2147" s="5"/>
      <c r="D2147" s="5"/>
      <c r="E2147" s="5"/>
      <c r="F2147" s="6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72"/>
      <c r="AD2147" s="5"/>
    </row>
    <row r="2148" spans="1:30" x14ac:dyDescent="0.2">
      <c r="A2148" s="5"/>
      <c r="B2148" s="5"/>
      <c r="C2148" s="5"/>
      <c r="D2148" s="5"/>
      <c r="E2148" s="5"/>
      <c r="F2148" s="6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72"/>
      <c r="AD2148" s="5"/>
    </row>
    <row r="2149" spans="1:30" x14ac:dyDescent="0.2">
      <c r="A2149" s="5"/>
      <c r="B2149" s="5"/>
      <c r="C2149" s="5"/>
      <c r="D2149" s="5"/>
      <c r="E2149" s="5"/>
      <c r="F2149" s="6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72"/>
      <c r="AD2149" s="5"/>
    </row>
    <row r="2150" spans="1:30" x14ac:dyDescent="0.2">
      <c r="A2150" s="5"/>
      <c r="B2150" s="5"/>
      <c r="C2150" s="5"/>
      <c r="D2150" s="5"/>
      <c r="E2150" s="5"/>
      <c r="F2150" s="6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72"/>
      <c r="AD2150" s="5"/>
    </row>
    <row r="2151" spans="1:30" x14ac:dyDescent="0.2">
      <c r="A2151" s="5"/>
      <c r="B2151" s="5"/>
      <c r="C2151" s="5"/>
      <c r="D2151" s="5"/>
      <c r="E2151" s="5"/>
      <c r="F2151" s="6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72"/>
      <c r="AD2151" s="5"/>
    </row>
    <row r="2152" spans="1:30" x14ac:dyDescent="0.2">
      <c r="A2152" s="5"/>
      <c r="B2152" s="5"/>
      <c r="C2152" s="5"/>
      <c r="D2152" s="5"/>
      <c r="E2152" s="5"/>
      <c r="F2152" s="6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72"/>
      <c r="AD2152" s="5"/>
    </row>
    <row r="2153" spans="1:30" x14ac:dyDescent="0.2">
      <c r="A2153" s="5"/>
      <c r="B2153" s="5"/>
      <c r="C2153" s="5"/>
      <c r="D2153" s="5"/>
      <c r="E2153" s="5"/>
      <c r="F2153" s="6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72"/>
      <c r="AD2153" s="5"/>
    </row>
    <row r="2154" spans="1:30" x14ac:dyDescent="0.2">
      <c r="A2154" s="5"/>
      <c r="B2154" s="5"/>
      <c r="C2154" s="5"/>
      <c r="D2154" s="5"/>
      <c r="E2154" s="5"/>
      <c r="F2154" s="6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72"/>
      <c r="AD2154" s="5"/>
    </row>
    <row r="2155" spans="1:30" x14ac:dyDescent="0.2">
      <c r="A2155" s="5"/>
      <c r="B2155" s="5"/>
      <c r="C2155" s="5"/>
      <c r="D2155" s="5"/>
      <c r="E2155" s="5"/>
      <c r="F2155" s="6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72"/>
      <c r="AD2155" s="5"/>
    </row>
    <row r="2156" spans="1:30" x14ac:dyDescent="0.2">
      <c r="A2156" s="5"/>
      <c r="B2156" s="5"/>
      <c r="C2156" s="5"/>
      <c r="D2156" s="5"/>
      <c r="E2156" s="5"/>
      <c r="F2156" s="6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72"/>
      <c r="AD2156" s="5"/>
    </row>
    <row r="2157" spans="1:30" x14ac:dyDescent="0.2">
      <c r="A2157" s="5"/>
      <c r="B2157" s="5"/>
      <c r="C2157" s="5"/>
      <c r="D2157" s="5"/>
      <c r="E2157" s="5"/>
      <c r="F2157" s="6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72"/>
      <c r="AD2157" s="5"/>
    </row>
    <row r="2158" spans="1:30" x14ac:dyDescent="0.2">
      <c r="A2158" s="5"/>
      <c r="B2158" s="5"/>
      <c r="C2158" s="5"/>
      <c r="D2158" s="5"/>
      <c r="E2158" s="5"/>
      <c r="F2158" s="6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72"/>
      <c r="AD2158" s="5"/>
    </row>
    <row r="2159" spans="1:30" x14ac:dyDescent="0.2">
      <c r="A2159" s="5"/>
      <c r="B2159" s="5"/>
      <c r="C2159" s="5"/>
      <c r="D2159" s="5"/>
      <c r="E2159" s="5"/>
      <c r="F2159" s="6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72"/>
      <c r="AD2159" s="5"/>
    </row>
    <row r="2160" spans="1:30" x14ac:dyDescent="0.2">
      <c r="A2160" s="5"/>
      <c r="B2160" s="5"/>
      <c r="C2160" s="5"/>
      <c r="D2160" s="5"/>
      <c r="E2160" s="5"/>
      <c r="F2160" s="6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72"/>
      <c r="AD2160" s="5"/>
    </row>
    <row r="2161" spans="1:30" x14ac:dyDescent="0.2">
      <c r="A2161" s="5"/>
      <c r="B2161" s="5"/>
      <c r="C2161" s="5"/>
      <c r="D2161" s="5"/>
      <c r="E2161" s="5"/>
      <c r="F2161" s="6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72"/>
      <c r="AD2161" s="5"/>
    </row>
    <row r="2162" spans="1:30" x14ac:dyDescent="0.2">
      <c r="A2162" s="5"/>
      <c r="B2162" s="5"/>
      <c r="C2162" s="5"/>
      <c r="D2162" s="5"/>
      <c r="E2162" s="5"/>
      <c r="F2162" s="6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72"/>
      <c r="AD2162" s="5"/>
    </row>
    <row r="2163" spans="1:30" x14ac:dyDescent="0.2">
      <c r="A2163" s="5"/>
      <c r="B2163" s="5"/>
      <c r="C2163" s="5"/>
      <c r="D2163" s="5"/>
      <c r="E2163" s="5"/>
      <c r="F2163" s="6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72"/>
      <c r="AD2163" s="5"/>
    </row>
    <row r="2164" spans="1:30" x14ac:dyDescent="0.2">
      <c r="A2164" s="5"/>
      <c r="B2164" s="5"/>
      <c r="C2164" s="5"/>
      <c r="D2164" s="5"/>
      <c r="E2164" s="5"/>
      <c r="F2164" s="6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72"/>
      <c r="AD2164" s="5"/>
    </row>
    <row r="2165" spans="1:30" x14ac:dyDescent="0.2">
      <c r="A2165" s="5"/>
      <c r="B2165" s="5"/>
      <c r="C2165" s="5"/>
      <c r="D2165" s="5"/>
      <c r="E2165" s="5"/>
      <c r="F2165" s="6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72"/>
      <c r="AD2165" s="5"/>
    </row>
    <row r="2166" spans="1:30" x14ac:dyDescent="0.2">
      <c r="A2166" s="5"/>
      <c r="B2166" s="5"/>
      <c r="C2166" s="5"/>
      <c r="D2166" s="5"/>
      <c r="E2166" s="5"/>
      <c r="F2166" s="6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72"/>
      <c r="AD2166" s="5"/>
    </row>
    <row r="2167" spans="1:30" x14ac:dyDescent="0.2">
      <c r="A2167" s="5"/>
      <c r="B2167" s="5"/>
      <c r="C2167" s="5"/>
      <c r="D2167" s="5"/>
      <c r="E2167" s="5"/>
      <c r="F2167" s="6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72"/>
      <c r="AD2167" s="5"/>
    </row>
    <row r="2168" spans="1:30" x14ac:dyDescent="0.2">
      <c r="A2168" s="5"/>
      <c r="B2168" s="5"/>
      <c r="C2168" s="5"/>
      <c r="D2168" s="5"/>
      <c r="E2168" s="5"/>
      <c r="F2168" s="6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72"/>
      <c r="AD2168" s="5"/>
    </row>
    <row r="2169" spans="1:30" x14ac:dyDescent="0.2">
      <c r="A2169" s="5"/>
      <c r="B2169" s="5"/>
      <c r="C2169" s="5"/>
      <c r="D2169" s="5"/>
      <c r="E2169" s="5"/>
      <c r="F2169" s="6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72"/>
      <c r="AD2169" s="5"/>
    </row>
    <row r="2170" spans="1:30" x14ac:dyDescent="0.2">
      <c r="A2170" s="5"/>
      <c r="B2170" s="5"/>
      <c r="C2170" s="5"/>
      <c r="D2170" s="5"/>
      <c r="E2170" s="5"/>
      <c r="F2170" s="6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72"/>
      <c r="AD2170" s="5"/>
    </row>
    <row r="2171" spans="1:30" x14ac:dyDescent="0.2">
      <c r="A2171" s="5"/>
      <c r="B2171" s="5"/>
      <c r="C2171" s="5"/>
      <c r="D2171" s="5"/>
      <c r="E2171" s="5"/>
      <c r="F2171" s="6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72"/>
      <c r="AD2171" s="5"/>
    </row>
    <row r="2172" spans="1:30" x14ac:dyDescent="0.2">
      <c r="A2172" s="5"/>
      <c r="B2172" s="5"/>
      <c r="C2172" s="5"/>
      <c r="D2172" s="5"/>
      <c r="E2172" s="5"/>
      <c r="F2172" s="6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72"/>
      <c r="AD2172" s="5"/>
    </row>
    <row r="2173" spans="1:30" x14ac:dyDescent="0.2">
      <c r="A2173" s="5"/>
      <c r="B2173" s="5"/>
      <c r="C2173" s="5"/>
      <c r="D2173" s="5"/>
      <c r="E2173" s="5"/>
      <c r="F2173" s="6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72"/>
      <c r="AD2173" s="5"/>
    </row>
    <row r="2174" spans="1:30" x14ac:dyDescent="0.2">
      <c r="A2174" s="5"/>
      <c r="B2174" s="5"/>
      <c r="C2174" s="5"/>
      <c r="D2174" s="5"/>
      <c r="E2174" s="5"/>
      <c r="F2174" s="6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72"/>
      <c r="AD2174" s="5"/>
    </row>
    <row r="2175" spans="1:30" x14ac:dyDescent="0.2">
      <c r="A2175" s="5"/>
      <c r="B2175" s="5"/>
      <c r="C2175" s="5"/>
      <c r="D2175" s="5"/>
      <c r="E2175" s="5"/>
      <c r="F2175" s="6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72"/>
      <c r="AD2175" s="5"/>
    </row>
    <row r="2176" spans="1:30" x14ac:dyDescent="0.2">
      <c r="A2176" s="5"/>
      <c r="B2176" s="5"/>
      <c r="C2176" s="5"/>
      <c r="D2176" s="5"/>
      <c r="E2176" s="5"/>
      <c r="F2176" s="6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72"/>
      <c r="AD2176" s="5"/>
    </row>
    <row r="2177" spans="1:30" x14ac:dyDescent="0.2">
      <c r="A2177" s="5"/>
      <c r="B2177" s="5"/>
      <c r="C2177" s="5"/>
      <c r="D2177" s="5"/>
      <c r="E2177" s="5"/>
      <c r="F2177" s="6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72"/>
      <c r="AD2177" s="5"/>
    </row>
    <row r="2178" spans="1:30" x14ac:dyDescent="0.2">
      <c r="A2178" s="5"/>
      <c r="B2178" s="5"/>
      <c r="C2178" s="5"/>
      <c r="D2178" s="5"/>
      <c r="E2178" s="5"/>
      <c r="F2178" s="6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72"/>
      <c r="AD2178" s="5"/>
    </row>
    <row r="2179" spans="1:30" x14ac:dyDescent="0.2">
      <c r="A2179" s="5"/>
      <c r="B2179" s="5"/>
      <c r="C2179" s="5"/>
      <c r="D2179" s="5"/>
      <c r="E2179" s="5"/>
      <c r="F2179" s="6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72"/>
      <c r="AD2179" s="5"/>
    </row>
    <row r="2180" spans="1:30" x14ac:dyDescent="0.2">
      <c r="A2180" s="5"/>
      <c r="B2180" s="5"/>
      <c r="C2180" s="5"/>
      <c r="D2180" s="5"/>
      <c r="E2180" s="5"/>
      <c r="F2180" s="6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72"/>
      <c r="AD2180" s="5"/>
    </row>
    <row r="2181" spans="1:30" x14ac:dyDescent="0.2">
      <c r="A2181" s="5"/>
      <c r="B2181" s="5"/>
      <c r="C2181" s="5"/>
      <c r="D2181" s="5"/>
      <c r="E2181" s="5"/>
      <c r="F2181" s="6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72"/>
      <c r="AD2181" s="5"/>
    </row>
    <row r="2182" spans="1:30" x14ac:dyDescent="0.2">
      <c r="A2182" s="5"/>
      <c r="B2182" s="5"/>
      <c r="C2182" s="5"/>
      <c r="D2182" s="5"/>
      <c r="E2182" s="5"/>
      <c r="F2182" s="6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72"/>
      <c r="AD2182" s="5"/>
    </row>
    <row r="2183" spans="1:30" x14ac:dyDescent="0.2">
      <c r="A2183" s="5"/>
      <c r="B2183" s="5"/>
      <c r="C2183" s="5"/>
      <c r="D2183" s="5"/>
      <c r="E2183" s="5"/>
      <c r="F2183" s="6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72"/>
      <c r="AD2183" s="5"/>
    </row>
    <row r="2184" spans="1:30" x14ac:dyDescent="0.2">
      <c r="A2184" s="5"/>
      <c r="B2184" s="5"/>
      <c r="C2184" s="5"/>
      <c r="D2184" s="5"/>
      <c r="E2184" s="5"/>
      <c r="F2184" s="6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72"/>
      <c r="AD2184" s="5"/>
    </row>
    <row r="2185" spans="1:30" x14ac:dyDescent="0.2">
      <c r="A2185" s="5"/>
      <c r="B2185" s="5"/>
      <c r="C2185" s="5"/>
      <c r="D2185" s="5"/>
      <c r="E2185" s="5"/>
      <c r="F2185" s="6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72"/>
      <c r="AD2185" s="5"/>
    </row>
    <row r="2186" spans="1:30" x14ac:dyDescent="0.2">
      <c r="A2186" s="5"/>
      <c r="B2186" s="5"/>
      <c r="C2186" s="5"/>
      <c r="D2186" s="5"/>
      <c r="E2186" s="5"/>
      <c r="F2186" s="6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72"/>
      <c r="AD2186" s="5"/>
    </row>
    <row r="2187" spans="1:30" x14ac:dyDescent="0.2">
      <c r="A2187" s="5"/>
      <c r="B2187" s="5"/>
      <c r="C2187" s="5"/>
      <c r="D2187" s="5"/>
      <c r="E2187" s="5"/>
      <c r="F2187" s="6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72"/>
      <c r="AD2187" s="5"/>
    </row>
    <row r="2188" spans="1:30" x14ac:dyDescent="0.2">
      <c r="A2188" s="5"/>
      <c r="B2188" s="5"/>
      <c r="C2188" s="5"/>
      <c r="D2188" s="5"/>
      <c r="E2188" s="5"/>
      <c r="F2188" s="6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72"/>
      <c r="AD2188" s="5"/>
    </row>
    <row r="2189" spans="1:30" x14ac:dyDescent="0.2">
      <c r="A2189" s="5"/>
      <c r="B2189" s="5"/>
      <c r="C2189" s="5"/>
      <c r="D2189" s="5"/>
      <c r="E2189" s="5"/>
      <c r="F2189" s="6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72"/>
      <c r="AD2189" s="5"/>
    </row>
    <row r="2190" spans="1:30" x14ac:dyDescent="0.2">
      <c r="A2190" s="5"/>
      <c r="B2190" s="5"/>
      <c r="C2190" s="5"/>
      <c r="D2190" s="5"/>
      <c r="E2190" s="5"/>
      <c r="F2190" s="6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72"/>
      <c r="AD2190" s="5"/>
    </row>
    <row r="2191" spans="1:30" x14ac:dyDescent="0.2">
      <c r="A2191" s="5"/>
      <c r="B2191" s="5"/>
      <c r="C2191" s="5"/>
      <c r="D2191" s="5"/>
      <c r="E2191" s="5"/>
      <c r="F2191" s="6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72"/>
      <c r="AD2191" s="5"/>
    </row>
    <row r="2192" spans="1:30" x14ac:dyDescent="0.2">
      <c r="A2192" s="5"/>
      <c r="B2192" s="5"/>
      <c r="C2192" s="5"/>
      <c r="D2192" s="5"/>
      <c r="E2192" s="5"/>
      <c r="F2192" s="6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72"/>
      <c r="AD2192" s="5"/>
    </row>
    <row r="2193" spans="1:30" x14ac:dyDescent="0.2">
      <c r="A2193" s="5"/>
      <c r="B2193" s="5"/>
      <c r="C2193" s="5"/>
      <c r="D2193" s="5"/>
      <c r="E2193" s="5"/>
      <c r="F2193" s="6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72"/>
      <c r="AD2193" s="5"/>
    </row>
    <row r="2194" spans="1:30" x14ac:dyDescent="0.2">
      <c r="A2194" s="5"/>
      <c r="B2194" s="5"/>
      <c r="C2194" s="5"/>
      <c r="D2194" s="5"/>
      <c r="E2194" s="5"/>
      <c r="F2194" s="6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72"/>
      <c r="AD2194" s="5"/>
    </row>
    <row r="2195" spans="1:30" x14ac:dyDescent="0.2">
      <c r="A2195" s="5"/>
      <c r="B2195" s="5"/>
      <c r="C2195" s="5"/>
      <c r="D2195" s="5"/>
      <c r="E2195" s="5"/>
      <c r="F2195" s="6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72"/>
      <c r="AD2195" s="5"/>
    </row>
    <row r="2196" spans="1:30" x14ac:dyDescent="0.2">
      <c r="A2196" s="5"/>
      <c r="B2196" s="5"/>
      <c r="C2196" s="5"/>
      <c r="D2196" s="5"/>
      <c r="E2196" s="5"/>
      <c r="F2196" s="6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72"/>
      <c r="AD2196" s="5"/>
    </row>
    <row r="2197" spans="1:30" x14ac:dyDescent="0.2">
      <c r="A2197" s="5"/>
      <c r="B2197" s="5"/>
      <c r="C2197" s="5"/>
      <c r="D2197" s="5"/>
      <c r="E2197" s="5"/>
      <c r="F2197" s="6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72"/>
      <c r="AD2197" s="5"/>
    </row>
    <row r="2198" spans="1:30" x14ac:dyDescent="0.2">
      <c r="A2198" s="5"/>
      <c r="B2198" s="5"/>
      <c r="C2198" s="5"/>
      <c r="D2198" s="5"/>
      <c r="E2198" s="5"/>
      <c r="F2198" s="6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72"/>
      <c r="AD2198" s="5"/>
    </row>
    <row r="2199" spans="1:30" x14ac:dyDescent="0.2">
      <c r="A2199" s="5"/>
      <c r="B2199" s="5"/>
      <c r="C2199" s="5"/>
      <c r="D2199" s="5"/>
      <c r="E2199" s="5"/>
      <c r="F2199" s="6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72"/>
      <c r="AD2199" s="5"/>
    </row>
    <row r="2200" spans="1:30" x14ac:dyDescent="0.2">
      <c r="A2200" s="5"/>
      <c r="B2200" s="5"/>
      <c r="C2200" s="5"/>
      <c r="D2200" s="5"/>
      <c r="E2200" s="5"/>
      <c r="F2200" s="6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72"/>
      <c r="AD2200" s="5"/>
    </row>
    <row r="2201" spans="1:30" x14ac:dyDescent="0.2">
      <c r="A2201" s="5"/>
      <c r="B2201" s="5"/>
      <c r="C2201" s="5"/>
      <c r="D2201" s="5"/>
      <c r="E2201" s="5"/>
      <c r="F2201" s="6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72"/>
      <c r="AD2201" s="5"/>
    </row>
    <row r="2202" spans="1:30" x14ac:dyDescent="0.2">
      <c r="A2202" s="5"/>
      <c r="B2202" s="5"/>
      <c r="C2202" s="5"/>
      <c r="D2202" s="5"/>
      <c r="E2202" s="5"/>
      <c r="F2202" s="6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72"/>
      <c r="AD2202" s="5"/>
    </row>
    <row r="2203" spans="1:30" x14ac:dyDescent="0.2">
      <c r="A2203" s="5"/>
      <c r="B2203" s="5"/>
      <c r="C2203" s="5"/>
      <c r="D2203" s="5"/>
      <c r="E2203" s="5"/>
      <c r="F2203" s="6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72"/>
      <c r="AD2203" s="5"/>
    </row>
    <row r="2204" spans="1:30" x14ac:dyDescent="0.2">
      <c r="A2204" s="5"/>
      <c r="B2204" s="5"/>
      <c r="C2204" s="5"/>
      <c r="D2204" s="5"/>
      <c r="E2204" s="5"/>
      <c r="F2204" s="6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72"/>
      <c r="AD2204" s="5"/>
    </row>
    <row r="2205" spans="1:30" x14ac:dyDescent="0.2">
      <c r="A2205" s="5"/>
      <c r="B2205" s="5"/>
      <c r="C2205" s="5"/>
      <c r="D2205" s="5"/>
      <c r="E2205" s="5"/>
      <c r="F2205" s="6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72"/>
      <c r="AD2205" s="5"/>
    </row>
    <row r="2206" spans="1:30" x14ac:dyDescent="0.2">
      <c r="A2206" s="5"/>
      <c r="B2206" s="5"/>
      <c r="C2206" s="5"/>
      <c r="D2206" s="5"/>
      <c r="E2206" s="5"/>
      <c r="F2206" s="6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72"/>
      <c r="AD2206" s="5"/>
    </row>
    <row r="2207" spans="1:30" x14ac:dyDescent="0.2">
      <c r="A2207" s="5"/>
      <c r="B2207" s="5"/>
      <c r="C2207" s="5"/>
      <c r="D2207" s="5"/>
      <c r="E2207" s="5"/>
      <c r="F2207" s="6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72"/>
      <c r="AD2207" s="5"/>
    </row>
    <row r="2208" spans="1:30" x14ac:dyDescent="0.2">
      <c r="A2208" s="5"/>
      <c r="B2208" s="5"/>
      <c r="C2208" s="5"/>
      <c r="D2208" s="5"/>
      <c r="E2208" s="5"/>
      <c r="F2208" s="6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72"/>
      <c r="AD2208" s="5"/>
    </row>
    <row r="2209" spans="1:30" x14ac:dyDescent="0.2">
      <c r="A2209" s="5"/>
      <c r="B2209" s="5"/>
      <c r="C2209" s="5"/>
      <c r="D2209" s="5"/>
      <c r="E2209" s="5"/>
      <c r="F2209" s="6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72"/>
      <c r="AD2209" s="5"/>
    </row>
    <row r="2210" spans="1:30" x14ac:dyDescent="0.2">
      <c r="A2210" s="5"/>
      <c r="B2210" s="5"/>
      <c r="C2210" s="5"/>
      <c r="D2210" s="5"/>
      <c r="E2210" s="5"/>
      <c r="F2210" s="6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72"/>
      <c r="AD2210" s="5"/>
    </row>
    <row r="2211" spans="1:30" x14ac:dyDescent="0.2">
      <c r="A2211" s="5"/>
      <c r="B2211" s="5"/>
      <c r="C2211" s="5"/>
      <c r="D2211" s="5"/>
      <c r="E2211" s="5"/>
      <c r="F2211" s="6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72"/>
      <c r="AD2211" s="5"/>
    </row>
    <row r="2212" spans="1:30" x14ac:dyDescent="0.2">
      <c r="A2212" s="5"/>
      <c r="B2212" s="5"/>
      <c r="C2212" s="5"/>
      <c r="D2212" s="5"/>
      <c r="E2212" s="5"/>
      <c r="F2212" s="6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72"/>
      <c r="AD2212" s="5"/>
    </row>
    <row r="2213" spans="1:30" x14ac:dyDescent="0.2">
      <c r="A2213" s="5"/>
      <c r="B2213" s="5"/>
      <c r="C2213" s="5"/>
      <c r="D2213" s="5"/>
      <c r="E2213" s="5"/>
      <c r="F2213" s="6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72"/>
      <c r="AD2213" s="5"/>
    </row>
    <row r="2214" spans="1:30" x14ac:dyDescent="0.2">
      <c r="A2214" s="5"/>
      <c r="B2214" s="5"/>
      <c r="C2214" s="5"/>
      <c r="D2214" s="5"/>
      <c r="E2214" s="5"/>
      <c r="F2214" s="6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72"/>
      <c r="AD2214" s="5"/>
    </row>
    <row r="2215" spans="1:30" x14ac:dyDescent="0.2">
      <c r="A2215" s="5"/>
      <c r="B2215" s="5"/>
      <c r="C2215" s="5"/>
      <c r="D2215" s="5"/>
      <c r="E2215" s="5"/>
      <c r="F2215" s="6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72"/>
      <c r="AD2215" s="5"/>
    </row>
    <row r="2216" spans="1:30" x14ac:dyDescent="0.2">
      <c r="A2216" s="5"/>
      <c r="B2216" s="5"/>
      <c r="C2216" s="5"/>
      <c r="D2216" s="5"/>
      <c r="E2216" s="5"/>
      <c r="F2216" s="6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72"/>
      <c r="AD2216" s="5"/>
    </row>
    <row r="2217" spans="1:30" x14ac:dyDescent="0.2">
      <c r="A2217" s="5"/>
      <c r="B2217" s="5"/>
      <c r="C2217" s="5"/>
      <c r="D2217" s="5"/>
      <c r="E2217" s="5"/>
      <c r="F2217" s="6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72"/>
      <c r="AD2217" s="5"/>
    </row>
    <row r="2218" spans="1:30" x14ac:dyDescent="0.2">
      <c r="A2218" s="5"/>
      <c r="B2218" s="5"/>
      <c r="C2218" s="5"/>
      <c r="D2218" s="5"/>
      <c r="E2218" s="5"/>
      <c r="F2218" s="6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72"/>
      <c r="AD2218" s="5"/>
    </row>
    <row r="2219" spans="1:30" x14ac:dyDescent="0.2">
      <c r="A2219" s="5"/>
      <c r="B2219" s="5"/>
      <c r="C2219" s="5"/>
      <c r="D2219" s="5"/>
      <c r="E2219" s="5"/>
      <c r="F2219" s="6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72"/>
      <c r="AD2219" s="5"/>
    </row>
    <row r="2220" spans="1:30" x14ac:dyDescent="0.2">
      <c r="A2220" s="5"/>
      <c r="B2220" s="5"/>
      <c r="C2220" s="5"/>
      <c r="D2220" s="5"/>
      <c r="E2220" s="5"/>
      <c r="F2220" s="6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72"/>
      <c r="AD2220" s="5"/>
    </row>
    <row r="2221" spans="1:30" x14ac:dyDescent="0.2">
      <c r="A2221" s="5"/>
      <c r="B2221" s="5"/>
      <c r="C2221" s="5"/>
      <c r="D2221" s="5"/>
      <c r="E2221" s="5"/>
      <c r="F2221" s="6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72"/>
      <c r="AD2221" s="5"/>
    </row>
    <row r="2222" spans="1:30" x14ac:dyDescent="0.2">
      <c r="A2222" s="5"/>
      <c r="B2222" s="5"/>
      <c r="C2222" s="5"/>
      <c r="D2222" s="5"/>
      <c r="E2222" s="5"/>
      <c r="F2222" s="6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72"/>
      <c r="AD2222" s="5"/>
    </row>
    <row r="2223" spans="1:30" x14ac:dyDescent="0.2">
      <c r="A2223" s="5"/>
      <c r="B2223" s="5"/>
      <c r="C2223" s="5"/>
      <c r="D2223" s="5"/>
      <c r="E2223" s="5"/>
      <c r="F2223" s="6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72"/>
      <c r="AD2223" s="5"/>
    </row>
    <row r="2224" spans="1:30" x14ac:dyDescent="0.2">
      <c r="A2224" s="5"/>
      <c r="B2224" s="5"/>
      <c r="C2224" s="5"/>
      <c r="D2224" s="5"/>
      <c r="E2224" s="5"/>
      <c r="F2224" s="6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72"/>
      <c r="AD2224" s="5"/>
    </row>
    <row r="2225" spans="1:30" x14ac:dyDescent="0.2">
      <c r="A2225" s="5"/>
      <c r="B2225" s="5"/>
      <c r="C2225" s="5"/>
      <c r="D2225" s="5"/>
      <c r="E2225" s="5"/>
      <c r="F2225" s="6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72"/>
      <c r="AD2225" s="5"/>
    </row>
    <row r="2226" spans="1:30" x14ac:dyDescent="0.2">
      <c r="A2226" s="5"/>
      <c r="B2226" s="5"/>
      <c r="C2226" s="5"/>
      <c r="D2226" s="5"/>
      <c r="E2226" s="5"/>
      <c r="F2226" s="6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72"/>
      <c r="AD2226" s="5"/>
    </row>
    <row r="2227" spans="1:30" x14ac:dyDescent="0.2">
      <c r="A2227" s="5"/>
      <c r="B2227" s="5"/>
      <c r="C2227" s="5"/>
      <c r="D2227" s="5"/>
      <c r="E2227" s="5"/>
      <c r="F2227" s="6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72"/>
      <c r="AD2227" s="5"/>
    </row>
    <row r="2228" spans="1:30" x14ac:dyDescent="0.2">
      <c r="A2228" s="5"/>
      <c r="B2228" s="5"/>
      <c r="C2228" s="5"/>
      <c r="D2228" s="5"/>
      <c r="E2228" s="5"/>
      <c r="F2228" s="6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72"/>
      <c r="AD2228" s="5"/>
    </row>
    <row r="2229" spans="1:30" x14ac:dyDescent="0.2">
      <c r="A2229" s="5"/>
      <c r="B2229" s="5"/>
      <c r="C2229" s="5"/>
      <c r="D2229" s="5"/>
      <c r="E2229" s="5"/>
      <c r="F2229" s="6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72"/>
      <c r="AD2229" s="5"/>
    </row>
    <row r="2230" spans="1:30" x14ac:dyDescent="0.2">
      <c r="A2230" s="5"/>
      <c r="B2230" s="5"/>
      <c r="C2230" s="5"/>
      <c r="D2230" s="5"/>
      <c r="E2230" s="5"/>
      <c r="F2230" s="6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72"/>
      <c r="AD2230" s="5"/>
    </row>
    <row r="2231" spans="1:30" x14ac:dyDescent="0.2">
      <c r="A2231" s="5"/>
      <c r="B2231" s="5"/>
      <c r="C2231" s="5"/>
      <c r="D2231" s="5"/>
      <c r="E2231" s="5"/>
      <c r="F2231" s="6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72"/>
      <c r="AD2231" s="5"/>
    </row>
    <row r="2232" spans="1:30" x14ac:dyDescent="0.2">
      <c r="A2232" s="5"/>
      <c r="B2232" s="5"/>
      <c r="C2232" s="5"/>
      <c r="D2232" s="5"/>
      <c r="E2232" s="5"/>
      <c r="F2232" s="6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72"/>
      <c r="AD2232" s="5"/>
    </row>
    <row r="2233" spans="1:30" x14ac:dyDescent="0.2">
      <c r="A2233" s="5"/>
      <c r="B2233" s="5"/>
      <c r="C2233" s="5"/>
      <c r="D2233" s="5"/>
      <c r="E2233" s="5"/>
      <c r="F2233" s="6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72"/>
      <c r="AD2233" s="5"/>
    </row>
    <row r="2234" spans="1:30" x14ac:dyDescent="0.2">
      <c r="A2234" s="5"/>
      <c r="B2234" s="5"/>
      <c r="C2234" s="5"/>
      <c r="D2234" s="5"/>
      <c r="E2234" s="5"/>
      <c r="F2234" s="6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72"/>
      <c r="AD2234" s="5"/>
    </row>
    <row r="2235" spans="1:30" x14ac:dyDescent="0.2">
      <c r="A2235" s="5"/>
      <c r="B2235" s="5"/>
      <c r="C2235" s="5"/>
      <c r="D2235" s="5"/>
      <c r="E2235" s="5"/>
      <c r="F2235" s="6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72"/>
      <c r="AD2235" s="5"/>
    </row>
    <row r="2236" spans="1:30" x14ac:dyDescent="0.2">
      <c r="A2236" s="5"/>
      <c r="B2236" s="5"/>
      <c r="C2236" s="5"/>
      <c r="D2236" s="5"/>
      <c r="E2236" s="5"/>
      <c r="F2236" s="6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72"/>
      <c r="AD2236" s="5"/>
    </row>
    <row r="2237" spans="1:30" x14ac:dyDescent="0.2">
      <c r="A2237" s="5"/>
      <c r="B2237" s="5"/>
      <c r="C2237" s="5"/>
      <c r="D2237" s="5"/>
      <c r="E2237" s="5"/>
      <c r="F2237" s="6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72"/>
      <c r="AD2237" s="5"/>
    </row>
    <row r="2238" spans="1:30" x14ac:dyDescent="0.2">
      <c r="A2238" s="5"/>
      <c r="B2238" s="5"/>
      <c r="C2238" s="5"/>
      <c r="D2238" s="5"/>
      <c r="E2238" s="5"/>
      <c r="F2238" s="6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72"/>
      <c r="AD2238" s="5"/>
    </row>
    <row r="2239" spans="1:30" x14ac:dyDescent="0.2">
      <c r="A2239" s="5"/>
      <c r="B2239" s="5"/>
      <c r="C2239" s="5"/>
      <c r="D2239" s="5"/>
      <c r="E2239" s="5"/>
      <c r="F2239" s="6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72"/>
      <c r="AD2239" s="5"/>
    </row>
    <row r="2240" spans="1:30" x14ac:dyDescent="0.2">
      <c r="A2240" s="5"/>
      <c r="B2240" s="5"/>
      <c r="C2240" s="5"/>
      <c r="D2240" s="5"/>
      <c r="E2240" s="5"/>
      <c r="F2240" s="6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72"/>
      <c r="AD2240" s="5"/>
    </row>
    <row r="2241" spans="1:30" x14ac:dyDescent="0.2">
      <c r="A2241" s="5"/>
      <c r="B2241" s="5"/>
      <c r="C2241" s="5"/>
      <c r="D2241" s="5"/>
      <c r="E2241" s="5"/>
      <c r="F2241" s="6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72"/>
      <c r="AD2241" s="5"/>
    </row>
    <row r="2242" spans="1:30" x14ac:dyDescent="0.2">
      <c r="A2242" s="5"/>
      <c r="B2242" s="5"/>
      <c r="C2242" s="5"/>
      <c r="D2242" s="5"/>
      <c r="E2242" s="5"/>
      <c r="F2242" s="6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72"/>
      <c r="AD2242" s="5"/>
    </row>
    <row r="2243" spans="1:30" x14ac:dyDescent="0.2">
      <c r="A2243" s="5"/>
      <c r="B2243" s="5"/>
      <c r="C2243" s="5"/>
      <c r="D2243" s="5"/>
      <c r="E2243" s="5"/>
      <c r="F2243" s="6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72"/>
      <c r="AD2243" s="5"/>
    </row>
    <row r="2244" spans="1:30" x14ac:dyDescent="0.2">
      <c r="A2244" s="5"/>
      <c r="B2244" s="5"/>
      <c r="C2244" s="5"/>
      <c r="D2244" s="5"/>
      <c r="E2244" s="5"/>
      <c r="F2244" s="6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72"/>
      <c r="AD2244" s="5"/>
    </row>
    <row r="2245" spans="1:30" x14ac:dyDescent="0.2">
      <c r="A2245" s="5"/>
      <c r="B2245" s="5"/>
      <c r="C2245" s="5"/>
      <c r="D2245" s="5"/>
      <c r="E2245" s="5"/>
      <c r="F2245" s="6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72"/>
      <c r="AD2245" s="5"/>
    </row>
    <row r="2246" spans="1:30" x14ac:dyDescent="0.2">
      <c r="A2246" s="5"/>
      <c r="B2246" s="5"/>
      <c r="C2246" s="5"/>
      <c r="D2246" s="5"/>
      <c r="E2246" s="5"/>
      <c r="F2246" s="6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72"/>
      <c r="AD2246" s="5"/>
    </row>
    <row r="2247" spans="1:30" x14ac:dyDescent="0.2">
      <c r="A2247" s="5"/>
      <c r="B2247" s="5"/>
      <c r="C2247" s="5"/>
      <c r="D2247" s="5"/>
      <c r="E2247" s="5"/>
      <c r="F2247" s="6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72"/>
      <c r="AD2247" s="5"/>
    </row>
    <row r="2248" spans="1:30" x14ac:dyDescent="0.2">
      <c r="A2248" s="5"/>
      <c r="B2248" s="5"/>
      <c r="C2248" s="5"/>
      <c r="D2248" s="5"/>
      <c r="E2248" s="5"/>
      <c r="F2248" s="6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72"/>
      <c r="AD2248" s="5"/>
    </row>
    <row r="2249" spans="1:30" x14ac:dyDescent="0.2">
      <c r="A2249" s="5"/>
      <c r="B2249" s="5"/>
      <c r="C2249" s="5"/>
      <c r="D2249" s="5"/>
      <c r="E2249" s="5"/>
      <c r="F2249" s="6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72"/>
      <c r="AD2249" s="5"/>
    </row>
    <row r="2250" spans="1:30" x14ac:dyDescent="0.2">
      <c r="A2250" s="5"/>
      <c r="B2250" s="5"/>
      <c r="C2250" s="5"/>
      <c r="D2250" s="5"/>
      <c r="E2250" s="5"/>
      <c r="F2250" s="6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72"/>
      <c r="AD2250" s="5"/>
    </row>
    <row r="2251" spans="1:30" x14ac:dyDescent="0.2">
      <c r="A2251" s="5"/>
      <c r="B2251" s="5"/>
      <c r="C2251" s="5"/>
      <c r="D2251" s="5"/>
      <c r="E2251" s="5"/>
      <c r="F2251" s="6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72"/>
      <c r="AD2251" s="5"/>
    </row>
    <row r="2252" spans="1:30" x14ac:dyDescent="0.2">
      <c r="A2252" s="5"/>
      <c r="B2252" s="5"/>
      <c r="C2252" s="5"/>
      <c r="D2252" s="5"/>
      <c r="E2252" s="5"/>
      <c r="F2252" s="6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72"/>
      <c r="AD2252" s="5"/>
    </row>
    <row r="2253" spans="1:30" x14ac:dyDescent="0.2">
      <c r="A2253" s="5"/>
      <c r="B2253" s="5"/>
      <c r="C2253" s="5"/>
      <c r="D2253" s="5"/>
      <c r="E2253" s="5"/>
      <c r="F2253" s="6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72"/>
      <c r="AD2253" s="5"/>
    </row>
    <row r="2254" spans="1:30" x14ac:dyDescent="0.2">
      <c r="A2254" s="5"/>
      <c r="B2254" s="5"/>
      <c r="C2254" s="5"/>
      <c r="D2254" s="5"/>
      <c r="E2254" s="5"/>
      <c r="F2254" s="6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72"/>
      <c r="AD2254" s="5"/>
    </row>
    <row r="2255" spans="1:30" x14ac:dyDescent="0.2">
      <c r="A2255" s="5"/>
      <c r="B2255" s="5"/>
      <c r="C2255" s="5"/>
      <c r="D2255" s="5"/>
      <c r="E2255" s="5"/>
      <c r="F2255" s="6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72"/>
      <c r="AD2255" s="5"/>
    </row>
    <row r="2256" spans="1:30" x14ac:dyDescent="0.2">
      <c r="A2256" s="5"/>
      <c r="B2256" s="5"/>
      <c r="C2256" s="5"/>
      <c r="D2256" s="5"/>
      <c r="E2256" s="5"/>
      <c r="F2256" s="6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72"/>
      <c r="AD2256" s="5"/>
    </row>
    <row r="2257" spans="1:30" x14ac:dyDescent="0.2">
      <c r="A2257" s="5"/>
      <c r="B2257" s="5"/>
      <c r="C2257" s="5"/>
      <c r="D2257" s="5"/>
      <c r="E2257" s="5"/>
      <c r="F2257" s="6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72"/>
      <c r="AD2257" s="5"/>
    </row>
    <row r="2258" spans="1:30" x14ac:dyDescent="0.2">
      <c r="A2258" s="5"/>
      <c r="B2258" s="5"/>
      <c r="C2258" s="5"/>
      <c r="D2258" s="5"/>
      <c r="E2258" s="5"/>
      <c r="F2258" s="6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72"/>
      <c r="AD2258" s="5"/>
    </row>
    <row r="2259" spans="1:30" x14ac:dyDescent="0.2">
      <c r="A2259" s="5"/>
      <c r="B2259" s="5"/>
      <c r="C2259" s="5"/>
      <c r="D2259" s="5"/>
      <c r="E2259" s="5"/>
      <c r="F2259" s="6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72"/>
      <c r="AD2259" s="5"/>
    </row>
    <row r="2260" spans="1:30" x14ac:dyDescent="0.2">
      <c r="A2260" s="5"/>
      <c r="B2260" s="5"/>
      <c r="C2260" s="5"/>
      <c r="D2260" s="5"/>
      <c r="E2260" s="5"/>
      <c r="F2260" s="6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72"/>
      <c r="AD2260" s="5"/>
    </row>
    <row r="2261" spans="1:30" x14ac:dyDescent="0.2">
      <c r="A2261" s="5"/>
      <c r="B2261" s="5"/>
      <c r="C2261" s="5"/>
      <c r="D2261" s="5"/>
      <c r="E2261" s="5"/>
      <c r="F2261" s="6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72"/>
      <c r="AD2261" s="5"/>
    </row>
    <row r="2262" spans="1:30" x14ac:dyDescent="0.2">
      <c r="A2262" s="5"/>
      <c r="B2262" s="5"/>
      <c r="C2262" s="5"/>
      <c r="D2262" s="5"/>
      <c r="E2262" s="5"/>
      <c r="F2262" s="6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72"/>
      <c r="AD2262" s="5"/>
    </row>
    <row r="2263" spans="1:30" x14ac:dyDescent="0.2">
      <c r="A2263" s="5"/>
      <c r="B2263" s="5"/>
      <c r="C2263" s="5"/>
      <c r="D2263" s="5"/>
      <c r="E2263" s="5"/>
      <c r="F2263" s="6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72"/>
      <c r="AD2263" s="5"/>
    </row>
    <row r="2264" spans="1:30" x14ac:dyDescent="0.2">
      <c r="A2264" s="5"/>
      <c r="B2264" s="5"/>
      <c r="C2264" s="5"/>
      <c r="D2264" s="5"/>
      <c r="E2264" s="5"/>
      <c r="F2264" s="6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72"/>
      <c r="AD2264" s="5"/>
    </row>
    <row r="2265" spans="1:30" x14ac:dyDescent="0.2">
      <c r="A2265" s="5"/>
      <c r="B2265" s="5"/>
      <c r="C2265" s="5"/>
      <c r="D2265" s="5"/>
      <c r="E2265" s="5"/>
      <c r="F2265" s="6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72"/>
      <c r="AD2265" s="5"/>
    </row>
    <row r="2266" spans="1:30" x14ac:dyDescent="0.2">
      <c r="A2266" s="5"/>
      <c r="B2266" s="5"/>
      <c r="C2266" s="5"/>
      <c r="D2266" s="5"/>
      <c r="E2266" s="5"/>
      <c r="F2266" s="6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72"/>
      <c r="AD2266" s="5"/>
    </row>
    <row r="2267" spans="1:30" x14ac:dyDescent="0.2">
      <c r="A2267" s="5"/>
      <c r="B2267" s="5"/>
      <c r="C2267" s="5"/>
      <c r="D2267" s="5"/>
      <c r="E2267" s="5"/>
      <c r="F2267" s="6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72"/>
      <c r="AD2267" s="5"/>
    </row>
    <row r="2268" spans="1:30" x14ac:dyDescent="0.2">
      <c r="A2268" s="5"/>
      <c r="B2268" s="5"/>
      <c r="C2268" s="5"/>
      <c r="D2268" s="5"/>
      <c r="E2268" s="5"/>
      <c r="F2268" s="6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72"/>
      <c r="AD2268" s="5"/>
    </row>
    <row r="2269" spans="1:30" x14ac:dyDescent="0.2">
      <c r="A2269" s="5"/>
      <c r="B2269" s="5"/>
      <c r="C2269" s="5"/>
      <c r="D2269" s="5"/>
      <c r="E2269" s="5"/>
      <c r="F2269" s="6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72"/>
      <c r="AD2269" s="5"/>
    </row>
    <row r="2270" spans="1:30" x14ac:dyDescent="0.2">
      <c r="A2270" s="5"/>
      <c r="B2270" s="5"/>
      <c r="C2270" s="5"/>
      <c r="D2270" s="5"/>
      <c r="E2270" s="5"/>
      <c r="F2270" s="6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72"/>
      <c r="AD2270" s="5"/>
    </row>
    <row r="2271" spans="1:30" x14ac:dyDescent="0.2">
      <c r="A2271" s="5"/>
      <c r="B2271" s="5"/>
      <c r="C2271" s="5"/>
      <c r="D2271" s="5"/>
      <c r="E2271" s="5"/>
      <c r="F2271" s="6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72"/>
      <c r="AD2271" s="5"/>
    </row>
    <row r="2272" spans="1:30" x14ac:dyDescent="0.2">
      <c r="A2272" s="5"/>
      <c r="B2272" s="5"/>
      <c r="C2272" s="5"/>
      <c r="D2272" s="5"/>
      <c r="E2272" s="5"/>
      <c r="F2272" s="6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72"/>
      <c r="AD2272" s="5"/>
    </row>
    <row r="2273" spans="1:30" x14ac:dyDescent="0.2">
      <c r="A2273" s="5"/>
      <c r="B2273" s="5"/>
      <c r="C2273" s="5"/>
      <c r="D2273" s="5"/>
      <c r="E2273" s="5"/>
      <c r="F2273" s="6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72"/>
      <c r="AD2273" s="5"/>
    </row>
    <row r="2274" spans="1:30" x14ac:dyDescent="0.2">
      <c r="A2274" s="5"/>
      <c r="B2274" s="5"/>
      <c r="C2274" s="5"/>
      <c r="D2274" s="5"/>
      <c r="E2274" s="5"/>
      <c r="F2274" s="6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72"/>
      <c r="AD2274" s="5"/>
    </row>
    <row r="2275" spans="1:30" x14ac:dyDescent="0.2">
      <c r="A2275" s="5"/>
      <c r="B2275" s="5"/>
      <c r="C2275" s="5"/>
      <c r="D2275" s="5"/>
      <c r="E2275" s="5"/>
      <c r="F2275" s="6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72"/>
      <c r="AD2275" s="5"/>
    </row>
    <row r="2276" spans="1:30" x14ac:dyDescent="0.2">
      <c r="A2276" s="5"/>
      <c r="B2276" s="5"/>
      <c r="C2276" s="5"/>
      <c r="D2276" s="5"/>
      <c r="E2276" s="5"/>
      <c r="F2276" s="6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72"/>
      <c r="AD2276" s="5"/>
    </row>
    <row r="2277" spans="1:30" x14ac:dyDescent="0.2">
      <c r="A2277" s="5"/>
      <c r="B2277" s="5"/>
      <c r="C2277" s="5"/>
      <c r="D2277" s="5"/>
      <c r="E2277" s="5"/>
      <c r="F2277" s="6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72"/>
      <c r="AD2277" s="5"/>
    </row>
    <row r="2278" spans="1:30" x14ac:dyDescent="0.2">
      <c r="A2278" s="5"/>
      <c r="B2278" s="5"/>
      <c r="C2278" s="5"/>
      <c r="D2278" s="5"/>
      <c r="E2278" s="5"/>
      <c r="F2278" s="6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72"/>
      <c r="AD2278" s="5"/>
    </row>
    <row r="2279" spans="1:30" x14ac:dyDescent="0.2">
      <c r="A2279" s="5"/>
      <c r="B2279" s="5"/>
      <c r="C2279" s="5"/>
      <c r="D2279" s="5"/>
      <c r="E2279" s="5"/>
      <c r="F2279" s="6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72"/>
      <c r="AD2279" s="5"/>
    </row>
    <row r="2280" spans="1:30" x14ac:dyDescent="0.2">
      <c r="A2280" s="5"/>
      <c r="B2280" s="5"/>
      <c r="C2280" s="5"/>
      <c r="D2280" s="5"/>
      <c r="E2280" s="5"/>
      <c r="F2280" s="6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72"/>
      <c r="AD2280" s="5"/>
    </row>
    <row r="2281" spans="1:30" x14ac:dyDescent="0.2">
      <c r="A2281" s="5"/>
      <c r="B2281" s="5"/>
      <c r="C2281" s="5"/>
      <c r="D2281" s="5"/>
      <c r="E2281" s="5"/>
      <c r="F2281" s="6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72"/>
      <c r="AD2281" s="5"/>
    </row>
    <row r="2282" spans="1:30" x14ac:dyDescent="0.2">
      <c r="A2282" s="5"/>
      <c r="B2282" s="5"/>
      <c r="C2282" s="5"/>
      <c r="D2282" s="5"/>
      <c r="E2282" s="5"/>
      <c r="F2282" s="6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72"/>
      <c r="AD2282" s="5"/>
    </row>
    <row r="2283" spans="1:30" x14ac:dyDescent="0.2">
      <c r="A2283" s="5"/>
      <c r="B2283" s="5"/>
      <c r="C2283" s="5"/>
      <c r="D2283" s="5"/>
      <c r="E2283" s="5"/>
      <c r="F2283" s="6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72"/>
      <c r="AD2283" s="5"/>
    </row>
    <row r="2284" spans="1:30" x14ac:dyDescent="0.2">
      <c r="A2284" s="5"/>
      <c r="B2284" s="5"/>
      <c r="C2284" s="5"/>
      <c r="D2284" s="5"/>
      <c r="E2284" s="5"/>
      <c r="F2284" s="6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72"/>
      <c r="AD2284" s="5"/>
    </row>
    <row r="2285" spans="1:30" x14ac:dyDescent="0.2">
      <c r="A2285" s="5"/>
      <c r="B2285" s="5"/>
      <c r="C2285" s="5"/>
      <c r="D2285" s="5"/>
      <c r="E2285" s="5"/>
      <c r="F2285" s="6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72"/>
      <c r="AD2285" s="5"/>
    </row>
    <row r="2286" spans="1:30" x14ac:dyDescent="0.2">
      <c r="A2286" s="5"/>
      <c r="B2286" s="5"/>
      <c r="C2286" s="5"/>
      <c r="D2286" s="5"/>
      <c r="E2286" s="5"/>
      <c r="F2286" s="6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72"/>
      <c r="AD2286" s="5"/>
    </row>
    <row r="2287" spans="1:30" x14ac:dyDescent="0.2">
      <c r="A2287" s="5"/>
      <c r="B2287" s="5"/>
      <c r="C2287" s="5"/>
      <c r="D2287" s="5"/>
      <c r="E2287" s="5"/>
      <c r="F2287" s="6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72"/>
      <c r="AD2287" s="5"/>
    </row>
    <row r="2288" spans="1:30" x14ac:dyDescent="0.2">
      <c r="A2288" s="5"/>
      <c r="B2288" s="5"/>
      <c r="C2288" s="5"/>
      <c r="D2288" s="5"/>
      <c r="E2288" s="5"/>
      <c r="F2288" s="6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72"/>
      <c r="AD2288" s="5"/>
    </row>
    <row r="2289" spans="1:30" x14ac:dyDescent="0.2">
      <c r="A2289" s="5"/>
      <c r="B2289" s="5"/>
      <c r="C2289" s="5"/>
      <c r="D2289" s="5"/>
      <c r="E2289" s="5"/>
      <c r="F2289" s="6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72"/>
      <c r="AD2289" s="5"/>
    </row>
    <row r="2290" spans="1:30" x14ac:dyDescent="0.2">
      <c r="A2290" s="5"/>
      <c r="B2290" s="5"/>
      <c r="C2290" s="5"/>
      <c r="D2290" s="5"/>
      <c r="E2290" s="5"/>
      <c r="F2290" s="6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72"/>
      <c r="AD2290" s="5"/>
    </row>
    <row r="2291" spans="1:30" x14ac:dyDescent="0.2">
      <c r="A2291" s="5"/>
      <c r="B2291" s="5"/>
      <c r="C2291" s="5"/>
      <c r="D2291" s="5"/>
      <c r="E2291" s="5"/>
      <c r="F2291" s="6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72"/>
      <c r="AD2291" s="5"/>
    </row>
    <row r="2292" spans="1:30" x14ac:dyDescent="0.2">
      <c r="A2292" s="5"/>
      <c r="B2292" s="5"/>
      <c r="C2292" s="5"/>
      <c r="D2292" s="5"/>
      <c r="E2292" s="5"/>
      <c r="F2292" s="6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72"/>
      <c r="AD2292" s="5"/>
    </row>
    <row r="2293" spans="1:30" x14ac:dyDescent="0.2">
      <c r="A2293" s="5"/>
      <c r="B2293" s="5"/>
      <c r="C2293" s="5"/>
      <c r="D2293" s="5"/>
      <c r="E2293" s="5"/>
      <c r="F2293" s="6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72"/>
      <c r="AD2293" s="5"/>
    </row>
    <row r="2294" spans="1:30" x14ac:dyDescent="0.2">
      <c r="A2294" s="5"/>
      <c r="B2294" s="5"/>
      <c r="C2294" s="5"/>
      <c r="D2294" s="5"/>
      <c r="E2294" s="5"/>
      <c r="F2294" s="6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72"/>
      <c r="AD2294" s="5"/>
    </row>
    <row r="2295" spans="1:30" x14ac:dyDescent="0.2">
      <c r="A2295" s="5"/>
      <c r="B2295" s="5"/>
      <c r="C2295" s="5"/>
      <c r="D2295" s="5"/>
      <c r="E2295" s="5"/>
      <c r="F2295" s="6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72"/>
      <c r="AD2295" s="5"/>
    </row>
    <row r="2296" spans="1:30" x14ac:dyDescent="0.2">
      <c r="A2296" s="5"/>
      <c r="B2296" s="5"/>
      <c r="C2296" s="5"/>
      <c r="D2296" s="5"/>
      <c r="E2296" s="5"/>
      <c r="F2296" s="6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72"/>
      <c r="AD2296" s="5"/>
    </row>
    <row r="2297" spans="1:30" x14ac:dyDescent="0.2">
      <c r="A2297" s="5"/>
      <c r="B2297" s="5"/>
      <c r="C2297" s="5"/>
      <c r="D2297" s="5"/>
      <c r="E2297" s="5"/>
      <c r="F2297" s="6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72"/>
      <c r="AD2297" s="5"/>
    </row>
    <row r="2298" spans="1:30" x14ac:dyDescent="0.2">
      <c r="A2298" s="5"/>
      <c r="B2298" s="5"/>
      <c r="C2298" s="5"/>
      <c r="D2298" s="5"/>
      <c r="E2298" s="5"/>
      <c r="F2298" s="6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72"/>
      <c r="AD2298" s="5"/>
    </row>
    <row r="2299" spans="1:30" x14ac:dyDescent="0.2">
      <c r="A2299" s="5"/>
      <c r="B2299" s="5"/>
      <c r="C2299" s="5"/>
      <c r="D2299" s="5"/>
      <c r="E2299" s="5"/>
      <c r="F2299" s="6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72"/>
      <c r="AD2299" s="5"/>
    </row>
    <row r="2300" spans="1:30" x14ac:dyDescent="0.2">
      <c r="A2300" s="5"/>
      <c r="B2300" s="5"/>
      <c r="C2300" s="5"/>
      <c r="D2300" s="5"/>
      <c r="E2300" s="5"/>
      <c r="F2300" s="6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72"/>
      <c r="AD2300" s="5"/>
    </row>
    <row r="2301" spans="1:30" x14ac:dyDescent="0.2">
      <c r="A2301" s="5"/>
      <c r="B2301" s="5"/>
      <c r="C2301" s="5"/>
      <c r="D2301" s="5"/>
      <c r="E2301" s="5"/>
      <c r="F2301" s="6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72"/>
      <c r="AD2301" s="5"/>
    </row>
    <row r="2302" spans="1:30" x14ac:dyDescent="0.2">
      <c r="A2302" s="5"/>
      <c r="B2302" s="5"/>
      <c r="C2302" s="5"/>
      <c r="D2302" s="5"/>
      <c r="E2302" s="5"/>
      <c r="F2302" s="6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72"/>
      <c r="AD2302" s="5"/>
    </row>
    <row r="2303" spans="1:30" x14ac:dyDescent="0.2">
      <c r="A2303" s="5"/>
      <c r="B2303" s="5"/>
      <c r="C2303" s="5"/>
      <c r="D2303" s="5"/>
      <c r="E2303" s="5"/>
      <c r="F2303" s="6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72"/>
      <c r="AD2303" s="5"/>
    </row>
    <row r="2304" spans="1:30" x14ac:dyDescent="0.2">
      <c r="A2304" s="5"/>
      <c r="B2304" s="5"/>
      <c r="C2304" s="5"/>
      <c r="D2304" s="5"/>
      <c r="E2304" s="5"/>
      <c r="F2304" s="6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72"/>
      <c r="AD2304" s="5"/>
    </row>
    <row r="2305" spans="1:30" x14ac:dyDescent="0.2">
      <c r="A2305" s="5"/>
      <c r="B2305" s="5"/>
      <c r="C2305" s="5"/>
      <c r="D2305" s="5"/>
      <c r="E2305" s="5"/>
      <c r="F2305" s="6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72"/>
      <c r="AD2305" s="5"/>
    </row>
    <row r="2306" spans="1:30" x14ac:dyDescent="0.2">
      <c r="A2306" s="5"/>
      <c r="B2306" s="5"/>
      <c r="C2306" s="5"/>
      <c r="D2306" s="5"/>
      <c r="E2306" s="5"/>
      <c r="F2306" s="6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72"/>
      <c r="AD2306" s="5"/>
    </row>
    <row r="2307" spans="1:30" x14ac:dyDescent="0.2">
      <c r="A2307" s="5"/>
      <c r="B2307" s="5"/>
      <c r="C2307" s="5"/>
      <c r="D2307" s="5"/>
      <c r="E2307" s="5"/>
      <c r="F2307" s="6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72"/>
      <c r="AD2307" s="5"/>
    </row>
    <row r="2308" spans="1:30" x14ac:dyDescent="0.2">
      <c r="A2308" s="5"/>
      <c r="B2308" s="5"/>
      <c r="C2308" s="5"/>
      <c r="D2308" s="5"/>
      <c r="E2308" s="5"/>
      <c r="F2308" s="6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72"/>
      <c r="AD2308" s="5"/>
    </row>
    <row r="2309" spans="1:30" x14ac:dyDescent="0.2">
      <c r="A2309" s="5"/>
      <c r="B2309" s="5"/>
      <c r="C2309" s="5"/>
      <c r="D2309" s="5"/>
      <c r="E2309" s="5"/>
      <c r="F2309" s="6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72"/>
      <c r="AD2309" s="5"/>
    </row>
    <row r="2310" spans="1:30" x14ac:dyDescent="0.2">
      <c r="A2310" s="5"/>
      <c r="B2310" s="5"/>
      <c r="C2310" s="5"/>
      <c r="D2310" s="5"/>
      <c r="E2310" s="5"/>
      <c r="F2310" s="6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72"/>
      <c r="AD2310" s="5"/>
    </row>
    <row r="2311" spans="1:30" x14ac:dyDescent="0.2">
      <c r="A2311" s="5"/>
      <c r="B2311" s="5"/>
      <c r="C2311" s="5"/>
      <c r="D2311" s="5"/>
      <c r="E2311" s="5"/>
      <c r="F2311" s="6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72"/>
      <c r="AD2311" s="5"/>
    </row>
    <row r="2312" spans="1:30" x14ac:dyDescent="0.2">
      <c r="A2312" s="5"/>
      <c r="B2312" s="5"/>
      <c r="C2312" s="5"/>
      <c r="D2312" s="5"/>
      <c r="E2312" s="5"/>
      <c r="F2312" s="6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72"/>
      <c r="AD2312" s="5"/>
    </row>
    <row r="2313" spans="1:30" x14ac:dyDescent="0.2">
      <c r="A2313" s="5"/>
      <c r="B2313" s="5"/>
      <c r="C2313" s="5"/>
      <c r="D2313" s="5"/>
      <c r="E2313" s="5"/>
      <c r="F2313" s="6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72"/>
      <c r="AD2313" s="5"/>
    </row>
    <row r="2314" spans="1:30" x14ac:dyDescent="0.2">
      <c r="A2314" s="5"/>
      <c r="B2314" s="5"/>
      <c r="C2314" s="5"/>
      <c r="D2314" s="5"/>
      <c r="E2314" s="5"/>
      <c r="F2314" s="6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72"/>
      <c r="AD2314" s="5"/>
    </row>
    <row r="2315" spans="1:30" x14ac:dyDescent="0.2">
      <c r="A2315" s="5"/>
      <c r="B2315" s="5"/>
      <c r="C2315" s="5"/>
      <c r="D2315" s="5"/>
      <c r="E2315" s="5"/>
      <c r="F2315" s="6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72"/>
      <c r="AD2315" s="5"/>
    </row>
    <row r="2316" spans="1:30" x14ac:dyDescent="0.2">
      <c r="A2316" s="5"/>
      <c r="B2316" s="5"/>
      <c r="C2316" s="5"/>
      <c r="D2316" s="5"/>
      <c r="E2316" s="5"/>
      <c r="F2316" s="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72"/>
      <c r="AD2316" s="5"/>
    </row>
    <row r="2317" spans="1:30" x14ac:dyDescent="0.2">
      <c r="A2317" s="5"/>
      <c r="B2317" s="5"/>
      <c r="C2317" s="5"/>
      <c r="D2317" s="5"/>
      <c r="E2317" s="5"/>
      <c r="F2317" s="6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72"/>
      <c r="AD2317" s="5"/>
    </row>
    <row r="2318" spans="1:30" x14ac:dyDescent="0.2">
      <c r="A2318" s="5"/>
      <c r="B2318" s="5"/>
      <c r="C2318" s="5"/>
      <c r="D2318" s="5"/>
      <c r="E2318" s="5"/>
      <c r="F2318" s="6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72"/>
      <c r="AD2318" s="5"/>
    </row>
    <row r="2319" spans="1:30" x14ac:dyDescent="0.2">
      <c r="A2319" s="5"/>
      <c r="B2319" s="5"/>
      <c r="C2319" s="5"/>
      <c r="D2319" s="5"/>
      <c r="E2319" s="5"/>
      <c r="F2319" s="6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72"/>
      <c r="AD2319" s="5"/>
    </row>
    <row r="2320" spans="1:30" x14ac:dyDescent="0.2">
      <c r="A2320" s="5"/>
      <c r="B2320" s="5"/>
      <c r="C2320" s="5"/>
      <c r="D2320" s="5"/>
      <c r="E2320" s="5"/>
      <c r="F2320" s="6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72"/>
      <c r="AD2320" s="5"/>
    </row>
    <row r="2321" spans="1:30" x14ac:dyDescent="0.2">
      <c r="A2321" s="5"/>
      <c r="B2321" s="5"/>
      <c r="C2321" s="5"/>
      <c r="D2321" s="5"/>
      <c r="E2321" s="5"/>
      <c r="F2321" s="6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72"/>
      <c r="AD2321" s="5"/>
    </row>
    <row r="2322" spans="1:30" x14ac:dyDescent="0.2">
      <c r="A2322" s="5"/>
      <c r="B2322" s="5"/>
      <c r="C2322" s="5"/>
      <c r="D2322" s="5"/>
      <c r="E2322" s="5"/>
      <c r="F2322" s="6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72"/>
      <c r="AD2322" s="5"/>
    </row>
    <row r="2323" spans="1:30" x14ac:dyDescent="0.2">
      <c r="A2323" s="5"/>
      <c r="B2323" s="5"/>
      <c r="C2323" s="5"/>
      <c r="D2323" s="5"/>
      <c r="E2323" s="5"/>
      <c r="F2323" s="6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72"/>
      <c r="AD2323" s="5"/>
    </row>
    <row r="2324" spans="1:30" x14ac:dyDescent="0.2">
      <c r="A2324" s="5"/>
      <c r="B2324" s="5"/>
      <c r="C2324" s="5"/>
      <c r="D2324" s="5"/>
      <c r="E2324" s="5"/>
      <c r="F2324" s="6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72"/>
      <c r="AD2324" s="5"/>
    </row>
    <row r="2325" spans="1:30" x14ac:dyDescent="0.2">
      <c r="A2325" s="5"/>
      <c r="B2325" s="5"/>
      <c r="C2325" s="5"/>
      <c r="D2325" s="5"/>
      <c r="E2325" s="5"/>
      <c r="F2325" s="6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72"/>
      <c r="AD2325" s="5"/>
    </row>
    <row r="2326" spans="1:30" x14ac:dyDescent="0.2">
      <c r="A2326" s="5"/>
      <c r="B2326" s="5"/>
      <c r="C2326" s="5"/>
      <c r="D2326" s="5"/>
      <c r="E2326" s="5"/>
      <c r="F2326" s="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72"/>
      <c r="AD2326" s="5"/>
    </row>
    <row r="2327" spans="1:30" x14ac:dyDescent="0.2">
      <c r="A2327" s="5"/>
      <c r="B2327" s="5"/>
      <c r="C2327" s="5"/>
      <c r="D2327" s="5"/>
      <c r="E2327" s="5"/>
      <c r="F2327" s="6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72"/>
      <c r="AD2327" s="5"/>
    </row>
    <row r="2328" spans="1:30" x14ac:dyDescent="0.2">
      <c r="A2328" s="5"/>
      <c r="B2328" s="5"/>
      <c r="C2328" s="5"/>
      <c r="D2328" s="5"/>
      <c r="E2328" s="5"/>
      <c r="F2328" s="6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72"/>
      <c r="AD2328" s="5"/>
    </row>
    <row r="2329" spans="1:30" x14ac:dyDescent="0.2">
      <c r="A2329" s="5"/>
      <c r="B2329" s="5"/>
      <c r="C2329" s="5"/>
      <c r="D2329" s="5"/>
      <c r="E2329" s="5"/>
      <c r="F2329" s="6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72"/>
      <c r="AD2329" s="5"/>
    </row>
    <row r="2330" spans="1:30" x14ac:dyDescent="0.2">
      <c r="A2330" s="5"/>
      <c r="B2330" s="5"/>
      <c r="C2330" s="5"/>
      <c r="D2330" s="5"/>
      <c r="E2330" s="5"/>
      <c r="F2330" s="6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72"/>
      <c r="AD2330" s="5"/>
    </row>
    <row r="2331" spans="1:30" x14ac:dyDescent="0.2">
      <c r="A2331" s="5"/>
      <c r="B2331" s="5"/>
      <c r="C2331" s="5"/>
      <c r="D2331" s="5"/>
      <c r="E2331" s="5"/>
      <c r="F2331" s="6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72"/>
      <c r="AD2331" s="5"/>
    </row>
    <row r="2332" spans="1:30" x14ac:dyDescent="0.2">
      <c r="A2332" s="5"/>
      <c r="B2332" s="5"/>
      <c r="C2332" s="5"/>
      <c r="D2332" s="5"/>
      <c r="E2332" s="5"/>
      <c r="F2332" s="6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72"/>
      <c r="AD2332" s="5"/>
    </row>
    <row r="2333" spans="1:30" x14ac:dyDescent="0.2">
      <c r="A2333" s="5"/>
      <c r="B2333" s="5"/>
      <c r="C2333" s="5"/>
      <c r="D2333" s="5"/>
      <c r="E2333" s="5"/>
      <c r="F2333" s="6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72"/>
      <c r="AD2333" s="5"/>
    </row>
    <row r="2334" spans="1:30" x14ac:dyDescent="0.2">
      <c r="A2334" s="5"/>
      <c r="B2334" s="5"/>
      <c r="C2334" s="5"/>
      <c r="D2334" s="5"/>
      <c r="E2334" s="5"/>
      <c r="F2334" s="6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72"/>
      <c r="AD2334" s="5"/>
    </row>
    <row r="2335" spans="1:30" x14ac:dyDescent="0.2">
      <c r="A2335" s="5"/>
      <c r="B2335" s="5"/>
      <c r="C2335" s="5"/>
      <c r="D2335" s="5"/>
      <c r="E2335" s="5"/>
      <c r="F2335" s="6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72"/>
      <c r="AD2335" s="5"/>
    </row>
    <row r="2336" spans="1:30" x14ac:dyDescent="0.2">
      <c r="A2336" s="5"/>
      <c r="B2336" s="5"/>
      <c r="C2336" s="5"/>
      <c r="D2336" s="5"/>
      <c r="E2336" s="5"/>
      <c r="F2336" s="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72"/>
      <c r="AD2336" s="5"/>
    </row>
    <row r="2337" spans="1:30" x14ac:dyDescent="0.2">
      <c r="A2337" s="5"/>
      <c r="B2337" s="5"/>
      <c r="C2337" s="5"/>
      <c r="D2337" s="5"/>
      <c r="E2337" s="5"/>
      <c r="F2337" s="6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72"/>
      <c r="AD2337" s="5"/>
    </row>
    <row r="2338" spans="1:30" x14ac:dyDescent="0.2">
      <c r="A2338" s="5"/>
      <c r="B2338" s="5"/>
      <c r="C2338" s="5"/>
      <c r="D2338" s="5"/>
      <c r="E2338" s="5"/>
      <c r="F2338" s="6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72"/>
      <c r="AD2338" s="5"/>
    </row>
    <row r="2339" spans="1:30" x14ac:dyDescent="0.2">
      <c r="A2339" s="5"/>
      <c r="B2339" s="5"/>
      <c r="C2339" s="5"/>
      <c r="D2339" s="5"/>
      <c r="E2339" s="5"/>
      <c r="F2339" s="6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72"/>
      <c r="AD2339" s="5"/>
    </row>
    <row r="2340" spans="1:30" x14ac:dyDescent="0.2">
      <c r="A2340" s="5"/>
      <c r="B2340" s="5"/>
      <c r="C2340" s="5"/>
      <c r="D2340" s="5"/>
      <c r="E2340" s="5"/>
      <c r="F2340" s="6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72"/>
      <c r="AD2340" s="5"/>
    </row>
    <row r="2341" spans="1:30" x14ac:dyDescent="0.2">
      <c r="A2341" s="5"/>
      <c r="B2341" s="5"/>
      <c r="C2341" s="5"/>
      <c r="D2341" s="5"/>
      <c r="E2341" s="5"/>
      <c r="F2341" s="6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72"/>
      <c r="AD2341" s="5"/>
    </row>
    <row r="2342" spans="1:30" x14ac:dyDescent="0.2">
      <c r="A2342" s="5"/>
      <c r="B2342" s="5"/>
      <c r="C2342" s="5"/>
      <c r="D2342" s="5"/>
      <c r="E2342" s="5"/>
      <c r="F2342" s="6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72"/>
      <c r="AD2342" s="5"/>
    </row>
    <row r="2343" spans="1:30" x14ac:dyDescent="0.2">
      <c r="A2343" s="5"/>
      <c r="B2343" s="5"/>
      <c r="C2343" s="5"/>
      <c r="D2343" s="5"/>
      <c r="E2343" s="5"/>
      <c r="F2343" s="6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72"/>
      <c r="AD2343" s="5"/>
    </row>
    <row r="2344" spans="1:30" x14ac:dyDescent="0.2">
      <c r="A2344" s="5"/>
      <c r="B2344" s="5"/>
      <c r="C2344" s="5"/>
      <c r="D2344" s="5"/>
      <c r="E2344" s="5"/>
      <c r="F2344" s="6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72"/>
      <c r="AD2344" s="5"/>
    </row>
    <row r="2345" spans="1:30" x14ac:dyDescent="0.2">
      <c r="A2345" s="5"/>
      <c r="B2345" s="5"/>
      <c r="C2345" s="5"/>
      <c r="D2345" s="5"/>
      <c r="E2345" s="5"/>
      <c r="F2345" s="6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72"/>
      <c r="AD2345" s="5"/>
    </row>
    <row r="2346" spans="1:30" x14ac:dyDescent="0.2">
      <c r="A2346" s="5"/>
      <c r="B2346" s="5"/>
      <c r="C2346" s="5"/>
      <c r="D2346" s="5"/>
      <c r="E2346" s="5"/>
      <c r="F2346" s="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72"/>
      <c r="AD2346" s="5"/>
    </row>
    <row r="2347" spans="1:30" x14ac:dyDescent="0.2">
      <c r="A2347" s="5"/>
      <c r="B2347" s="5"/>
      <c r="C2347" s="5"/>
      <c r="D2347" s="5"/>
      <c r="E2347" s="5"/>
      <c r="F2347" s="6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72"/>
      <c r="AD2347" s="5"/>
    </row>
    <row r="2348" spans="1:30" x14ac:dyDescent="0.2">
      <c r="A2348" s="5"/>
      <c r="B2348" s="5"/>
      <c r="C2348" s="5"/>
      <c r="D2348" s="5"/>
      <c r="E2348" s="5"/>
      <c r="F2348" s="6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72"/>
      <c r="AD2348" s="5"/>
    </row>
    <row r="2349" spans="1:30" x14ac:dyDescent="0.2">
      <c r="A2349" s="5"/>
      <c r="B2349" s="5"/>
      <c r="C2349" s="5"/>
      <c r="D2349" s="5"/>
      <c r="E2349" s="5"/>
      <c r="F2349" s="6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72"/>
      <c r="AD2349" s="5"/>
    </row>
    <row r="2350" spans="1:30" x14ac:dyDescent="0.2">
      <c r="A2350" s="5"/>
      <c r="B2350" s="5"/>
      <c r="C2350" s="5"/>
      <c r="D2350" s="5"/>
      <c r="E2350" s="5"/>
      <c r="F2350" s="6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72"/>
      <c r="AD2350" s="5"/>
    </row>
    <row r="2351" spans="1:30" x14ac:dyDescent="0.2">
      <c r="A2351" s="5"/>
      <c r="B2351" s="5"/>
      <c r="C2351" s="5"/>
      <c r="D2351" s="5"/>
      <c r="E2351" s="5"/>
      <c r="F2351" s="6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72"/>
      <c r="AD2351" s="5"/>
    </row>
    <row r="2352" spans="1:30" x14ac:dyDescent="0.2">
      <c r="A2352" s="5"/>
      <c r="B2352" s="5"/>
      <c r="C2352" s="5"/>
      <c r="D2352" s="5"/>
      <c r="E2352" s="5"/>
      <c r="F2352" s="6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72"/>
      <c r="AD2352" s="5"/>
    </row>
    <row r="2353" spans="1:30" x14ac:dyDescent="0.2">
      <c r="A2353" s="5"/>
      <c r="B2353" s="5"/>
      <c r="C2353" s="5"/>
      <c r="D2353" s="5"/>
      <c r="E2353" s="5"/>
      <c r="F2353" s="6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72"/>
      <c r="AD2353" s="5"/>
    </row>
    <row r="2354" spans="1:30" x14ac:dyDescent="0.2">
      <c r="A2354" s="5"/>
      <c r="B2354" s="5"/>
      <c r="C2354" s="5"/>
      <c r="D2354" s="5"/>
      <c r="E2354" s="5"/>
      <c r="F2354" s="6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72"/>
      <c r="AD2354" s="5"/>
    </row>
    <row r="2355" spans="1:30" x14ac:dyDescent="0.2">
      <c r="A2355" s="5"/>
      <c r="B2355" s="5"/>
      <c r="C2355" s="5"/>
      <c r="D2355" s="5"/>
      <c r="E2355" s="5"/>
      <c r="F2355" s="6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72"/>
      <c r="AD2355" s="5"/>
    </row>
    <row r="2356" spans="1:30" x14ac:dyDescent="0.2">
      <c r="A2356" s="5"/>
      <c r="B2356" s="5"/>
      <c r="C2356" s="5"/>
      <c r="D2356" s="5"/>
      <c r="E2356" s="5"/>
      <c r="F2356" s="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72"/>
      <c r="AD2356" s="5"/>
    </row>
    <row r="2357" spans="1:30" x14ac:dyDescent="0.2">
      <c r="A2357" s="5"/>
      <c r="B2357" s="5"/>
      <c r="C2357" s="5"/>
      <c r="D2357" s="5"/>
      <c r="E2357" s="5"/>
      <c r="F2357" s="6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72"/>
      <c r="AD2357" s="5"/>
    </row>
    <row r="2358" spans="1:30" x14ac:dyDescent="0.2">
      <c r="A2358" s="5"/>
      <c r="B2358" s="5"/>
      <c r="C2358" s="5"/>
      <c r="D2358" s="5"/>
      <c r="E2358" s="5"/>
      <c r="F2358" s="6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72"/>
      <c r="AD2358" s="5"/>
    </row>
    <row r="2359" spans="1:30" x14ac:dyDescent="0.2">
      <c r="A2359" s="5"/>
      <c r="B2359" s="5"/>
      <c r="C2359" s="5"/>
      <c r="D2359" s="5"/>
      <c r="E2359" s="5"/>
      <c r="F2359" s="6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72"/>
      <c r="AD2359" s="5"/>
    </row>
    <row r="2360" spans="1:30" x14ac:dyDescent="0.2">
      <c r="A2360" s="5"/>
      <c r="B2360" s="5"/>
      <c r="C2360" s="5"/>
      <c r="D2360" s="5"/>
      <c r="E2360" s="5"/>
      <c r="F2360" s="6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72"/>
      <c r="AD2360" s="5"/>
    </row>
    <row r="2361" spans="1:30" x14ac:dyDescent="0.2">
      <c r="A2361" s="5"/>
      <c r="B2361" s="5"/>
      <c r="C2361" s="5"/>
      <c r="D2361" s="5"/>
      <c r="E2361" s="5"/>
      <c r="F2361" s="6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72"/>
      <c r="AD2361" s="5"/>
    </row>
    <row r="2362" spans="1:30" x14ac:dyDescent="0.2">
      <c r="A2362" s="5"/>
      <c r="B2362" s="5"/>
      <c r="C2362" s="5"/>
      <c r="D2362" s="5"/>
      <c r="E2362" s="5"/>
      <c r="F2362" s="6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72"/>
      <c r="AD2362" s="5"/>
    </row>
    <row r="2363" spans="1:30" x14ac:dyDescent="0.2">
      <c r="A2363" s="5"/>
      <c r="B2363" s="5"/>
      <c r="C2363" s="5"/>
      <c r="D2363" s="5"/>
      <c r="E2363" s="5"/>
      <c r="F2363" s="6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72"/>
      <c r="AD2363" s="5"/>
    </row>
    <row r="2364" spans="1:30" x14ac:dyDescent="0.2">
      <c r="A2364" s="5"/>
      <c r="B2364" s="5"/>
      <c r="C2364" s="5"/>
      <c r="D2364" s="5"/>
      <c r="E2364" s="5"/>
      <c r="F2364" s="6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72"/>
      <c r="AD2364" s="5"/>
    </row>
    <row r="2365" spans="1:30" x14ac:dyDescent="0.2">
      <c r="A2365" s="5"/>
      <c r="B2365" s="5"/>
      <c r="C2365" s="5"/>
      <c r="D2365" s="5"/>
      <c r="E2365" s="5"/>
      <c r="F2365" s="6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72"/>
      <c r="AD2365" s="5"/>
    </row>
    <row r="2366" spans="1:30" x14ac:dyDescent="0.2">
      <c r="A2366" s="5"/>
      <c r="B2366" s="5"/>
      <c r="C2366" s="5"/>
      <c r="D2366" s="5"/>
      <c r="E2366" s="5"/>
      <c r="F2366" s="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72"/>
      <c r="AD2366" s="5"/>
    </row>
    <row r="2367" spans="1:30" x14ac:dyDescent="0.2">
      <c r="A2367" s="5"/>
      <c r="B2367" s="5"/>
      <c r="C2367" s="5"/>
      <c r="D2367" s="5"/>
      <c r="E2367" s="5"/>
      <c r="F2367" s="6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72"/>
      <c r="AD2367" s="5"/>
    </row>
    <row r="2368" spans="1:30" x14ac:dyDescent="0.2">
      <c r="A2368" s="5"/>
      <c r="B2368" s="5"/>
      <c r="C2368" s="5"/>
      <c r="D2368" s="5"/>
      <c r="E2368" s="5"/>
      <c r="F2368" s="6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72"/>
      <c r="AD2368" s="5"/>
    </row>
    <row r="2369" spans="1:30" x14ac:dyDescent="0.2">
      <c r="A2369" s="5"/>
      <c r="B2369" s="5"/>
      <c r="C2369" s="5"/>
      <c r="D2369" s="5"/>
      <c r="E2369" s="5"/>
      <c r="F2369" s="6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72"/>
      <c r="AD2369" s="5"/>
    </row>
    <row r="2370" spans="1:30" x14ac:dyDescent="0.2">
      <c r="A2370" s="5"/>
      <c r="B2370" s="5"/>
      <c r="C2370" s="5"/>
      <c r="D2370" s="5"/>
      <c r="E2370" s="5"/>
      <c r="F2370" s="6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72"/>
      <c r="AD2370" s="5"/>
    </row>
    <row r="2371" spans="1:30" x14ac:dyDescent="0.2">
      <c r="A2371" s="5"/>
      <c r="B2371" s="5"/>
      <c r="C2371" s="5"/>
      <c r="D2371" s="5"/>
      <c r="E2371" s="5"/>
      <c r="F2371" s="6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72"/>
      <c r="AD2371" s="5"/>
    </row>
    <row r="2372" spans="1:30" x14ac:dyDescent="0.2">
      <c r="A2372" s="5"/>
      <c r="B2372" s="5"/>
      <c r="C2372" s="5"/>
      <c r="D2372" s="5"/>
      <c r="E2372" s="5"/>
      <c r="F2372" s="6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72"/>
      <c r="AD2372" s="5"/>
    </row>
    <row r="2373" spans="1:30" x14ac:dyDescent="0.2">
      <c r="A2373" s="5"/>
      <c r="B2373" s="5"/>
      <c r="C2373" s="5"/>
      <c r="D2373" s="5"/>
      <c r="E2373" s="5"/>
      <c r="F2373" s="6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72"/>
      <c r="AD2373" s="5"/>
    </row>
    <row r="2374" spans="1:30" x14ac:dyDescent="0.2">
      <c r="A2374" s="5"/>
      <c r="B2374" s="5"/>
      <c r="C2374" s="5"/>
      <c r="D2374" s="5"/>
      <c r="E2374" s="5"/>
      <c r="F2374" s="6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72"/>
      <c r="AD2374" s="5"/>
    </row>
    <row r="2375" spans="1:30" x14ac:dyDescent="0.2">
      <c r="A2375" s="5"/>
      <c r="B2375" s="5"/>
      <c r="C2375" s="5"/>
      <c r="D2375" s="5"/>
      <c r="E2375" s="5"/>
      <c r="F2375" s="6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72"/>
      <c r="AD2375" s="5"/>
    </row>
    <row r="2376" spans="1:30" x14ac:dyDescent="0.2">
      <c r="A2376" s="5"/>
      <c r="B2376" s="5"/>
      <c r="C2376" s="5"/>
      <c r="D2376" s="5"/>
      <c r="E2376" s="5"/>
      <c r="F2376" s="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72"/>
      <c r="AD2376" s="5"/>
    </row>
    <row r="2377" spans="1:30" x14ac:dyDescent="0.2">
      <c r="A2377" s="5"/>
      <c r="B2377" s="5"/>
      <c r="C2377" s="5"/>
      <c r="D2377" s="5"/>
      <c r="E2377" s="5"/>
      <c r="F2377" s="6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72"/>
      <c r="AD2377" s="5"/>
    </row>
    <row r="2378" spans="1:30" x14ac:dyDescent="0.2">
      <c r="A2378" s="5"/>
      <c r="B2378" s="5"/>
      <c r="C2378" s="5"/>
      <c r="D2378" s="5"/>
      <c r="E2378" s="5"/>
      <c r="F2378" s="6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72"/>
      <c r="AD2378" s="5"/>
    </row>
    <row r="2379" spans="1:30" x14ac:dyDescent="0.2">
      <c r="A2379" s="5"/>
      <c r="B2379" s="5"/>
      <c r="C2379" s="5"/>
      <c r="D2379" s="5"/>
      <c r="E2379" s="5"/>
      <c r="F2379" s="6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72"/>
      <c r="AD2379" s="5"/>
    </row>
    <row r="2380" spans="1:30" x14ac:dyDescent="0.2">
      <c r="A2380" s="5"/>
      <c r="B2380" s="5"/>
      <c r="C2380" s="5"/>
      <c r="D2380" s="5"/>
      <c r="E2380" s="5"/>
      <c r="F2380" s="6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72"/>
      <c r="AD2380" s="5"/>
    </row>
    <row r="2381" spans="1:30" x14ac:dyDescent="0.2">
      <c r="A2381" s="5"/>
      <c r="B2381" s="5"/>
      <c r="C2381" s="5"/>
      <c r="D2381" s="5"/>
      <c r="E2381" s="5"/>
      <c r="F2381" s="6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72"/>
      <c r="AD2381" s="5"/>
    </row>
    <row r="2382" spans="1:30" x14ac:dyDescent="0.2">
      <c r="A2382" s="5"/>
      <c r="B2382" s="5"/>
      <c r="C2382" s="5"/>
      <c r="D2382" s="5"/>
      <c r="E2382" s="5"/>
      <c r="F2382" s="6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72"/>
      <c r="AD2382" s="5"/>
    </row>
    <row r="2383" spans="1:30" x14ac:dyDescent="0.2">
      <c r="A2383" s="5"/>
      <c r="B2383" s="5"/>
      <c r="C2383" s="5"/>
      <c r="D2383" s="5"/>
      <c r="E2383" s="5"/>
      <c r="F2383" s="6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72"/>
      <c r="AD2383" s="5"/>
    </row>
    <row r="2384" spans="1:30" x14ac:dyDescent="0.2">
      <c r="A2384" s="5"/>
      <c r="B2384" s="5"/>
      <c r="C2384" s="5"/>
      <c r="D2384" s="5"/>
      <c r="E2384" s="5"/>
      <c r="F2384" s="6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72"/>
      <c r="AD2384" s="5"/>
    </row>
    <row r="2385" spans="1:30" x14ac:dyDescent="0.2">
      <c r="A2385" s="5"/>
      <c r="B2385" s="5"/>
      <c r="C2385" s="5"/>
      <c r="D2385" s="5"/>
      <c r="E2385" s="5"/>
      <c r="F2385" s="6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72"/>
      <c r="AD2385" s="5"/>
    </row>
    <row r="2386" spans="1:30" x14ac:dyDescent="0.2">
      <c r="A2386" s="5"/>
      <c r="B2386" s="5"/>
      <c r="C2386" s="5"/>
      <c r="D2386" s="5"/>
      <c r="E2386" s="5"/>
      <c r="F2386" s="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72"/>
      <c r="AD2386" s="5"/>
    </row>
    <row r="2387" spans="1:30" x14ac:dyDescent="0.2">
      <c r="A2387" s="5"/>
      <c r="B2387" s="5"/>
      <c r="C2387" s="5"/>
      <c r="D2387" s="5"/>
      <c r="E2387" s="5"/>
      <c r="F2387" s="6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72"/>
      <c r="AD2387" s="5"/>
    </row>
    <row r="2388" spans="1:30" x14ac:dyDescent="0.2">
      <c r="A2388" s="5"/>
      <c r="B2388" s="5"/>
      <c r="C2388" s="5"/>
      <c r="D2388" s="5"/>
      <c r="E2388" s="5"/>
      <c r="F2388" s="6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72"/>
      <c r="AD2388" s="5"/>
    </row>
    <row r="2389" spans="1:30" x14ac:dyDescent="0.2">
      <c r="A2389" s="5"/>
      <c r="B2389" s="5"/>
      <c r="C2389" s="5"/>
      <c r="D2389" s="5"/>
      <c r="E2389" s="5"/>
      <c r="F2389" s="6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72"/>
      <c r="AD2389" s="5"/>
    </row>
    <row r="2390" spans="1:30" x14ac:dyDescent="0.2">
      <c r="A2390" s="5"/>
      <c r="B2390" s="5"/>
      <c r="C2390" s="5"/>
      <c r="D2390" s="5"/>
      <c r="E2390" s="5"/>
      <c r="F2390" s="6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72"/>
      <c r="AD2390" s="5"/>
    </row>
    <row r="2391" spans="1:30" x14ac:dyDescent="0.2">
      <c r="A2391" s="5"/>
      <c r="B2391" s="5"/>
      <c r="C2391" s="5"/>
      <c r="D2391" s="5"/>
      <c r="E2391" s="5"/>
      <c r="F2391" s="6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72"/>
      <c r="AD2391" s="5"/>
    </row>
    <row r="2392" spans="1:30" x14ac:dyDescent="0.2">
      <c r="A2392" s="5"/>
      <c r="B2392" s="5"/>
      <c r="C2392" s="5"/>
      <c r="D2392" s="5"/>
      <c r="E2392" s="5"/>
      <c r="F2392" s="6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72"/>
      <c r="AD2392" s="5"/>
    </row>
    <row r="2393" spans="1:30" x14ac:dyDescent="0.2">
      <c r="A2393" s="5"/>
      <c r="B2393" s="5"/>
      <c r="C2393" s="5"/>
      <c r="D2393" s="5"/>
      <c r="E2393" s="5"/>
      <c r="F2393" s="6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72"/>
      <c r="AD2393" s="5"/>
    </row>
    <row r="2394" spans="1:30" x14ac:dyDescent="0.2">
      <c r="A2394" s="5"/>
      <c r="B2394" s="5"/>
      <c r="C2394" s="5"/>
      <c r="D2394" s="5"/>
      <c r="E2394" s="5"/>
      <c r="F2394" s="6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72"/>
      <c r="AD2394" s="5"/>
    </row>
    <row r="2395" spans="1:30" x14ac:dyDescent="0.2">
      <c r="A2395" s="5"/>
      <c r="B2395" s="5"/>
      <c r="C2395" s="5"/>
      <c r="D2395" s="5"/>
      <c r="E2395" s="5"/>
      <c r="F2395" s="6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72"/>
      <c r="AD2395" s="5"/>
    </row>
    <row r="2396" spans="1:30" x14ac:dyDescent="0.2">
      <c r="A2396" s="5"/>
      <c r="B2396" s="5"/>
      <c r="C2396" s="5"/>
      <c r="D2396" s="5"/>
      <c r="E2396" s="5"/>
      <c r="F2396" s="6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72"/>
      <c r="AD2396" s="5"/>
    </row>
    <row r="2397" spans="1:30" x14ac:dyDescent="0.2">
      <c r="A2397" s="5"/>
      <c r="B2397" s="5"/>
      <c r="C2397" s="5"/>
      <c r="D2397" s="5"/>
      <c r="E2397" s="5"/>
      <c r="F2397" s="6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72"/>
      <c r="AD2397" s="5"/>
    </row>
    <row r="2398" spans="1:30" x14ac:dyDescent="0.2">
      <c r="A2398" s="5"/>
      <c r="B2398" s="5"/>
      <c r="C2398" s="5"/>
      <c r="D2398" s="5"/>
      <c r="E2398" s="5"/>
      <c r="F2398" s="6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72"/>
      <c r="AD2398" s="5"/>
    </row>
    <row r="2399" spans="1:30" x14ac:dyDescent="0.2">
      <c r="A2399" s="5"/>
      <c r="B2399" s="5"/>
      <c r="C2399" s="5"/>
      <c r="D2399" s="5"/>
      <c r="E2399" s="5"/>
      <c r="F2399" s="6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72"/>
      <c r="AD2399" s="5"/>
    </row>
    <row r="2400" spans="1:30" x14ac:dyDescent="0.2">
      <c r="A2400" s="5"/>
      <c r="B2400" s="5"/>
      <c r="C2400" s="5"/>
      <c r="D2400" s="5"/>
      <c r="E2400" s="5"/>
      <c r="F2400" s="6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72"/>
      <c r="AD2400" s="5"/>
    </row>
    <row r="2401" spans="1:30" x14ac:dyDescent="0.2">
      <c r="A2401" s="5"/>
      <c r="B2401" s="5"/>
      <c r="C2401" s="5"/>
      <c r="D2401" s="5"/>
      <c r="E2401" s="5"/>
      <c r="F2401" s="6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72"/>
      <c r="AD2401" s="5"/>
    </row>
    <row r="2402" spans="1:30" x14ac:dyDescent="0.2">
      <c r="A2402" s="5"/>
      <c r="B2402" s="5"/>
      <c r="C2402" s="5"/>
      <c r="D2402" s="5"/>
      <c r="E2402" s="5"/>
      <c r="F2402" s="6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72"/>
      <c r="AD2402" s="5"/>
    </row>
    <row r="2403" spans="1:30" x14ac:dyDescent="0.2">
      <c r="A2403" s="5"/>
      <c r="B2403" s="5"/>
      <c r="C2403" s="5"/>
      <c r="D2403" s="5"/>
      <c r="E2403" s="5"/>
      <c r="F2403" s="6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72"/>
      <c r="AD2403" s="5"/>
    </row>
    <row r="2404" spans="1:30" x14ac:dyDescent="0.2">
      <c r="A2404" s="5"/>
      <c r="B2404" s="5"/>
      <c r="C2404" s="5"/>
      <c r="D2404" s="5"/>
      <c r="E2404" s="5"/>
      <c r="F2404" s="6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72"/>
      <c r="AD2404" s="5"/>
    </row>
    <row r="2405" spans="1:30" x14ac:dyDescent="0.2">
      <c r="A2405" s="5"/>
      <c r="B2405" s="5"/>
      <c r="C2405" s="5"/>
      <c r="D2405" s="5"/>
      <c r="E2405" s="5"/>
      <c r="F2405" s="6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72"/>
      <c r="AD2405" s="5"/>
    </row>
    <row r="2406" spans="1:30" x14ac:dyDescent="0.2">
      <c r="A2406" s="5"/>
      <c r="B2406" s="5"/>
      <c r="C2406" s="5"/>
      <c r="D2406" s="5"/>
      <c r="E2406" s="5"/>
      <c r="F2406" s="6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72"/>
      <c r="AD2406" s="5"/>
    </row>
    <row r="2407" spans="1:30" x14ac:dyDescent="0.2">
      <c r="A2407" s="5"/>
      <c r="B2407" s="5"/>
      <c r="C2407" s="5"/>
      <c r="D2407" s="5"/>
      <c r="E2407" s="5"/>
      <c r="F2407" s="6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72"/>
      <c r="AD2407" s="5"/>
    </row>
    <row r="2408" spans="1:30" x14ac:dyDescent="0.2">
      <c r="A2408" s="5"/>
      <c r="B2408" s="5"/>
      <c r="C2408" s="5"/>
      <c r="D2408" s="5"/>
      <c r="E2408" s="5"/>
      <c r="F2408" s="6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72"/>
      <c r="AD2408" s="5"/>
    </row>
    <row r="2409" spans="1:30" x14ac:dyDescent="0.2">
      <c r="A2409" s="5"/>
      <c r="B2409" s="5"/>
      <c r="C2409" s="5"/>
      <c r="D2409" s="5"/>
      <c r="E2409" s="5"/>
      <c r="F2409" s="6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72"/>
      <c r="AD2409" s="5"/>
    </row>
    <row r="2410" spans="1:30" x14ac:dyDescent="0.2">
      <c r="A2410" s="5"/>
      <c r="B2410" s="5"/>
      <c r="C2410" s="5"/>
      <c r="D2410" s="5"/>
      <c r="E2410" s="5"/>
      <c r="F2410" s="6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72"/>
      <c r="AD2410" s="5"/>
    </row>
    <row r="2411" spans="1:30" x14ac:dyDescent="0.2">
      <c r="A2411" s="5"/>
      <c r="B2411" s="5"/>
      <c r="C2411" s="5"/>
      <c r="D2411" s="5"/>
      <c r="E2411" s="5"/>
      <c r="F2411" s="6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72"/>
      <c r="AD2411" s="5"/>
    </row>
    <row r="2412" spans="1:30" x14ac:dyDescent="0.2">
      <c r="A2412" s="5"/>
      <c r="B2412" s="5"/>
      <c r="C2412" s="5"/>
      <c r="D2412" s="5"/>
      <c r="E2412" s="5"/>
      <c r="F2412" s="6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72"/>
      <c r="AD2412" s="5"/>
    </row>
    <row r="2413" spans="1:30" x14ac:dyDescent="0.2">
      <c r="A2413" s="5"/>
      <c r="B2413" s="5"/>
      <c r="C2413" s="5"/>
      <c r="D2413" s="5"/>
      <c r="E2413" s="5"/>
      <c r="F2413" s="6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72"/>
      <c r="AD2413" s="5"/>
    </row>
    <row r="2414" spans="1:30" x14ac:dyDescent="0.2">
      <c r="A2414" s="5"/>
      <c r="B2414" s="5"/>
      <c r="C2414" s="5"/>
      <c r="D2414" s="5"/>
      <c r="E2414" s="5"/>
      <c r="F2414" s="6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72"/>
      <c r="AD2414" s="5"/>
    </row>
    <row r="2415" spans="1:30" x14ac:dyDescent="0.2">
      <c r="A2415" s="5"/>
      <c r="B2415" s="5"/>
      <c r="C2415" s="5"/>
      <c r="D2415" s="5"/>
      <c r="E2415" s="5"/>
      <c r="F2415" s="6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72"/>
      <c r="AD2415" s="5"/>
    </row>
    <row r="2416" spans="1:30" x14ac:dyDescent="0.2">
      <c r="A2416" s="5"/>
      <c r="B2416" s="5"/>
      <c r="C2416" s="5"/>
      <c r="D2416" s="5"/>
      <c r="E2416" s="5"/>
      <c r="F2416" s="6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72"/>
      <c r="AD2416" s="5"/>
    </row>
    <row r="2417" spans="1:30" x14ac:dyDescent="0.2">
      <c r="A2417" s="5"/>
      <c r="B2417" s="5"/>
      <c r="C2417" s="5"/>
      <c r="D2417" s="5"/>
      <c r="E2417" s="5"/>
      <c r="F2417" s="6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72"/>
      <c r="AD2417" s="5"/>
    </row>
    <row r="2418" spans="1:30" x14ac:dyDescent="0.2">
      <c r="A2418" s="5"/>
      <c r="B2418" s="5"/>
      <c r="C2418" s="5"/>
      <c r="D2418" s="5"/>
      <c r="E2418" s="5"/>
      <c r="F2418" s="6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72"/>
      <c r="AD2418" s="5"/>
    </row>
    <row r="2419" spans="1:30" x14ac:dyDescent="0.2">
      <c r="A2419" s="5"/>
      <c r="B2419" s="5"/>
      <c r="C2419" s="5"/>
      <c r="D2419" s="5"/>
      <c r="E2419" s="5"/>
      <c r="F2419" s="6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72"/>
      <c r="AD2419" s="5"/>
    </row>
    <row r="2420" spans="1:30" x14ac:dyDescent="0.2">
      <c r="A2420" s="5"/>
      <c r="B2420" s="5"/>
      <c r="C2420" s="5"/>
      <c r="D2420" s="5"/>
      <c r="E2420" s="5"/>
      <c r="F2420" s="6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72"/>
      <c r="AD2420" s="5"/>
    </row>
    <row r="2421" spans="1:30" x14ac:dyDescent="0.2">
      <c r="A2421" s="5"/>
      <c r="B2421" s="5"/>
      <c r="C2421" s="5"/>
      <c r="D2421" s="5"/>
      <c r="E2421" s="5"/>
      <c r="F2421" s="6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72"/>
      <c r="AD2421" s="5"/>
    </row>
    <row r="2422" spans="1:30" x14ac:dyDescent="0.2">
      <c r="A2422" s="5"/>
      <c r="B2422" s="5"/>
      <c r="C2422" s="5"/>
      <c r="D2422" s="5"/>
      <c r="E2422" s="5"/>
      <c r="F2422" s="6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72"/>
      <c r="AD2422" s="5"/>
    </row>
    <row r="2423" spans="1:30" x14ac:dyDescent="0.2">
      <c r="A2423" s="5"/>
      <c r="B2423" s="5"/>
      <c r="C2423" s="5"/>
      <c r="D2423" s="5"/>
      <c r="E2423" s="5"/>
      <c r="F2423" s="6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72"/>
      <c r="AD2423" s="5"/>
    </row>
    <row r="2424" spans="1:30" x14ac:dyDescent="0.2">
      <c r="A2424" s="5"/>
      <c r="B2424" s="5"/>
      <c r="C2424" s="5"/>
      <c r="D2424" s="5"/>
      <c r="E2424" s="5"/>
      <c r="F2424" s="6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72"/>
      <c r="AD2424" s="5"/>
    </row>
    <row r="2425" spans="1:30" x14ac:dyDescent="0.2">
      <c r="A2425" s="5"/>
      <c r="B2425" s="5"/>
      <c r="C2425" s="5"/>
      <c r="D2425" s="5"/>
      <c r="E2425" s="5"/>
      <c r="F2425" s="6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72"/>
      <c r="AD2425" s="5"/>
    </row>
    <row r="2426" spans="1:30" x14ac:dyDescent="0.2">
      <c r="A2426" s="5"/>
      <c r="B2426" s="5"/>
      <c r="C2426" s="5"/>
      <c r="D2426" s="5"/>
      <c r="E2426" s="5"/>
      <c r="F2426" s="6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72"/>
      <c r="AD2426" s="5"/>
    </row>
    <row r="2427" spans="1:30" x14ac:dyDescent="0.2">
      <c r="A2427" s="5"/>
      <c r="B2427" s="5"/>
      <c r="C2427" s="5"/>
      <c r="D2427" s="5"/>
      <c r="E2427" s="5"/>
      <c r="F2427" s="6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72"/>
      <c r="AD2427" s="5"/>
    </row>
    <row r="2428" spans="1:30" x14ac:dyDescent="0.2">
      <c r="A2428" s="5"/>
      <c r="B2428" s="5"/>
      <c r="C2428" s="5"/>
      <c r="D2428" s="5"/>
      <c r="E2428" s="5"/>
      <c r="F2428" s="6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72"/>
      <c r="AD2428" s="5"/>
    </row>
    <row r="2429" spans="1:30" x14ac:dyDescent="0.2">
      <c r="A2429" s="5"/>
      <c r="B2429" s="5"/>
      <c r="C2429" s="5"/>
      <c r="D2429" s="5"/>
      <c r="E2429" s="5"/>
      <c r="F2429" s="6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72"/>
      <c r="AD2429" s="5"/>
    </row>
    <row r="2430" spans="1:30" x14ac:dyDescent="0.2">
      <c r="A2430" s="5"/>
      <c r="B2430" s="5"/>
      <c r="C2430" s="5"/>
      <c r="D2430" s="5"/>
      <c r="E2430" s="5"/>
      <c r="F2430" s="6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72"/>
      <c r="AD2430" s="5"/>
    </row>
    <row r="2431" spans="1:30" x14ac:dyDescent="0.2">
      <c r="A2431" s="5"/>
      <c r="B2431" s="5"/>
      <c r="C2431" s="5"/>
      <c r="D2431" s="5"/>
      <c r="E2431" s="5"/>
      <c r="F2431" s="6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72"/>
      <c r="AD2431" s="5"/>
    </row>
    <row r="2432" spans="1:30" x14ac:dyDescent="0.2">
      <c r="A2432" s="5"/>
      <c r="B2432" s="5"/>
      <c r="C2432" s="5"/>
      <c r="D2432" s="5"/>
      <c r="E2432" s="5"/>
      <c r="F2432" s="6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72"/>
      <c r="AD2432" s="5"/>
    </row>
    <row r="2433" spans="1:30" x14ac:dyDescent="0.2">
      <c r="A2433" s="5"/>
      <c r="B2433" s="5"/>
      <c r="C2433" s="5"/>
      <c r="D2433" s="5"/>
      <c r="E2433" s="5"/>
      <c r="F2433" s="6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72"/>
      <c r="AD2433" s="5"/>
    </row>
    <row r="2434" spans="1:30" x14ac:dyDescent="0.2">
      <c r="A2434" s="5"/>
      <c r="B2434" s="5"/>
      <c r="C2434" s="5"/>
      <c r="D2434" s="5"/>
      <c r="E2434" s="5"/>
      <c r="F2434" s="6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72"/>
      <c r="AD2434" s="5"/>
    </row>
    <row r="2435" spans="1:30" x14ac:dyDescent="0.2">
      <c r="A2435" s="5"/>
      <c r="B2435" s="5"/>
      <c r="C2435" s="5"/>
      <c r="D2435" s="5"/>
      <c r="E2435" s="5"/>
      <c r="F2435" s="6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72"/>
      <c r="AD2435" s="5"/>
    </row>
    <row r="2436" spans="1:30" x14ac:dyDescent="0.2">
      <c r="A2436" s="5"/>
      <c r="B2436" s="5"/>
      <c r="C2436" s="5"/>
      <c r="D2436" s="5"/>
      <c r="E2436" s="5"/>
      <c r="F2436" s="6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72"/>
      <c r="AD2436" s="5"/>
    </row>
    <row r="2437" spans="1:30" x14ac:dyDescent="0.2">
      <c r="A2437" s="5"/>
      <c r="B2437" s="5"/>
      <c r="C2437" s="5"/>
      <c r="D2437" s="5"/>
      <c r="E2437" s="5"/>
      <c r="F2437" s="6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72"/>
      <c r="AD2437" s="5"/>
    </row>
    <row r="2438" spans="1:30" x14ac:dyDescent="0.2">
      <c r="A2438" s="5"/>
      <c r="B2438" s="5"/>
      <c r="C2438" s="5"/>
      <c r="D2438" s="5"/>
      <c r="E2438" s="5"/>
      <c r="F2438" s="6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72"/>
      <c r="AD2438" s="5"/>
    </row>
    <row r="2439" spans="1:30" x14ac:dyDescent="0.2">
      <c r="A2439" s="5"/>
      <c r="B2439" s="5"/>
      <c r="C2439" s="5"/>
      <c r="D2439" s="5"/>
      <c r="E2439" s="5"/>
      <c r="F2439" s="6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72"/>
      <c r="AD2439" s="5"/>
    </row>
    <row r="2440" spans="1:30" x14ac:dyDescent="0.2">
      <c r="A2440" s="5"/>
      <c r="B2440" s="5"/>
      <c r="C2440" s="5"/>
      <c r="D2440" s="5"/>
      <c r="E2440" s="5"/>
      <c r="F2440" s="6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72"/>
      <c r="AD2440" s="5"/>
    </row>
    <row r="2441" spans="1:30" x14ac:dyDescent="0.2">
      <c r="A2441" s="5"/>
      <c r="B2441" s="5"/>
      <c r="C2441" s="5"/>
      <c r="D2441" s="5"/>
      <c r="E2441" s="5"/>
      <c r="F2441" s="6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72"/>
      <c r="AD2441" s="5"/>
    </row>
    <row r="2442" spans="1:30" x14ac:dyDescent="0.2">
      <c r="A2442" s="5"/>
      <c r="B2442" s="5"/>
      <c r="C2442" s="5"/>
      <c r="D2442" s="5"/>
      <c r="E2442" s="5"/>
      <c r="F2442" s="6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72"/>
      <c r="AD2442" s="5"/>
    </row>
    <row r="2443" spans="1:30" x14ac:dyDescent="0.2">
      <c r="A2443" s="5"/>
      <c r="B2443" s="5"/>
      <c r="C2443" s="5"/>
      <c r="D2443" s="5"/>
      <c r="E2443" s="5"/>
      <c r="F2443" s="6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72"/>
      <c r="AD2443" s="5"/>
    </row>
    <row r="2444" spans="1:30" x14ac:dyDescent="0.2">
      <c r="A2444" s="5"/>
      <c r="B2444" s="5"/>
      <c r="C2444" s="5"/>
      <c r="D2444" s="5"/>
      <c r="E2444" s="5"/>
      <c r="F2444" s="6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72"/>
      <c r="AD2444" s="5"/>
    </row>
    <row r="2445" spans="1:30" x14ac:dyDescent="0.2">
      <c r="A2445" s="5"/>
      <c r="B2445" s="5"/>
      <c r="C2445" s="5"/>
      <c r="D2445" s="5"/>
      <c r="E2445" s="5"/>
      <c r="F2445" s="6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72"/>
      <c r="AD2445" s="5"/>
    </row>
    <row r="2446" spans="1:30" x14ac:dyDescent="0.2">
      <c r="A2446" s="5"/>
      <c r="B2446" s="5"/>
      <c r="C2446" s="5"/>
      <c r="D2446" s="5"/>
      <c r="E2446" s="5"/>
      <c r="F2446" s="6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72"/>
      <c r="AD2446" s="5"/>
    </row>
    <row r="2447" spans="1:30" x14ac:dyDescent="0.2">
      <c r="A2447" s="5"/>
      <c r="B2447" s="5"/>
      <c r="C2447" s="5"/>
      <c r="D2447" s="5"/>
      <c r="E2447" s="5"/>
      <c r="F2447" s="6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72"/>
      <c r="AD2447" s="5"/>
    </row>
    <row r="2448" spans="1:30" x14ac:dyDescent="0.2">
      <c r="A2448" s="5"/>
      <c r="B2448" s="5"/>
      <c r="C2448" s="5"/>
      <c r="D2448" s="5"/>
      <c r="E2448" s="5"/>
      <c r="F2448" s="6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72"/>
      <c r="AD2448" s="5"/>
    </row>
    <row r="2449" spans="1:30" x14ac:dyDescent="0.2">
      <c r="A2449" s="5"/>
      <c r="B2449" s="5"/>
      <c r="C2449" s="5"/>
      <c r="D2449" s="5"/>
      <c r="E2449" s="5"/>
      <c r="F2449" s="6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72"/>
      <c r="AD2449" s="5"/>
    </row>
    <row r="2450" spans="1:30" x14ac:dyDescent="0.2">
      <c r="A2450" s="5"/>
      <c r="B2450" s="5"/>
      <c r="C2450" s="5"/>
      <c r="D2450" s="5"/>
      <c r="E2450" s="5"/>
      <c r="F2450" s="6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72"/>
      <c r="AD2450" s="5"/>
    </row>
    <row r="2451" spans="1:30" x14ac:dyDescent="0.2">
      <c r="A2451" s="5"/>
      <c r="B2451" s="5"/>
      <c r="C2451" s="5"/>
      <c r="D2451" s="5"/>
      <c r="E2451" s="5"/>
      <c r="F2451" s="6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72"/>
      <c r="AD2451" s="5"/>
    </row>
    <row r="2452" spans="1:30" x14ac:dyDescent="0.2">
      <c r="A2452" s="5"/>
      <c r="B2452" s="5"/>
      <c r="C2452" s="5"/>
      <c r="D2452" s="5"/>
      <c r="E2452" s="5"/>
      <c r="F2452" s="6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72"/>
      <c r="AD2452" s="5"/>
    </row>
    <row r="2453" spans="1:30" x14ac:dyDescent="0.2">
      <c r="A2453" s="5"/>
      <c r="B2453" s="5"/>
      <c r="C2453" s="5"/>
      <c r="D2453" s="5"/>
      <c r="E2453" s="5"/>
      <c r="F2453" s="6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72"/>
      <c r="AD2453" s="5"/>
    </row>
    <row r="2454" spans="1:30" x14ac:dyDescent="0.2">
      <c r="A2454" s="5"/>
      <c r="B2454" s="5"/>
      <c r="C2454" s="5"/>
      <c r="D2454" s="5"/>
      <c r="E2454" s="5"/>
      <c r="F2454" s="6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72"/>
      <c r="AD2454" s="5"/>
    </row>
    <row r="2455" spans="1:30" x14ac:dyDescent="0.2">
      <c r="A2455" s="5"/>
      <c r="B2455" s="5"/>
      <c r="C2455" s="5"/>
      <c r="D2455" s="5"/>
      <c r="E2455" s="5"/>
      <c r="F2455" s="6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72"/>
      <c r="AD2455" s="5"/>
    </row>
    <row r="2456" spans="1:30" x14ac:dyDescent="0.2">
      <c r="A2456" s="5"/>
      <c r="B2456" s="5"/>
      <c r="C2456" s="5"/>
      <c r="D2456" s="5"/>
      <c r="E2456" s="5"/>
      <c r="F2456" s="6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72"/>
      <c r="AD2456" s="5"/>
    </row>
    <row r="2457" spans="1:30" x14ac:dyDescent="0.2">
      <c r="A2457" s="5"/>
      <c r="B2457" s="5"/>
      <c r="C2457" s="5"/>
      <c r="D2457" s="5"/>
      <c r="E2457" s="5"/>
      <c r="F2457" s="6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72"/>
      <c r="AD2457" s="5"/>
    </row>
    <row r="2458" spans="1:30" x14ac:dyDescent="0.2">
      <c r="A2458" s="5"/>
      <c r="B2458" s="5"/>
      <c r="C2458" s="5"/>
      <c r="D2458" s="5"/>
      <c r="E2458" s="5"/>
      <c r="F2458" s="6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72"/>
      <c r="AD2458" s="5"/>
    </row>
    <row r="2459" spans="1:30" x14ac:dyDescent="0.2">
      <c r="A2459" s="5"/>
      <c r="B2459" s="5"/>
      <c r="C2459" s="5"/>
      <c r="D2459" s="5"/>
      <c r="E2459" s="5"/>
      <c r="F2459" s="6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72"/>
      <c r="AD2459" s="5"/>
    </row>
    <row r="2460" spans="1:30" x14ac:dyDescent="0.2">
      <c r="A2460" s="5"/>
      <c r="B2460" s="5"/>
      <c r="C2460" s="5"/>
      <c r="D2460" s="5"/>
      <c r="E2460" s="5"/>
      <c r="F2460" s="6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72"/>
      <c r="AD2460" s="5"/>
    </row>
    <row r="2461" spans="1:30" x14ac:dyDescent="0.2">
      <c r="A2461" s="5"/>
      <c r="B2461" s="5"/>
      <c r="C2461" s="5"/>
      <c r="D2461" s="5"/>
      <c r="E2461" s="5"/>
      <c r="F2461" s="6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72"/>
      <c r="AD2461" s="5"/>
    </row>
    <row r="2462" spans="1:30" x14ac:dyDescent="0.2">
      <c r="A2462" s="5"/>
      <c r="B2462" s="5"/>
      <c r="C2462" s="5"/>
      <c r="D2462" s="5"/>
      <c r="E2462" s="5"/>
      <c r="F2462" s="6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72"/>
      <c r="AD2462" s="5"/>
    </row>
    <row r="2463" spans="1:30" x14ac:dyDescent="0.2">
      <c r="A2463" s="5"/>
      <c r="B2463" s="5"/>
      <c r="C2463" s="5"/>
      <c r="D2463" s="5"/>
      <c r="E2463" s="5"/>
      <c r="F2463" s="6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72"/>
      <c r="AD2463" s="5"/>
    </row>
    <row r="2464" spans="1:30" x14ac:dyDescent="0.2">
      <c r="A2464" s="5"/>
      <c r="B2464" s="5"/>
      <c r="C2464" s="5"/>
      <c r="D2464" s="5"/>
      <c r="E2464" s="5"/>
      <c r="F2464" s="6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72"/>
      <c r="AD2464" s="5"/>
    </row>
    <row r="2465" spans="1:30" x14ac:dyDescent="0.2">
      <c r="A2465" s="5"/>
      <c r="B2465" s="5"/>
      <c r="C2465" s="5"/>
      <c r="D2465" s="5"/>
      <c r="E2465" s="5"/>
      <c r="F2465" s="6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72"/>
      <c r="AD2465" s="5"/>
    </row>
    <row r="2466" spans="1:30" x14ac:dyDescent="0.2">
      <c r="A2466" s="5"/>
      <c r="B2466" s="5"/>
      <c r="C2466" s="5"/>
      <c r="D2466" s="5"/>
      <c r="E2466" s="5"/>
      <c r="F2466" s="6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72"/>
      <c r="AD2466" s="5"/>
    </row>
    <row r="2467" spans="1:30" x14ac:dyDescent="0.2">
      <c r="A2467" s="5"/>
      <c r="B2467" s="5"/>
      <c r="C2467" s="5"/>
      <c r="D2467" s="5"/>
      <c r="E2467" s="5"/>
      <c r="F2467" s="6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72"/>
      <c r="AD2467" s="5"/>
    </row>
    <row r="2468" spans="1:30" x14ac:dyDescent="0.2">
      <c r="A2468" s="5"/>
      <c r="B2468" s="5"/>
      <c r="C2468" s="5"/>
      <c r="D2468" s="5"/>
      <c r="E2468" s="5"/>
      <c r="F2468" s="6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72"/>
      <c r="AD2468" s="5"/>
    </row>
    <row r="2469" spans="1:30" x14ac:dyDescent="0.2">
      <c r="A2469" s="5"/>
      <c r="B2469" s="5"/>
      <c r="C2469" s="5"/>
      <c r="D2469" s="5"/>
      <c r="E2469" s="5"/>
      <c r="F2469" s="6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72"/>
      <c r="AD2469" s="5"/>
    </row>
    <row r="2470" spans="1:30" x14ac:dyDescent="0.2">
      <c r="A2470" s="5"/>
      <c r="B2470" s="5"/>
      <c r="C2470" s="5"/>
      <c r="D2470" s="5"/>
      <c r="E2470" s="5"/>
      <c r="F2470" s="6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72"/>
      <c r="AD2470" s="5"/>
    </row>
    <row r="2471" spans="1:30" x14ac:dyDescent="0.2">
      <c r="A2471" s="5"/>
      <c r="B2471" s="5"/>
      <c r="C2471" s="5"/>
      <c r="D2471" s="5"/>
      <c r="E2471" s="5"/>
      <c r="F2471" s="6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72"/>
      <c r="AD2471" s="5"/>
    </row>
    <row r="2472" spans="1:30" x14ac:dyDescent="0.2">
      <c r="A2472" s="5"/>
      <c r="B2472" s="5"/>
      <c r="C2472" s="5"/>
      <c r="D2472" s="5"/>
      <c r="E2472" s="5"/>
      <c r="F2472" s="6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72"/>
      <c r="AD2472" s="5"/>
    </row>
    <row r="2473" spans="1:30" x14ac:dyDescent="0.2">
      <c r="A2473" s="5"/>
      <c r="B2473" s="5"/>
      <c r="C2473" s="5"/>
      <c r="D2473" s="5"/>
      <c r="E2473" s="5"/>
      <c r="F2473" s="6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72"/>
      <c r="AD2473" s="5"/>
    </row>
    <row r="2474" spans="1:30" x14ac:dyDescent="0.2">
      <c r="A2474" s="5"/>
      <c r="B2474" s="5"/>
      <c r="C2474" s="5"/>
      <c r="D2474" s="5"/>
      <c r="E2474" s="5"/>
      <c r="F2474" s="6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72"/>
      <c r="AD2474" s="5"/>
    </row>
    <row r="2475" spans="1:30" x14ac:dyDescent="0.2">
      <c r="A2475" s="5"/>
      <c r="B2475" s="5"/>
      <c r="C2475" s="5"/>
      <c r="D2475" s="5"/>
      <c r="E2475" s="5"/>
      <c r="F2475" s="6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72"/>
      <c r="AD2475" s="5"/>
    </row>
    <row r="2476" spans="1:30" x14ac:dyDescent="0.2">
      <c r="A2476" s="5"/>
      <c r="B2476" s="5"/>
      <c r="C2476" s="5"/>
      <c r="D2476" s="5"/>
      <c r="E2476" s="5"/>
      <c r="F2476" s="6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72"/>
      <c r="AD2476" s="5"/>
    </row>
    <row r="2477" spans="1:30" x14ac:dyDescent="0.2">
      <c r="A2477" s="5"/>
      <c r="B2477" s="5"/>
      <c r="C2477" s="5"/>
      <c r="D2477" s="5"/>
      <c r="E2477" s="5"/>
      <c r="F2477" s="6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72"/>
      <c r="AD2477" s="5"/>
    </row>
    <row r="2478" spans="1:30" x14ac:dyDescent="0.2">
      <c r="A2478" s="5"/>
      <c r="B2478" s="5"/>
      <c r="C2478" s="5"/>
      <c r="D2478" s="5"/>
      <c r="E2478" s="5"/>
      <c r="F2478" s="6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72"/>
      <c r="AD2478" s="5"/>
    </row>
    <row r="2479" spans="1:30" x14ac:dyDescent="0.2">
      <c r="A2479" s="5"/>
      <c r="B2479" s="5"/>
      <c r="C2479" s="5"/>
      <c r="D2479" s="5"/>
      <c r="E2479" s="5"/>
      <c r="F2479" s="6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72"/>
      <c r="AD2479" s="5"/>
    </row>
    <row r="2480" spans="1:30" x14ac:dyDescent="0.2">
      <c r="A2480" s="5"/>
      <c r="B2480" s="5"/>
      <c r="C2480" s="5"/>
      <c r="D2480" s="5"/>
      <c r="E2480" s="5"/>
      <c r="F2480" s="6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72"/>
      <c r="AD2480" s="5"/>
    </row>
    <row r="2481" spans="1:30" x14ac:dyDescent="0.2">
      <c r="A2481" s="5"/>
      <c r="B2481" s="5"/>
      <c r="C2481" s="5"/>
      <c r="D2481" s="5"/>
      <c r="E2481" s="5"/>
      <c r="F2481" s="6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72"/>
      <c r="AD2481" s="5"/>
    </row>
    <row r="2482" spans="1:30" x14ac:dyDescent="0.2">
      <c r="A2482" s="5"/>
      <c r="B2482" s="5"/>
      <c r="C2482" s="5"/>
      <c r="D2482" s="5"/>
      <c r="E2482" s="5"/>
      <c r="F2482" s="6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72"/>
      <c r="AD2482" s="5"/>
    </row>
    <row r="2483" spans="1:30" x14ac:dyDescent="0.2">
      <c r="A2483" s="5"/>
      <c r="B2483" s="5"/>
      <c r="C2483" s="5"/>
      <c r="D2483" s="5"/>
      <c r="E2483" s="5"/>
      <c r="F2483" s="6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72"/>
      <c r="AD2483" s="5"/>
    </row>
    <row r="2484" spans="1:30" x14ac:dyDescent="0.2">
      <c r="A2484" s="5"/>
      <c r="B2484" s="5"/>
      <c r="C2484" s="5"/>
      <c r="D2484" s="5"/>
      <c r="E2484" s="5"/>
      <c r="F2484" s="6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72"/>
      <c r="AD2484" s="5"/>
    </row>
    <row r="2485" spans="1:30" x14ac:dyDescent="0.2">
      <c r="A2485" s="5"/>
      <c r="B2485" s="5"/>
      <c r="C2485" s="5"/>
      <c r="D2485" s="5"/>
      <c r="E2485" s="5"/>
      <c r="F2485" s="6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72"/>
      <c r="AD2485" s="5"/>
    </row>
    <row r="2486" spans="1:30" x14ac:dyDescent="0.2">
      <c r="A2486" s="5"/>
      <c r="B2486" s="5"/>
      <c r="C2486" s="5"/>
      <c r="D2486" s="5"/>
      <c r="E2486" s="5"/>
      <c r="F2486" s="6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72"/>
      <c r="AD2486" s="5"/>
    </row>
    <row r="2487" spans="1:30" x14ac:dyDescent="0.2">
      <c r="A2487" s="5"/>
      <c r="B2487" s="5"/>
      <c r="C2487" s="5"/>
      <c r="D2487" s="5"/>
      <c r="E2487" s="5"/>
      <c r="F2487" s="6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72"/>
      <c r="AD2487" s="5"/>
    </row>
    <row r="2488" spans="1:30" x14ac:dyDescent="0.2">
      <c r="A2488" s="5"/>
      <c r="B2488" s="5"/>
      <c r="C2488" s="5"/>
      <c r="D2488" s="5"/>
      <c r="E2488" s="5"/>
      <c r="F2488" s="6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72"/>
      <c r="AD2488" s="5"/>
    </row>
    <row r="2489" spans="1:30" x14ac:dyDescent="0.2">
      <c r="A2489" s="5"/>
      <c r="B2489" s="5"/>
      <c r="C2489" s="5"/>
      <c r="D2489" s="5"/>
      <c r="E2489" s="5"/>
      <c r="F2489" s="6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72"/>
      <c r="AD2489" s="5"/>
    </row>
    <row r="2490" spans="1:30" x14ac:dyDescent="0.2">
      <c r="A2490" s="5"/>
      <c r="B2490" s="5"/>
      <c r="C2490" s="5"/>
      <c r="D2490" s="5"/>
      <c r="E2490" s="5"/>
      <c r="F2490" s="6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72"/>
      <c r="AD2490" s="5"/>
    </row>
    <row r="2491" spans="1:30" x14ac:dyDescent="0.2">
      <c r="A2491" s="5"/>
      <c r="B2491" s="5"/>
      <c r="C2491" s="5"/>
      <c r="D2491" s="5"/>
      <c r="E2491" s="5"/>
      <c r="F2491" s="6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72"/>
      <c r="AD2491" s="5"/>
    </row>
    <row r="2492" spans="1:30" x14ac:dyDescent="0.2">
      <c r="A2492" s="5"/>
      <c r="B2492" s="5"/>
      <c r="C2492" s="5"/>
      <c r="D2492" s="5"/>
      <c r="E2492" s="5"/>
      <c r="F2492" s="6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72"/>
      <c r="AD2492" s="5"/>
    </row>
    <row r="2493" spans="1:30" x14ac:dyDescent="0.2">
      <c r="A2493" s="5"/>
      <c r="B2493" s="5"/>
      <c r="C2493" s="5"/>
      <c r="D2493" s="5"/>
      <c r="E2493" s="5"/>
      <c r="F2493" s="6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72"/>
      <c r="AD2493" s="5"/>
    </row>
    <row r="2494" spans="1:30" x14ac:dyDescent="0.2">
      <c r="A2494" s="5"/>
      <c r="B2494" s="5"/>
      <c r="C2494" s="5"/>
      <c r="D2494" s="5"/>
      <c r="E2494" s="5"/>
      <c r="F2494" s="6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72"/>
      <c r="AD2494" s="5"/>
    </row>
    <row r="2495" spans="1:30" x14ac:dyDescent="0.2">
      <c r="A2495" s="5"/>
      <c r="B2495" s="5"/>
      <c r="C2495" s="5"/>
      <c r="D2495" s="5"/>
      <c r="E2495" s="5"/>
      <c r="F2495" s="6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72"/>
      <c r="AD2495" s="5"/>
    </row>
    <row r="2496" spans="1:30" x14ac:dyDescent="0.2">
      <c r="A2496" s="5"/>
      <c r="B2496" s="5"/>
      <c r="C2496" s="5"/>
      <c r="D2496" s="5"/>
      <c r="E2496" s="5"/>
      <c r="F2496" s="6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72"/>
      <c r="AD2496" s="5"/>
    </row>
    <row r="2497" spans="1:30" x14ac:dyDescent="0.2">
      <c r="A2497" s="5"/>
      <c r="B2497" s="5"/>
      <c r="C2497" s="5"/>
      <c r="D2497" s="5"/>
      <c r="E2497" s="5"/>
      <c r="F2497" s="6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72"/>
      <c r="AD2497" s="5"/>
    </row>
    <row r="2498" spans="1:30" x14ac:dyDescent="0.2">
      <c r="A2498" s="5"/>
      <c r="B2498" s="5"/>
      <c r="C2498" s="5"/>
      <c r="D2498" s="5"/>
      <c r="E2498" s="5"/>
      <c r="F2498" s="6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72"/>
      <c r="AD2498" s="5"/>
    </row>
    <row r="2499" spans="1:30" x14ac:dyDescent="0.2">
      <c r="A2499" s="5"/>
      <c r="B2499" s="5"/>
      <c r="C2499" s="5"/>
      <c r="D2499" s="5"/>
      <c r="E2499" s="5"/>
      <c r="F2499" s="6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72"/>
      <c r="AD2499" s="5"/>
    </row>
    <row r="2500" spans="1:30" x14ac:dyDescent="0.2">
      <c r="A2500" s="5"/>
      <c r="B2500" s="5"/>
      <c r="C2500" s="5"/>
      <c r="D2500" s="5"/>
      <c r="E2500" s="5"/>
      <c r="F2500" s="6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72"/>
      <c r="AD2500" s="5"/>
    </row>
    <row r="2501" spans="1:30" x14ac:dyDescent="0.2">
      <c r="A2501" s="5"/>
      <c r="B2501" s="5"/>
      <c r="C2501" s="5"/>
      <c r="D2501" s="5"/>
      <c r="E2501" s="5"/>
      <c r="F2501" s="6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72"/>
      <c r="AD2501" s="5"/>
    </row>
    <row r="2502" spans="1:30" x14ac:dyDescent="0.2">
      <c r="A2502" s="5"/>
      <c r="B2502" s="5"/>
      <c r="C2502" s="5"/>
      <c r="D2502" s="5"/>
      <c r="E2502" s="5"/>
      <c r="F2502" s="6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72"/>
      <c r="AD2502" s="5"/>
    </row>
    <row r="2503" spans="1:30" x14ac:dyDescent="0.2">
      <c r="A2503" s="5"/>
      <c r="B2503" s="5"/>
      <c r="C2503" s="5"/>
      <c r="D2503" s="5"/>
      <c r="E2503" s="5"/>
      <c r="F2503" s="6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72"/>
      <c r="AD2503" s="5"/>
    </row>
    <row r="2504" spans="1:30" x14ac:dyDescent="0.2">
      <c r="A2504" s="5"/>
      <c r="B2504" s="5"/>
      <c r="C2504" s="5"/>
      <c r="D2504" s="5"/>
      <c r="E2504" s="5"/>
      <c r="F2504" s="6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72"/>
      <c r="AD2504" s="5"/>
    </row>
    <row r="2505" spans="1:30" x14ac:dyDescent="0.2">
      <c r="A2505" s="5"/>
      <c r="B2505" s="5"/>
      <c r="C2505" s="5"/>
      <c r="D2505" s="5"/>
      <c r="E2505" s="5"/>
      <c r="F2505" s="6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72"/>
      <c r="AD2505" s="5"/>
    </row>
    <row r="2506" spans="1:30" x14ac:dyDescent="0.2">
      <c r="A2506" s="5"/>
      <c r="B2506" s="5"/>
      <c r="C2506" s="5"/>
      <c r="D2506" s="5"/>
      <c r="E2506" s="5"/>
      <c r="F2506" s="6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72"/>
      <c r="AD2506" s="5"/>
    </row>
    <row r="2507" spans="1:30" x14ac:dyDescent="0.2">
      <c r="A2507" s="5"/>
      <c r="B2507" s="5"/>
      <c r="C2507" s="5"/>
      <c r="D2507" s="5"/>
      <c r="E2507" s="5"/>
      <c r="F2507" s="6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72"/>
      <c r="AD2507" s="5"/>
    </row>
    <row r="2508" spans="1:30" x14ac:dyDescent="0.2">
      <c r="A2508" s="5"/>
      <c r="B2508" s="5"/>
      <c r="C2508" s="5"/>
      <c r="D2508" s="5"/>
      <c r="E2508" s="5"/>
      <c r="F2508" s="6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72"/>
      <c r="AD2508" s="5"/>
    </row>
    <row r="2509" spans="1:30" x14ac:dyDescent="0.2">
      <c r="A2509" s="5"/>
      <c r="B2509" s="5"/>
      <c r="C2509" s="5"/>
      <c r="D2509" s="5"/>
      <c r="E2509" s="5"/>
      <c r="F2509" s="6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72"/>
      <c r="AD2509" s="5"/>
    </row>
    <row r="2510" spans="1:30" x14ac:dyDescent="0.2">
      <c r="A2510" s="5"/>
      <c r="B2510" s="5"/>
      <c r="C2510" s="5"/>
      <c r="D2510" s="5"/>
      <c r="E2510" s="5"/>
      <c r="F2510" s="6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72"/>
      <c r="AD2510" s="5"/>
    </row>
    <row r="2511" spans="1:30" x14ac:dyDescent="0.2">
      <c r="A2511" s="5"/>
      <c r="B2511" s="5"/>
      <c r="C2511" s="5"/>
      <c r="D2511" s="5"/>
      <c r="E2511" s="5"/>
      <c r="F2511" s="6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72"/>
      <c r="AD2511" s="5"/>
    </row>
    <row r="2512" spans="1:30" x14ac:dyDescent="0.2">
      <c r="A2512" s="5"/>
      <c r="B2512" s="5"/>
      <c r="C2512" s="5"/>
      <c r="D2512" s="5"/>
      <c r="E2512" s="5"/>
      <c r="F2512" s="6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72"/>
      <c r="AD2512" s="5"/>
    </row>
    <row r="2513" spans="1:30" x14ac:dyDescent="0.2">
      <c r="A2513" s="5"/>
      <c r="B2513" s="5"/>
      <c r="C2513" s="5"/>
      <c r="D2513" s="5"/>
      <c r="E2513" s="5"/>
      <c r="F2513" s="6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72"/>
      <c r="AD2513" s="5"/>
    </row>
    <row r="2514" spans="1:30" x14ac:dyDescent="0.2">
      <c r="A2514" s="5"/>
      <c r="B2514" s="5"/>
      <c r="C2514" s="5"/>
      <c r="D2514" s="5"/>
      <c r="E2514" s="5"/>
      <c r="F2514" s="6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72"/>
      <c r="AD2514" s="5"/>
    </row>
    <row r="2515" spans="1:30" x14ac:dyDescent="0.2">
      <c r="A2515" s="5"/>
      <c r="B2515" s="5"/>
      <c r="C2515" s="5"/>
      <c r="D2515" s="5"/>
      <c r="E2515" s="5"/>
      <c r="F2515" s="6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72"/>
      <c r="AD2515" s="5"/>
    </row>
    <row r="2516" spans="1:30" x14ac:dyDescent="0.2">
      <c r="A2516" s="5"/>
      <c r="B2516" s="5"/>
      <c r="C2516" s="5"/>
      <c r="D2516" s="5"/>
      <c r="E2516" s="5"/>
      <c r="F2516" s="6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72"/>
      <c r="AD2516" s="5"/>
    </row>
    <row r="2517" spans="1:30" x14ac:dyDescent="0.2">
      <c r="A2517" s="5"/>
      <c r="B2517" s="5"/>
      <c r="C2517" s="5"/>
      <c r="D2517" s="5"/>
      <c r="E2517" s="5"/>
      <c r="F2517" s="6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72"/>
      <c r="AD2517" s="5"/>
    </row>
    <row r="2518" spans="1:30" x14ac:dyDescent="0.2">
      <c r="A2518" s="5"/>
      <c r="B2518" s="5"/>
      <c r="C2518" s="5"/>
      <c r="D2518" s="5"/>
      <c r="E2518" s="5"/>
      <c r="F2518" s="6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72"/>
      <c r="AD2518" s="5"/>
    </row>
    <row r="2519" spans="1:30" x14ac:dyDescent="0.2">
      <c r="A2519" s="5"/>
      <c r="B2519" s="5"/>
      <c r="C2519" s="5"/>
      <c r="D2519" s="5"/>
      <c r="E2519" s="5"/>
      <c r="F2519" s="6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72"/>
      <c r="AD2519" s="5"/>
    </row>
    <row r="2520" spans="1:30" x14ac:dyDescent="0.2">
      <c r="A2520" s="5"/>
      <c r="B2520" s="5"/>
      <c r="C2520" s="5"/>
      <c r="D2520" s="5"/>
      <c r="E2520" s="5"/>
      <c r="F2520" s="6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72"/>
      <c r="AD2520" s="5"/>
    </row>
    <row r="2521" spans="1:30" x14ac:dyDescent="0.2">
      <c r="A2521" s="5"/>
      <c r="B2521" s="5"/>
      <c r="C2521" s="5"/>
      <c r="D2521" s="5"/>
      <c r="E2521" s="5"/>
      <c r="F2521" s="6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72"/>
      <c r="AD2521" s="5"/>
    </row>
    <row r="2522" spans="1:30" x14ac:dyDescent="0.2">
      <c r="A2522" s="5"/>
      <c r="B2522" s="5"/>
      <c r="C2522" s="5"/>
      <c r="D2522" s="5"/>
      <c r="E2522" s="5"/>
      <c r="F2522" s="6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72"/>
      <c r="AD2522" s="5"/>
    </row>
    <row r="2523" spans="1:30" x14ac:dyDescent="0.2">
      <c r="A2523" s="5"/>
      <c r="B2523" s="5"/>
      <c r="C2523" s="5"/>
      <c r="D2523" s="5"/>
      <c r="E2523" s="5"/>
      <c r="F2523" s="6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72"/>
      <c r="AD2523" s="5"/>
    </row>
    <row r="2524" spans="1:30" x14ac:dyDescent="0.2">
      <c r="A2524" s="5"/>
      <c r="B2524" s="5"/>
      <c r="C2524" s="5"/>
      <c r="D2524" s="5"/>
      <c r="E2524" s="5"/>
      <c r="F2524" s="6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72"/>
      <c r="AD2524" s="5"/>
    </row>
    <row r="2525" spans="1:30" x14ac:dyDescent="0.2">
      <c r="A2525" s="5"/>
      <c r="B2525" s="5"/>
      <c r="C2525" s="5"/>
      <c r="D2525" s="5"/>
      <c r="E2525" s="5"/>
      <c r="F2525" s="6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72"/>
      <c r="AD2525" s="5"/>
    </row>
    <row r="2526" spans="1:30" x14ac:dyDescent="0.2">
      <c r="A2526" s="5"/>
      <c r="B2526" s="5"/>
      <c r="C2526" s="5"/>
      <c r="D2526" s="5"/>
      <c r="E2526" s="5"/>
      <c r="F2526" s="6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72"/>
      <c r="AD2526" s="5"/>
    </row>
    <row r="2527" spans="1:30" x14ac:dyDescent="0.2">
      <c r="A2527" s="5"/>
      <c r="B2527" s="5"/>
      <c r="C2527" s="5"/>
      <c r="D2527" s="5"/>
      <c r="E2527" s="5"/>
      <c r="F2527" s="6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72"/>
      <c r="AD2527" s="5"/>
    </row>
    <row r="2528" spans="1:30" x14ac:dyDescent="0.2">
      <c r="A2528" s="5"/>
      <c r="B2528" s="5"/>
      <c r="C2528" s="5"/>
      <c r="D2528" s="5"/>
      <c r="E2528" s="5"/>
      <c r="F2528" s="6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72"/>
      <c r="AD2528" s="5"/>
    </row>
    <row r="2529" spans="1:30" x14ac:dyDescent="0.2">
      <c r="A2529" s="5"/>
      <c r="B2529" s="5"/>
      <c r="C2529" s="5"/>
      <c r="D2529" s="5"/>
      <c r="E2529" s="5"/>
      <c r="F2529" s="6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72"/>
      <c r="AD2529" s="5"/>
    </row>
    <row r="2530" spans="1:30" x14ac:dyDescent="0.2">
      <c r="A2530" s="5"/>
      <c r="B2530" s="5"/>
      <c r="C2530" s="5"/>
      <c r="D2530" s="5"/>
      <c r="E2530" s="5"/>
      <c r="F2530" s="6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72"/>
      <c r="AD2530" s="5"/>
    </row>
    <row r="2531" spans="1:30" x14ac:dyDescent="0.2">
      <c r="A2531" s="5"/>
      <c r="B2531" s="5"/>
      <c r="C2531" s="5"/>
      <c r="D2531" s="5"/>
      <c r="E2531" s="5"/>
      <c r="F2531" s="6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72"/>
      <c r="AD2531" s="5"/>
    </row>
    <row r="2532" spans="1:30" x14ac:dyDescent="0.2">
      <c r="A2532" s="5"/>
      <c r="B2532" s="5"/>
      <c r="C2532" s="5"/>
      <c r="D2532" s="5"/>
      <c r="E2532" s="5"/>
      <c r="F2532" s="6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72"/>
      <c r="AD2532" s="5"/>
    </row>
    <row r="2533" spans="1:30" x14ac:dyDescent="0.2">
      <c r="A2533" s="5"/>
      <c r="B2533" s="5"/>
      <c r="C2533" s="5"/>
      <c r="D2533" s="5"/>
      <c r="E2533" s="5"/>
      <c r="F2533" s="6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72"/>
      <c r="AD2533" s="5"/>
    </row>
    <row r="2534" spans="1:30" x14ac:dyDescent="0.2">
      <c r="A2534" s="5"/>
      <c r="B2534" s="5"/>
      <c r="C2534" s="5"/>
      <c r="D2534" s="5"/>
      <c r="E2534" s="5"/>
      <c r="F2534" s="6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72"/>
      <c r="AD2534" s="5"/>
    </row>
    <row r="2535" spans="1:30" x14ac:dyDescent="0.2">
      <c r="A2535" s="5"/>
      <c r="B2535" s="5"/>
      <c r="C2535" s="5"/>
      <c r="D2535" s="5"/>
      <c r="E2535" s="5"/>
      <c r="F2535" s="6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72"/>
      <c r="AD2535" s="5"/>
    </row>
    <row r="2536" spans="1:30" x14ac:dyDescent="0.2">
      <c r="A2536" s="5"/>
      <c r="B2536" s="5"/>
      <c r="C2536" s="5"/>
      <c r="D2536" s="5"/>
      <c r="E2536" s="5"/>
      <c r="F2536" s="6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72"/>
      <c r="AD2536" s="5"/>
    </row>
    <row r="2537" spans="1:30" x14ac:dyDescent="0.2">
      <c r="A2537" s="5"/>
      <c r="B2537" s="5"/>
      <c r="C2537" s="5"/>
      <c r="D2537" s="5"/>
      <c r="E2537" s="5"/>
      <c r="F2537" s="6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72"/>
      <c r="AD2537" s="5"/>
    </row>
    <row r="2538" spans="1:30" x14ac:dyDescent="0.2">
      <c r="A2538" s="5"/>
      <c r="B2538" s="5"/>
      <c r="C2538" s="5"/>
      <c r="D2538" s="5"/>
      <c r="E2538" s="5"/>
      <c r="F2538" s="6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72"/>
      <c r="AD2538" s="5"/>
    </row>
    <row r="2539" spans="1:30" x14ac:dyDescent="0.2">
      <c r="A2539" s="5"/>
      <c r="B2539" s="5"/>
      <c r="C2539" s="5"/>
      <c r="D2539" s="5"/>
      <c r="E2539" s="5"/>
      <c r="F2539" s="6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72"/>
      <c r="AD2539" s="5"/>
    </row>
    <row r="2540" spans="1:30" x14ac:dyDescent="0.2">
      <c r="A2540" s="5"/>
      <c r="B2540" s="5"/>
      <c r="C2540" s="5"/>
      <c r="D2540" s="5"/>
      <c r="E2540" s="5"/>
      <c r="F2540" s="6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72"/>
      <c r="AD2540" s="5"/>
    </row>
    <row r="2541" spans="1:30" x14ac:dyDescent="0.2">
      <c r="A2541" s="5"/>
      <c r="B2541" s="5"/>
      <c r="C2541" s="5"/>
      <c r="D2541" s="5"/>
      <c r="E2541" s="5"/>
      <c r="F2541" s="6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72"/>
      <c r="AD2541" s="5"/>
    </row>
    <row r="2542" spans="1:30" x14ac:dyDescent="0.2">
      <c r="A2542" s="5"/>
      <c r="B2542" s="5"/>
      <c r="C2542" s="5"/>
      <c r="D2542" s="5"/>
      <c r="E2542" s="5"/>
      <c r="F2542" s="6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72"/>
      <c r="AD2542" s="5"/>
    </row>
    <row r="2543" spans="1:30" x14ac:dyDescent="0.2">
      <c r="A2543" s="5"/>
      <c r="B2543" s="5"/>
      <c r="C2543" s="5"/>
      <c r="D2543" s="5"/>
      <c r="E2543" s="5"/>
      <c r="F2543" s="6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72"/>
      <c r="AD2543" s="5"/>
    </row>
    <row r="2544" spans="1:30" x14ac:dyDescent="0.2">
      <c r="A2544" s="5"/>
      <c r="B2544" s="5"/>
      <c r="C2544" s="5"/>
      <c r="D2544" s="5"/>
      <c r="E2544" s="5"/>
      <c r="F2544" s="6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72"/>
      <c r="AD2544" s="5"/>
    </row>
    <row r="2545" spans="1:30" x14ac:dyDescent="0.2">
      <c r="A2545" s="5"/>
      <c r="B2545" s="5"/>
      <c r="C2545" s="5"/>
      <c r="D2545" s="5"/>
      <c r="E2545" s="5"/>
      <c r="F2545" s="6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72"/>
      <c r="AD2545" s="5"/>
    </row>
    <row r="2546" spans="1:30" x14ac:dyDescent="0.2">
      <c r="A2546" s="5"/>
      <c r="B2546" s="5"/>
      <c r="C2546" s="5"/>
      <c r="D2546" s="5"/>
      <c r="E2546" s="5"/>
      <c r="F2546" s="6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72"/>
      <c r="AD2546" s="5"/>
    </row>
    <row r="2547" spans="1:30" x14ac:dyDescent="0.2">
      <c r="A2547" s="5"/>
      <c r="B2547" s="5"/>
      <c r="C2547" s="5"/>
      <c r="D2547" s="5"/>
      <c r="E2547" s="5"/>
      <c r="F2547" s="6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72"/>
      <c r="AD2547" s="5"/>
    </row>
    <row r="2548" spans="1:30" x14ac:dyDescent="0.2">
      <c r="A2548" s="5"/>
      <c r="B2548" s="5"/>
      <c r="C2548" s="5"/>
      <c r="D2548" s="5"/>
      <c r="E2548" s="5"/>
      <c r="F2548" s="6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72"/>
      <c r="AD2548" s="5"/>
    </row>
    <row r="2549" spans="1:30" x14ac:dyDescent="0.2">
      <c r="A2549" s="5"/>
      <c r="B2549" s="5"/>
      <c r="C2549" s="5"/>
      <c r="D2549" s="5"/>
      <c r="E2549" s="5"/>
      <c r="F2549" s="6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72"/>
      <c r="AD2549" s="5"/>
    </row>
    <row r="2550" spans="1:30" x14ac:dyDescent="0.2">
      <c r="A2550" s="5"/>
      <c r="B2550" s="5"/>
      <c r="C2550" s="5"/>
      <c r="D2550" s="5"/>
      <c r="E2550" s="5"/>
      <c r="F2550" s="6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72"/>
      <c r="AD2550" s="5"/>
    </row>
    <row r="2551" spans="1:30" x14ac:dyDescent="0.2">
      <c r="A2551" s="5"/>
      <c r="B2551" s="5"/>
      <c r="C2551" s="5"/>
      <c r="D2551" s="5"/>
      <c r="E2551" s="5"/>
      <c r="F2551" s="6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72"/>
      <c r="AD2551" s="5"/>
    </row>
    <row r="2552" spans="1:30" x14ac:dyDescent="0.2">
      <c r="A2552" s="5"/>
      <c r="B2552" s="5"/>
      <c r="C2552" s="5"/>
      <c r="D2552" s="5"/>
      <c r="E2552" s="5"/>
      <c r="F2552" s="6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72"/>
      <c r="AD2552" s="5"/>
    </row>
    <row r="2553" spans="1:30" x14ac:dyDescent="0.2">
      <c r="A2553" s="5"/>
      <c r="B2553" s="5"/>
      <c r="C2553" s="5"/>
      <c r="D2553" s="5"/>
      <c r="E2553" s="5"/>
      <c r="F2553" s="6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72"/>
      <c r="AD2553" s="5"/>
    </row>
    <row r="2554" spans="1:30" x14ac:dyDescent="0.2">
      <c r="A2554" s="5"/>
      <c r="B2554" s="5"/>
      <c r="C2554" s="5"/>
      <c r="D2554" s="5"/>
      <c r="E2554" s="5"/>
      <c r="F2554" s="6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72"/>
      <c r="AD2554" s="5"/>
    </row>
    <row r="2555" spans="1:30" x14ac:dyDescent="0.2">
      <c r="A2555" s="5"/>
      <c r="B2555" s="5"/>
      <c r="C2555" s="5"/>
      <c r="D2555" s="5"/>
      <c r="E2555" s="5"/>
      <c r="F2555" s="6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72"/>
      <c r="AD2555" s="5"/>
    </row>
    <row r="2556" spans="1:30" x14ac:dyDescent="0.2">
      <c r="A2556" s="5"/>
      <c r="B2556" s="5"/>
      <c r="C2556" s="5"/>
      <c r="D2556" s="5"/>
      <c r="E2556" s="5"/>
      <c r="F2556" s="6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72"/>
      <c r="AD2556" s="5"/>
    </row>
    <row r="2557" spans="1:30" x14ac:dyDescent="0.2">
      <c r="A2557" s="5"/>
      <c r="B2557" s="5"/>
      <c r="C2557" s="5"/>
      <c r="D2557" s="5"/>
      <c r="E2557" s="5"/>
      <c r="F2557" s="6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72"/>
      <c r="AD2557" s="5"/>
    </row>
    <row r="2558" spans="1:30" x14ac:dyDescent="0.2">
      <c r="A2558" s="5"/>
      <c r="B2558" s="5"/>
      <c r="C2558" s="5"/>
      <c r="D2558" s="5"/>
      <c r="E2558" s="5"/>
      <c r="F2558" s="6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72"/>
      <c r="AD2558" s="5"/>
    </row>
    <row r="2559" spans="1:30" x14ac:dyDescent="0.2">
      <c r="A2559" s="5"/>
      <c r="B2559" s="5"/>
      <c r="C2559" s="5"/>
      <c r="D2559" s="5"/>
      <c r="E2559" s="5"/>
      <c r="F2559" s="6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72"/>
      <c r="AD2559" s="5"/>
    </row>
    <row r="2560" spans="1:30" x14ac:dyDescent="0.2">
      <c r="A2560" s="5"/>
      <c r="B2560" s="5"/>
      <c r="C2560" s="5"/>
      <c r="D2560" s="5"/>
      <c r="E2560" s="5"/>
      <c r="F2560" s="6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72"/>
      <c r="AD2560" s="5"/>
    </row>
    <row r="2561" spans="1:30" x14ac:dyDescent="0.2">
      <c r="A2561" s="5"/>
      <c r="B2561" s="5"/>
      <c r="C2561" s="5"/>
      <c r="D2561" s="5"/>
      <c r="E2561" s="5"/>
      <c r="F2561" s="6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72"/>
      <c r="AD2561" s="5"/>
    </row>
    <row r="2562" spans="1:30" x14ac:dyDescent="0.2">
      <c r="A2562" s="5"/>
      <c r="B2562" s="5"/>
      <c r="C2562" s="5"/>
      <c r="D2562" s="5"/>
      <c r="E2562" s="5"/>
      <c r="F2562" s="6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72"/>
      <c r="AD2562" s="5"/>
    </row>
    <row r="2563" spans="1:30" x14ac:dyDescent="0.2">
      <c r="A2563" s="5"/>
      <c r="B2563" s="5"/>
      <c r="C2563" s="5"/>
      <c r="D2563" s="5"/>
      <c r="E2563" s="5"/>
      <c r="F2563" s="6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72"/>
      <c r="AD2563" s="5"/>
    </row>
    <row r="2564" spans="1:30" x14ac:dyDescent="0.2">
      <c r="A2564" s="5"/>
      <c r="B2564" s="5"/>
      <c r="C2564" s="5"/>
      <c r="D2564" s="5"/>
      <c r="E2564" s="5"/>
      <c r="F2564" s="6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72"/>
      <c r="AD2564" s="5"/>
    </row>
    <row r="2565" spans="1:30" x14ac:dyDescent="0.2">
      <c r="A2565" s="5"/>
      <c r="B2565" s="5"/>
      <c r="C2565" s="5"/>
      <c r="D2565" s="5"/>
      <c r="E2565" s="5"/>
      <c r="F2565" s="6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72"/>
      <c r="AD2565" s="5"/>
    </row>
    <row r="2566" spans="1:30" x14ac:dyDescent="0.2">
      <c r="A2566" s="5"/>
      <c r="B2566" s="5"/>
      <c r="C2566" s="5"/>
      <c r="D2566" s="5"/>
      <c r="E2566" s="5"/>
      <c r="F2566" s="6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72"/>
      <c r="AD2566" s="5"/>
    </row>
    <row r="2567" spans="1:30" x14ac:dyDescent="0.2">
      <c r="A2567" s="5"/>
      <c r="B2567" s="5"/>
      <c r="C2567" s="5"/>
      <c r="D2567" s="5"/>
      <c r="E2567" s="5"/>
      <c r="F2567" s="6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72"/>
      <c r="AD2567" s="5"/>
    </row>
    <row r="2568" spans="1:30" x14ac:dyDescent="0.2">
      <c r="A2568" s="5"/>
      <c r="B2568" s="5"/>
      <c r="C2568" s="5"/>
      <c r="D2568" s="5"/>
      <c r="E2568" s="5"/>
      <c r="F2568" s="6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72"/>
      <c r="AD2568" s="5"/>
    </row>
    <row r="2569" spans="1:30" x14ac:dyDescent="0.2">
      <c r="A2569" s="5"/>
      <c r="B2569" s="5"/>
      <c r="C2569" s="5"/>
      <c r="D2569" s="5"/>
      <c r="E2569" s="5"/>
      <c r="F2569" s="6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72"/>
      <c r="AD2569" s="5"/>
    </row>
    <row r="2570" spans="1:30" x14ac:dyDescent="0.2">
      <c r="A2570" s="5"/>
      <c r="B2570" s="5"/>
      <c r="C2570" s="5"/>
      <c r="D2570" s="5"/>
      <c r="E2570" s="5"/>
      <c r="F2570" s="6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72"/>
      <c r="AD2570" s="5"/>
    </row>
    <row r="2571" spans="1:30" x14ac:dyDescent="0.2">
      <c r="A2571" s="5"/>
      <c r="B2571" s="5"/>
      <c r="C2571" s="5"/>
      <c r="D2571" s="5"/>
      <c r="E2571" s="5"/>
      <c r="F2571" s="6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72"/>
      <c r="AD2571" s="5"/>
    </row>
    <row r="2572" spans="1:30" x14ac:dyDescent="0.2">
      <c r="A2572" s="5"/>
      <c r="B2572" s="5"/>
      <c r="C2572" s="5"/>
      <c r="D2572" s="5"/>
      <c r="E2572" s="5"/>
      <c r="F2572" s="6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72"/>
      <c r="AD2572" s="5"/>
    </row>
    <row r="2573" spans="1:30" x14ac:dyDescent="0.2">
      <c r="A2573" s="5"/>
      <c r="B2573" s="5"/>
      <c r="C2573" s="5"/>
      <c r="D2573" s="5"/>
      <c r="E2573" s="5"/>
      <c r="F2573" s="6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72"/>
      <c r="AD2573" s="5"/>
    </row>
    <row r="2574" spans="1:30" x14ac:dyDescent="0.2">
      <c r="A2574" s="5"/>
      <c r="B2574" s="5"/>
      <c r="C2574" s="5"/>
      <c r="D2574" s="5"/>
      <c r="E2574" s="5"/>
      <c r="F2574" s="6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72"/>
      <c r="AD2574" s="5"/>
    </row>
    <row r="2575" spans="1:30" x14ac:dyDescent="0.2">
      <c r="A2575" s="5"/>
      <c r="B2575" s="5"/>
      <c r="C2575" s="5"/>
      <c r="D2575" s="5"/>
      <c r="E2575" s="5"/>
      <c r="F2575" s="6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72"/>
      <c r="AD2575" s="5"/>
    </row>
    <row r="2576" spans="1:30" x14ac:dyDescent="0.2">
      <c r="A2576" s="5"/>
      <c r="B2576" s="5"/>
      <c r="C2576" s="5"/>
      <c r="D2576" s="5"/>
      <c r="E2576" s="5"/>
      <c r="F2576" s="6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72"/>
      <c r="AD2576" s="5"/>
    </row>
    <row r="2577" spans="1:30" x14ac:dyDescent="0.2">
      <c r="A2577" s="5"/>
      <c r="B2577" s="5"/>
      <c r="C2577" s="5"/>
      <c r="D2577" s="5"/>
      <c r="E2577" s="5"/>
      <c r="F2577" s="6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72"/>
      <c r="AD2577" s="5"/>
    </row>
    <row r="2578" spans="1:30" x14ac:dyDescent="0.2">
      <c r="A2578" s="5"/>
      <c r="B2578" s="5"/>
      <c r="C2578" s="5"/>
      <c r="D2578" s="5"/>
      <c r="E2578" s="5"/>
      <c r="F2578" s="6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72"/>
      <c r="AD2578" s="5"/>
    </row>
    <row r="2579" spans="1:30" x14ac:dyDescent="0.2">
      <c r="A2579" s="5"/>
      <c r="B2579" s="5"/>
      <c r="C2579" s="5"/>
      <c r="D2579" s="5"/>
      <c r="E2579" s="5"/>
      <c r="F2579" s="6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72"/>
      <c r="AD2579" s="5"/>
    </row>
    <row r="2580" spans="1:30" x14ac:dyDescent="0.2">
      <c r="A2580" s="5"/>
      <c r="B2580" s="5"/>
      <c r="C2580" s="5"/>
      <c r="D2580" s="5"/>
      <c r="E2580" s="5"/>
      <c r="F2580" s="6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72"/>
      <c r="AD2580" s="5"/>
    </row>
    <row r="2581" spans="1:30" x14ac:dyDescent="0.2">
      <c r="A2581" s="5"/>
      <c r="B2581" s="5"/>
      <c r="C2581" s="5"/>
      <c r="D2581" s="5"/>
      <c r="E2581" s="5"/>
      <c r="F2581" s="6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72"/>
      <c r="AD2581" s="5"/>
    </row>
    <row r="2582" spans="1:30" x14ac:dyDescent="0.2">
      <c r="A2582" s="5"/>
      <c r="B2582" s="5"/>
      <c r="C2582" s="5"/>
      <c r="D2582" s="5"/>
      <c r="E2582" s="5"/>
      <c r="F2582" s="6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72"/>
      <c r="AD2582" s="5"/>
    </row>
    <row r="2583" spans="1:30" x14ac:dyDescent="0.2">
      <c r="A2583" s="5"/>
      <c r="B2583" s="5"/>
      <c r="C2583" s="5"/>
      <c r="D2583" s="5"/>
      <c r="E2583" s="5"/>
      <c r="F2583" s="6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72"/>
      <c r="AD2583" s="5"/>
    </row>
    <row r="2584" spans="1:30" x14ac:dyDescent="0.2">
      <c r="A2584" s="5"/>
      <c r="B2584" s="5"/>
      <c r="C2584" s="5"/>
      <c r="D2584" s="5"/>
      <c r="E2584" s="5"/>
      <c r="F2584" s="6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72"/>
      <c r="AD2584" s="5"/>
    </row>
    <row r="2585" spans="1:30" x14ac:dyDescent="0.2">
      <c r="A2585" s="5"/>
      <c r="B2585" s="5"/>
      <c r="C2585" s="5"/>
      <c r="D2585" s="5"/>
      <c r="E2585" s="5"/>
      <c r="F2585" s="6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72"/>
      <c r="AD2585" s="5"/>
    </row>
    <row r="2586" spans="1:30" x14ac:dyDescent="0.2">
      <c r="A2586" s="5"/>
      <c r="B2586" s="5"/>
      <c r="C2586" s="5"/>
      <c r="D2586" s="5"/>
      <c r="E2586" s="5"/>
      <c r="F2586" s="6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72"/>
      <c r="AD2586" s="5"/>
    </row>
    <row r="2587" spans="1:30" x14ac:dyDescent="0.2">
      <c r="A2587" s="5"/>
      <c r="B2587" s="5"/>
      <c r="C2587" s="5"/>
      <c r="D2587" s="5"/>
      <c r="E2587" s="5"/>
      <c r="F2587" s="6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72"/>
      <c r="AD2587" s="5"/>
    </row>
    <row r="2588" spans="1:30" x14ac:dyDescent="0.2">
      <c r="A2588" s="5"/>
      <c r="B2588" s="5"/>
      <c r="C2588" s="5"/>
      <c r="D2588" s="5"/>
      <c r="E2588" s="5"/>
      <c r="F2588" s="6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72"/>
      <c r="AD2588" s="5"/>
    </row>
    <row r="2589" spans="1:30" x14ac:dyDescent="0.2">
      <c r="A2589" s="5"/>
      <c r="B2589" s="5"/>
      <c r="C2589" s="5"/>
      <c r="D2589" s="5"/>
      <c r="E2589" s="5"/>
      <c r="F2589" s="6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72"/>
      <c r="AD2589" s="5"/>
    </row>
    <row r="2590" spans="1:30" x14ac:dyDescent="0.2">
      <c r="A2590" s="5"/>
      <c r="B2590" s="5"/>
      <c r="C2590" s="5"/>
      <c r="D2590" s="5"/>
      <c r="E2590" s="5"/>
      <c r="F2590" s="6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72"/>
      <c r="AD2590" s="5"/>
    </row>
    <row r="2591" spans="1:30" x14ac:dyDescent="0.2">
      <c r="A2591" s="5"/>
      <c r="B2591" s="5"/>
      <c r="C2591" s="5"/>
      <c r="D2591" s="5"/>
      <c r="E2591" s="5"/>
      <c r="F2591" s="6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72"/>
      <c r="AD2591" s="5"/>
    </row>
    <row r="2592" spans="1:30" x14ac:dyDescent="0.2">
      <c r="A2592" s="5"/>
      <c r="B2592" s="5"/>
      <c r="C2592" s="5"/>
      <c r="D2592" s="5"/>
      <c r="E2592" s="5"/>
      <c r="F2592" s="6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72"/>
      <c r="AD2592" s="5"/>
    </row>
    <row r="2593" spans="1:30" x14ac:dyDescent="0.2">
      <c r="A2593" s="5"/>
      <c r="B2593" s="5"/>
      <c r="C2593" s="5"/>
      <c r="D2593" s="5"/>
      <c r="E2593" s="5"/>
      <c r="F2593" s="6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72"/>
      <c r="AD2593" s="5"/>
    </row>
    <row r="2594" spans="1:30" x14ac:dyDescent="0.2">
      <c r="A2594" s="5"/>
      <c r="B2594" s="5"/>
      <c r="C2594" s="5"/>
      <c r="D2594" s="5"/>
      <c r="E2594" s="5"/>
      <c r="F2594" s="6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72"/>
      <c r="AD2594" s="5"/>
    </row>
    <row r="2595" spans="1:30" x14ac:dyDescent="0.2">
      <c r="A2595" s="5"/>
      <c r="B2595" s="5"/>
      <c r="C2595" s="5"/>
      <c r="D2595" s="5"/>
      <c r="E2595" s="5"/>
      <c r="F2595" s="6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72"/>
      <c r="AD2595" s="5"/>
    </row>
    <row r="2596" spans="1:30" x14ac:dyDescent="0.2">
      <c r="A2596" s="5"/>
      <c r="B2596" s="5"/>
      <c r="C2596" s="5"/>
      <c r="D2596" s="5"/>
      <c r="E2596" s="5"/>
      <c r="F2596" s="6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72"/>
      <c r="AD2596" s="5"/>
    </row>
    <row r="2597" spans="1:30" x14ac:dyDescent="0.2">
      <c r="A2597" s="5"/>
      <c r="B2597" s="5"/>
      <c r="C2597" s="5"/>
      <c r="D2597" s="5"/>
      <c r="E2597" s="5"/>
      <c r="F2597" s="6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72"/>
      <c r="AD2597" s="5"/>
    </row>
    <row r="2598" spans="1:30" x14ac:dyDescent="0.2">
      <c r="A2598" s="5"/>
      <c r="B2598" s="5"/>
      <c r="C2598" s="5"/>
      <c r="D2598" s="5"/>
      <c r="E2598" s="5"/>
      <c r="F2598" s="6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72"/>
      <c r="AD2598" s="5"/>
    </row>
    <row r="2599" spans="1:30" x14ac:dyDescent="0.2">
      <c r="A2599" s="5"/>
      <c r="B2599" s="5"/>
      <c r="C2599" s="5"/>
      <c r="D2599" s="5"/>
      <c r="E2599" s="5"/>
      <c r="F2599" s="6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72"/>
      <c r="AD2599" s="5"/>
    </row>
    <row r="2600" spans="1:30" x14ac:dyDescent="0.2">
      <c r="A2600" s="5"/>
      <c r="B2600" s="5"/>
      <c r="C2600" s="5"/>
      <c r="D2600" s="5"/>
      <c r="E2600" s="5"/>
      <c r="F2600" s="6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72"/>
      <c r="AD2600" s="5"/>
    </row>
    <row r="2601" spans="1:30" x14ac:dyDescent="0.2">
      <c r="A2601" s="5"/>
      <c r="B2601" s="5"/>
      <c r="C2601" s="5"/>
      <c r="D2601" s="5"/>
      <c r="E2601" s="5"/>
      <c r="F2601" s="6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72"/>
      <c r="AD2601" s="5"/>
    </row>
    <row r="2602" spans="1:30" x14ac:dyDescent="0.2">
      <c r="A2602" s="5"/>
      <c r="B2602" s="5"/>
      <c r="C2602" s="5"/>
      <c r="D2602" s="5"/>
      <c r="E2602" s="5"/>
      <c r="F2602" s="6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72"/>
      <c r="AD2602" s="5"/>
    </row>
    <row r="2603" spans="1:30" x14ac:dyDescent="0.2">
      <c r="A2603" s="5"/>
      <c r="B2603" s="5"/>
      <c r="C2603" s="5"/>
      <c r="D2603" s="5"/>
      <c r="E2603" s="5"/>
      <c r="F2603" s="6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72"/>
      <c r="AD2603" s="5"/>
    </row>
    <row r="2604" spans="1:30" x14ac:dyDescent="0.2">
      <c r="A2604" s="5"/>
      <c r="B2604" s="5"/>
      <c r="C2604" s="5"/>
      <c r="D2604" s="5"/>
      <c r="E2604" s="5"/>
      <c r="F2604" s="6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72"/>
      <c r="AD2604" s="5"/>
    </row>
    <row r="2605" spans="1:30" x14ac:dyDescent="0.2">
      <c r="A2605" s="5"/>
      <c r="B2605" s="5"/>
      <c r="C2605" s="5"/>
      <c r="D2605" s="5"/>
      <c r="E2605" s="5"/>
      <c r="F2605" s="6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72"/>
      <c r="AD2605" s="5"/>
    </row>
    <row r="2606" spans="1:30" x14ac:dyDescent="0.2">
      <c r="A2606" s="5"/>
      <c r="B2606" s="5"/>
      <c r="C2606" s="5"/>
      <c r="D2606" s="5"/>
      <c r="E2606" s="5"/>
      <c r="F2606" s="6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72"/>
      <c r="AD2606" s="5"/>
    </row>
    <row r="2607" spans="1:30" x14ac:dyDescent="0.2">
      <c r="A2607" s="5"/>
      <c r="B2607" s="5"/>
      <c r="C2607" s="5"/>
      <c r="D2607" s="5"/>
      <c r="E2607" s="5"/>
      <c r="F2607" s="6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72"/>
      <c r="AD2607" s="5"/>
    </row>
    <row r="2608" spans="1:30" x14ac:dyDescent="0.2">
      <c r="A2608" s="5"/>
      <c r="B2608" s="5"/>
      <c r="C2608" s="5"/>
      <c r="D2608" s="5"/>
      <c r="E2608" s="5"/>
      <c r="F2608" s="6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72"/>
      <c r="AD2608" s="5"/>
    </row>
    <row r="2609" spans="1:30" x14ac:dyDescent="0.2">
      <c r="A2609" s="5"/>
      <c r="B2609" s="5"/>
      <c r="C2609" s="5"/>
      <c r="D2609" s="5"/>
      <c r="E2609" s="5"/>
      <c r="F2609" s="6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72"/>
      <c r="AD2609" s="5"/>
    </row>
    <row r="2610" spans="1:30" x14ac:dyDescent="0.2">
      <c r="A2610" s="5"/>
      <c r="B2610" s="5"/>
      <c r="C2610" s="5"/>
      <c r="D2610" s="5"/>
      <c r="E2610" s="5"/>
      <c r="F2610" s="6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72"/>
      <c r="AD2610" s="5"/>
    </row>
    <row r="2611" spans="1:30" x14ac:dyDescent="0.2">
      <c r="A2611" s="5"/>
      <c r="B2611" s="5"/>
      <c r="C2611" s="5"/>
      <c r="D2611" s="5"/>
      <c r="E2611" s="5"/>
      <c r="F2611" s="6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72"/>
      <c r="AD2611" s="5"/>
    </row>
    <row r="2612" spans="1:30" x14ac:dyDescent="0.2">
      <c r="A2612" s="5"/>
      <c r="B2612" s="5"/>
      <c r="C2612" s="5"/>
      <c r="D2612" s="5"/>
      <c r="E2612" s="5"/>
      <c r="F2612" s="6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72"/>
      <c r="AD2612" s="5"/>
    </row>
    <row r="2613" spans="1:30" x14ac:dyDescent="0.2">
      <c r="A2613" s="5"/>
      <c r="B2613" s="5"/>
      <c r="C2613" s="5"/>
      <c r="D2613" s="5"/>
      <c r="E2613" s="5"/>
      <c r="F2613" s="6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72"/>
      <c r="AD2613" s="5"/>
    </row>
    <row r="2614" spans="1:30" x14ac:dyDescent="0.2">
      <c r="A2614" s="5"/>
      <c r="B2614" s="5"/>
      <c r="C2614" s="5"/>
      <c r="D2614" s="5"/>
      <c r="E2614" s="5"/>
      <c r="F2614" s="6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72"/>
      <c r="AD2614" s="5"/>
    </row>
    <row r="2615" spans="1:30" x14ac:dyDescent="0.2">
      <c r="A2615" s="5"/>
      <c r="B2615" s="5"/>
      <c r="C2615" s="5"/>
      <c r="D2615" s="5"/>
      <c r="E2615" s="5"/>
      <c r="F2615" s="6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72"/>
      <c r="AD2615" s="5"/>
    </row>
    <row r="2616" spans="1:30" x14ac:dyDescent="0.2">
      <c r="A2616" s="5"/>
      <c r="B2616" s="5"/>
      <c r="C2616" s="5"/>
      <c r="D2616" s="5"/>
      <c r="E2616" s="5"/>
      <c r="F2616" s="6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72"/>
      <c r="AD2616" s="5"/>
    </row>
    <row r="2617" spans="1:30" x14ac:dyDescent="0.2">
      <c r="A2617" s="5"/>
      <c r="B2617" s="5"/>
      <c r="C2617" s="5"/>
      <c r="D2617" s="5"/>
      <c r="E2617" s="5"/>
      <c r="F2617" s="6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72"/>
      <c r="AD2617" s="5"/>
    </row>
    <row r="2618" spans="1:30" x14ac:dyDescent="0.2">
      <c r="A2618" s="5"/>
      <c r="B2618" s="5"/>
      <c r="C2618" s="5"/>
      <c r="D2618" s="5"/>
      <c r="E2618" s="5"/>
      <c r="F2618" s="6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72"/>
      <c r="AD2618" s="5"/>
    </row>
    <row r="2619" spans="1:30" x14ac:dyDescent="0.2">
      <c r="A2619" s="5"/>
      <c r="B2619" s="5"/>
      <c r="C2619" s="5"/>
      <c r="D2619" s="5"/>
      <c r="E2619" s="5"/>
      <c r="F2619" s="6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72"/>
      <c r="AD2619" s="5"/>
    </row>
    <row r="2620" spans="1:30" x14ac:dyDescent="0.2">
      <c r="A2620" s="5"/>
      <c r="B2620" s="5"/>
      <c r="C2620" s="5"/>
      <c r="D2620" s="5"/>
      <c r="E2620" s="5"/>
      <c r="F2620" s="6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72"/>
      <c r="AD2620" s="5"/>
    </row>
    <row r="2621" spans="1:30" x14ac:dyDescent="0.2">
      <c r="A2621" s="5"/>
      <c r="B2621" s="5"/>
      <c r="C2621" s="5"/>
      <c r="D2621" s="5"/>
      <c r="E2621" s="5"/>
      <c r="F2621" s="6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72"/>
      <c r="AD2621" s="5"/>
    </row>
    <row r="2622" spans="1:30" x14ac:dyDescent="0.2">
      <c r="A2622" s="5"/>
      <c r="B2622" s="5"/>
      <c r="C2622" s="5"/>
      <c r="D2622" s="5"/>
      <c r="E2622" s="5"/>
      <c r="F2622" s="6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72"/>
      <c r="AD2622" s="5"/>
    </row>
    <row r="2623" spans="1:30" x14ac:dyDescent="0.2">
      <c r="A2623" s="5"/>
      <c r="B2623" s="5"/>
      <c r="C2623" s="5"/>
      <c r="D2623" s="5"/>
      <c r="E2623" s="5"/>
      <c r="F2623" s="6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72"/>
      <c r="AD2623" s="5"/>
    </row>
    <row r="2624" spans="1:30" x14ac:dyDescent="0.2">
      <c r="A2624" s="5"/>
      <c r="B2624" s="5"/>
      <c r="C2624" s="5"/>
      <c r="D2624" s="5"/>
      <c r="E2624" s="5"/>
      <c r="F2624" s="6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72"/>
      <c r="AD2624" s="5"/>
    </row>
    <row r="2625" spans="1:30" x14ac:dyDescent="0.2">
      <c r="A2625" s="5"/>
      <c r="B2625" s="5"/>
      <c r="C2625" s="5"/>
      <c r="D2625" s="5"/>
      <c r="E2625" s="5"/>
      <c r="F2625" s="6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72"/>
      <c r="AD2625" s="5"/>
    </row>
    <row r="2626" spans="1:30" x14ac:dyDescent="0.2">
      <c r="A2626" s="5"/>
      <c r="B2626" s="5"/>
      <c r="C2626" s="5"/>
      <c r="D2626" s="5"/>
      <c r="E2626" s="5"/>
      <c r="F2626" s="6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72"/>
      <c r="AD2626" s="5"/>
    </row>
    <row r="2627" spans="1:30" x14ac:dyDescent="0.2">
      <c r="A2627" s="5"/>
      <c r="B2627" s="5"/>
      <c r="C2627" s="5"/>
      <c r="D2627" s="5"/>
      <c r="E2627" s="5"/>
      <c r="F2627" s="6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72"/>
      <c r="AD2627" s="5"/>
    </row>
    <row r="2628" spans="1:30" x14ac:dyDescent="0.2">
      <c r="A2628" s="5"/>
      <c r="B2628" s="5"/>
      <c r="C2628" s="5"/>
      <c r="D2628" s="5"/>
      <c r="E2628" s="5"/>
      <c r="F2628" s="6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72"/>
      <c r="AD2628" s="5"/>
    </row>
    <row r="2629" spans="1:30" x14ac:dyDescent="0.2">
      <c r="A2629" s="5"/>
      <c r="B2629" s="5"/>
      <c r="C2629" s="5"/>
      <c r="D2629" s="5"/>
      <c r="E2629" s="5"/>
      <c r="F2629" s="6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72"/>
      <c r="AD2629" s="5"/>
    </row>
    <row r="2630" spans="1:30" x14ac:dyDescent="0.2">
      <c r="A2630" s="5"/>
      <c r="B2630" s="5"/>
      <c r="C2630" s="5"/>
      <c r="D2630" s="5"/>
      <c r="E2630" s="5"/>
      <c r="F2630" s="6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72"/>
      <c r="AD2630" s="5"/>
    </row>
    <row r="2631" spans="1:30" x14ac:dyDescent="0.2">
      <c r="A2631" s="5"/>
      <c r="B2631" s="5"/>
      <c r="C2631" s="5"/>
      <c r="D2631" s="5"/>
      <c r="E2631" s="5"/>
      <c r="F2631" s="6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72"/>
      <c r="AD2631" s="5"/>
    </row>
    <row r="2632" spans="1:30" x14ac:dyDescent="0.2">
      <c r="A2632" s="5"/>
      <c r="B2632" s="5"/>
      <c r="C2632" s="5"/>
      <c r="D2632" s="5"/>
      <c r="E2632" s="5"/>
      <c r="F2632" s="6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72"/>
      <c r="AD2632" s="5"/>
    </row>
    <row r="2633" spans="1:30" x14ac:dyDescent="0.2">
      <c r="A2633" s="5"/>
      <c r="B2633" s="5"/>
      <c r="C2633" s="5"/>
      <c r="D2633" s="5"/>
      <c r="E2633" s="5"/>
      <c r="F2633" s="6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72"/>
      <c r="AD2633" s="5"/>
    </row>
    <row r="2634" spans="1:30" x14ac:dyDescent="0.2">
      <c r="A2634" s="5"/>
      <c r="B2634" s="5"/>
      <c r="C2634" s="5"/>
      <c r="D2634" s="5"/>
      <c r="E2634" s="5"/>
      <c r="F2634" s="6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72"/>
      <c r="AD2634" s="5"/>
    </row>
    <row r="2635" spans="1:30" x14ac:dyDescent="0.2">
      <c r="A2635" s="5"/>
      <c r="B2635" s="5"/>
      <c r="C2635" s="5"/>
      <c r="D2635" s="5"/>
      <c r="E2635" s="5"/>
      <c r="F2635" s="6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72"/>
      <c r="AD2635" s="5"/>
    </row>
    <row r="2636" spans="1:30" x14ac:dyDescent="0.2">
      <c r="A2636" s="5"/>
      <c r="B2636" s="5"/>
      <c r="C2636" s="5"/>
      <c r="D2636" s="5"/>
      <c r="E2636" s="5"/>
      <c r="F2636" s="6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72"/>
      <c r="AD2636" s="5"/>
    </row>
    <row r="2637" spans="1:30" x14ac:dyDescent="0.2">
      <c r="A2637" s="5"/>
      <c r="B2637" s="5"/>
      <c r="C2637" s="5"/>
      <c r="D2637" s="5"/>
      <c r="E2637" s="5"/>
      <c r="F2637" s="6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72"/>
      <c r="AD2637" s="5"/>
    </row>
    <row r="2638" spans="1:30" x14ac:dyDescent="0.2">
      <c r="A2638" s="5"/>
      <c r="B2638" s="5"/>
      <c r="C2638" s="5"/>
      <c r="D2638" s="5"/>
      <c r="E2638" s="5"/>
      <c r="F2638" s="6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72"/>
      <c r="AD2638" s="5"/>
    </row>
    <row r="2639" spans="1:30" x14ac:dyDescent="0.2">
      <c r="A2639" s="5"/>
      <c r="B2639" s="5"/>
      <c r="C2639" s="5"/>
      <c r="D2639" s="5"/>
      <c r="E2639" s="5"/>
      <c r="F2639" s="6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72"/>
      <c r="AD2639" s="5"/>
    </row>
    <row r="2640" spans="1:30" x14ac:dyDescent="0.2">
      <c r="A2640" s="5"/>
      <c r="B2640" s="5"/>
      <c r="C2640" s="5"/>
      <c r="D2640" s="5"/>
      <c r="E2640" s="5"/>
      <c r="F2640" s="6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72"/>
      <c r="AD2640" s="5"/>
    </row>
    <row r="2641" spans="1:30" x14ac:dyDescent="0.2">
      <c r="A2641" s="5"/>
      <c r="B2641" s="5"/>
      <c r="C2641" s="5"/>
      <c r="D2641" s="5"/>
      <c r="E2641" s="5"/>
      <c r="F2641" s="6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72"/>
      <c r="AD2641" s="5"/>
    </row>
    <row r="2642" spans="1:30" x14ac:dyDescent="0.2">
      <c r="A2642" s="5"/>
      <c r="B2642" s="5"/>
      <c r="C2642" s="5"/>
      <c r="D2642" s="5"/>
      <c r="E2642" s="5"/>
      <c r="F2642" s="6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72"/>
      <c r="AD2642" s="5"/>
    </row>
    <row r="2643" spans="1:30" x14ac:dyDescent="0.2">
      <c r="A2643" s="5"/>
      <c r="B2643" s="5"/>
      <c r="C2643" s="5"/>
      <c r="D2643" s="5"/>
      <c r="E2643" s="5"/>
      <c r="F2643" s="6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72"/>
      <c r="AD2643" s="5"/>
    </row>
    <row r="2644" spans="1:30" x14ac:dyDescent="0.2">
      <c r="A2644" s="5"/>
      <c r="B2644" s="5"/>
      <c r="C2644" s="5"/>
      <c r="D2644" s="5"/>
      <c r="E2644" s="5"/>
      <c r="F2644" s="6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72"/>
      <c r="AD2644" s="5"/>
    </row>
    <row r="2645" spans="1:30" x14ac:dyDescent="0.2">
      <c r="A2645" s="5"/>
      <c r="B2645" s="5"/>
      <c r="C2645" s="5"/>
      <c r="D2645" s="5"/>
      <c r="E2645" s="5"/>
      <c r="F2645" s="6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72"/>
      <c r="AD2645" s="5"/>
    </row>
    <row r="2646" spans="1:30" x14ac:dyDescent="0.2">
      <c r="A2646" s="5"/>
      <c r="B2646" s="5"/>
      <c r="C2646" s="5"/>
      <c r="D2646" s="5"/>
      <c r="E2646" s="5"/>
      <c r="F2646" s="6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72"/>
      <c r="AD2646" s="5"/>
    </row>
    <row r="2647" spans="1:30" x14ac:dyDescent="0.2">
      <c r="A2647" s="5"/>
      <c r="B2647" s="5"/>
      <c r="C2647" s="5"/>
      <c r="D2647" s="5"/>
      <c r="E2647" s="5"/>
      <c r="F2647" s="6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72"/>
      <c r="AD2647" s="5"/>
    </row>
    <row r="2648" spans="1:30" x14ac:dyDescent="0.2">
      <c r="A2648" s="5"/>
      <c r="B2648" s="5"/>
      <c r="C2648" s="5"/>
      <c r="D2648" s="5"/>
      <c r="E2648" s="5"/>
      <c r="F2648" s="6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72"/>
      <c r="AD2648" s="5"/>
    </row>
    <row r="2649" spans="1:30" x14ac:dyDescent="0.2">
      <c r="A2649" s="5"/>
      <c r="B2649" s="5"/>
      <c r="C2649" s="5"/>
      <c r="D2649" s="5"/>
      <c r="E2649" s="5"/>
      <c r="F2649" s="6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72"/>
      <c r="AD2649" s="5"/>
    </row>
    <row r="2650" spans="1:30" x14ac:dyDescent="0.2">
      <c r="A2650" s="5"/>
      <c r="B2650" s="5"/>
      <c r="C2650" s="5"/>
      <c r="D2650" s="5"/>
      <c r="E2650" s="5"/>
      <c r="F2650" s="6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72"/>
      <c r="AD2650" s="5"/>
    </row>
    <row r="2651" spans="1:30" x14ac:dyDescent="0.2">
      <c r="A2651" s="5"/>
      <c r="B2651" s="5"/>
      <c r="C2651" s="5"/>
      <c r="D2651" s="5"/>
      <c r="E2651" s="5"/>
      <c r="F2651" s="6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72"/>
      <c r="AD2651" s="5"/>
    </row>
    <row r="2652" spans="1:30" x14ac:dyDescent="0.2">
      <c r="A2652" s="5"/>
      <c r="B2652" s="5"/>
      <c r="C2652" s="5"/>
      <c r="D2652" s="5"/>
      <c r="E2652" s="5"/>
      <c r="F2652" s="6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72"/>
      <c r="AD2652" s="5"/>
    </row>
    <row r="2653" spans="1:30" x14ac:dyDescent="0.2">
      <c r="A2653" s="5"/>
      <c r="B2653" s="5"/>
      <c r="C2653" s="5"/>
      <c r="D2653" s="5"/>
      <c r="E2653" s="5"/>
      <c r="F2653" s="6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72"/>
      <c r="AD2653" s="5"/>
    </row>
    <row r="2654" spans="1:30" x14ac:dyDescent="0.2">
      <c r="A2654" s="5"/>
      <c r="B2654" s="5"/>
      <c r="C2654" s="5"/>
      <c r="D2654" s="5"/>
      <c r="E2654" s="5"/>
      <c r="F2654" s="6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72"/>
      <c r="AD2654" s="5"/>
    </row>
    <row r="2655" spans="1:30" x14ac:dyDescent="0.2">
      <c r="A2655" s="5"/>
      <c r="B2655" s="5"/>
      <c r="C2655" s="5"/>
      <c r="D2655" s="5"/>
      <c r="E2655" s="5"/>
      <c r="F2655" s="6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72"/>
      <c r="AD2655" s="5"/>
    </row>
    <row r="2656" spans="1:30" x14ac:dyDescent="0.2">
      <c r="A2656" s="5"/>
      <c r="B2656" s="5"/>
      <c r="C2656" s="5"/>
      <c r="D2656" s="5"/>
      <c r="E2656" s="5"/>
      <c r="F2656" s="6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72"/>
      <c r="AD2656" s="5"/>
    </row>
    <row r="2657" spans="1:30" x14ac:dyDescent="0.2">
      <c r="A2657" s="5"/>
      <c r="B2657" s="5"/>
      <c r="C2657" s="5"/>
      <c r="D2657" s="5"/>
      <c r="E2657" s="5"/>
      <c r="F2657" s="6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72"/>
      <c r="AD2657" s="5"/>
    </row>
    <row r="2658" spans="1:30" x14ac:dyDescent="0.2">
      <c r="A2658" s="5"/>
      <c r="B2658" s="5"/>
      <c r="C2658" s="5"/>
      <c r="D2658" s="5"/>
      <c r="E2658" s="5"/>
      <c r="F2658" s="6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72"/>
      <c r="AD2658" s="5"/>
    </row>
    <row r="2659" spans="1:30" x14ac:dyDescent="0.2">
      <c r="A2659" s="5"/>
      <c r="B2659" s="5"/>
      <c r="C2659" s="5"/>
      <c r="D2659" s="5"/>
      <c r="E2659" s="5"/>
      <c r="F2659" s="6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72"/>
      <c r="AD2659" s="5"/>
    </row>
    <row r="2660" spans="1:30" x14ac:dyDescent="0.2">
      <c r="A2660" s="5"/>
      <c r="B2660" s="5"/>
      <c r="C2660" s="5"/>
      <c r="D2660" s="5"/>
      <c r="E2660" s="5"/>
      <c r="F2660" s="6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72"/>
      <c r="AD2660" s="5"/>
    </row>
    <row r="2661" spans="1:30" x14ac:dyDescent="0.2">
      <c r="A2661" s="5"/>
      <c r="B2661" s="5"/>
      <c r="C2661" s="5"/>
      <c r="D2661" s="5"/>
      <c r="E2661" s="5"/>
      <c r="F2661" s="6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72"/>
      <c r="AD2661" s="5"/>
    </row>
    <row r="2662" spans="1:30" x14ac:dyDescent="0.2">
      <c r="A2662" s="5"/>
      <c r="B2662" s="5"/>
      <c r="C2662" s="5"/>
      <c r="D2662" s="5"/>
      <c r="E2662" s="5"/>
      <c r="F2662" s="6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72"/>
      <c r="AD2662" s="5"/>
    </row>
    <row r="2663" spans="1:30" x14ac:dyDescent="0.2">
      <c r="A2663" s="5"/>
      <c r="B2663" s="5"/>
      <c r="C2663" s="5"/>
      <c r="D2663" s="5"/>
      <c r="E2663" s="5"/>
      <c r="F2663" s="6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72"/>
      <c r="AD2663" s="5"/>
    </row>
    <row r="2664" spans="1:30" x14ac:dyDescent="0.2">
      <c r="A2664" s="5"/>
      <c r="B2664" s="5"/>
      <c r="C2664" s="5"/>
      <c r="D2664" s="5"/>
      <c r="E2664" s="5"/>
      <c r="F2664" s="6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72"/>
      <c r="AD2664" s="5"/>
    </row>
    <row r="2665" spans="1:30" x14ac:dyDescent="0.2">
      <c r="A2665" s="5"/>
      <c r="B2665" s="5"/>
      <c r="C2665" s="5"/>
      <c r="D2665" s="5"/>
      <c r="E2665" s="5"/>
      <c r="F2665" s="6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72"/>
      <c r="AD2665" s="5"/>
    </row>
    <row r="2666" spans="1:30" x14ac:dyDescent="0.2">
      <c r="A2666" s="5"/>
      <c r="B2666" s="5"/>
      <c r="C2666" s="5"/>
      <c r="D2666" s="5"/>
      <c r="E2666" s="5"/>
      <c r="F2666" s="6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72"/>
      <c r="AD2666" s="5"/>
    </row>
    <row r="2667" spans="1:30" x14ac:dyDescent="0.2">
      <c r="A2667" s="5"/>
      <c r="B2667" s="5"/>
      <c r="C2667" s="5"/>
      <c r="D2667" s="5"/>
      <c r="E2667" s="5"/>
      <c r="F2667" s="6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72"/>
      <c r="AD2667" s="5"/>
    </row>
    <row r="2668" spans="1:30" x14ac:dyDescent="0.2">
      <c r="A2668" s="5"/>
      <c r="B2668" s="5"/>
      <c r="C2668" s="5"/>
      <c r="D2668" s="5"/>
      <c r="E2668" s="5"/>
      <c r="F2668" s="6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72"/>
      <c r="AD2668" s="5"/>
    </row>
    <row r="2669" spans="1:30" x14ac:dyDescent="0.2">
      <c r="A2669" s="5"/>
      <c r="B2669" s="5"/>
      <c r="C2669" s="5"/>
      <c r="D2669" s="5"/>
      <c r="E2669" s="5"/>
      <c r="F2669" s="6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72"/>
      <c r="AD2669" s="5"/>
    </row>
    <row r="2670" spans="1:30" x14ac:dyDescent="0.2">
      <c r="A2670" s="5"/>
      <c r="B2670" s="5"/>
      <c r="C2670" s="5"/>
      <c r="D2670" s="5"/>
      <c r="E2670" s="5"/>
      <c r="F2670" s="6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72"/>
      <c r="AD2670" s="5"/>
    </row>
    <row r="2671" spans="1:30" x14ac:dyDescent="0.2">
      <c r="A2671" s="5"/>
      <c r="B2671" s="5"/>
      <c r="C2671" s="5"/>
      <c r="D2671" s="5"/>
      <c r="E2671" s="5"/>
      <c r="F2671" s="6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72"/>
      <c r="AD2671" s="5"/>
    </row>
    <row r="2672" spans="1:30" x14ac:dyDescent="0.2">
      <c r="A2672" s="5"/>
      <c r="B2672" s="5"/>
      <c r="C2672" s="5"/>
      <c r="D2672" s="5"/>
      <c r="E2672" s="5"/>
      <c r="F2672" s="6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72"/>
      <c r="AD2672" s="5"/>
    </row>
    <row r="2673" spans="1:30" x14ac:dyDescent="0.2">
      <c r="A2673" s="5"/>
      <c r="B2673" s="5"/>
      <c r="C2673" s="5"/>
      <c r="D2673" s="5"/>
      <c r="E2673" s="5"/>
      <c r="F2673" s="6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72"/>
      <c r="AD2673" s="5"/>
    </row>
    <row r="2674" spans="1:30" x14ac:dyDescent="0.2">
      <c r="A2674" s="5"/>
      <c r="B2674" s="5"/>
      <c r="C2674" s="5"/>
      <c r="D2674" s="5"/>
      <c r="E2674" s="5"/>
      <c r="F2674" s="6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72"/>
      <c r="AD2674" s="5"/>
    </row>
    <row r="2675" spans="1:30" x14ac:dyDescent="0.2">
      <c r="A2675" s="5"/>
      <c r="B2675" s="5"/>
      <c r="C2675" s="5"/>
      <c r="D2675" s="5"/>
      <c r="E2675" s="5"/>
      <c r="F2675" s="6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72"/>
      <c r="AD2675" s="5"/>
    </row>
    <row r="2676" spans="1:30" x14ac:dyDescent="0.2">
      <c r="A2676" s="5"/>
      <c r="B2676" s="5"/>
      <c r="C2676" s="5"/>
      <c r="D2676" s="5"/>
      <c r="E2676" s="5"/>
      <c r="F2676" s="6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72"/>
      <c r="AD2676" s="5"/>
    </row>
    <row r="2677" spans="1:30" x14ac:dyDescent="0.2">
      <c r="A2677" s="5"/>
      <c r="B2677" s="5"/>
      <c r="C2677" s="5"/>
      <c r="D2677" s="5"/>
      <c r="E2677" s="5"/>
      <c r="F2677" s="6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72"/>
      <c r="AD2677" s="5"/>
    </row>
    <row r="2678" spans="1:30" x14ac:dyDescent="0.2">
      <c r="A2678" s="5"/>
      <c r="B2678" s="5"/>
      <c r="C2678" s="5"/>
      <c r="D2678" s="5"/>
      <c r="E2678" s="5"/>
      <c r="F2678" s="6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72"/>
      <c r="AD2678" s="5"/>
    </row>
    <row r="2679" spans="1:30" x14ac:dyDescent="0.2">
      <c r="A2679" s="5"/>
      <c r="B2679" s="5"/>
      <c r="C2679" s="5"/>
      <c r="D2679" s="5"/>
      <c r="E2679" s="5"/>
      <c r="F2679" s="6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72"/>
      <c r="AD2679" s="5"/>
    </row>
    <row r="2680" spans="1:30" x14ac:dyDescent="0.2">
      <c r="A2680" s="5"/>
      <c r="B2680" s="5"/>
      <c r="C2680" s="5"/>
      <c r="D2680" s="5"/>
      <c r="E2680" s="5"/>
      <c r="F2680" s="6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72"/>
      <c r="AD2680" s="5"/>
    </row>
    <row r="2681" spans="1:30" x14ac:dyDescent="0.2">
      <c r="A2681" s="5"/>
      <c r="B2681" s="5"/>
      <c r="C2681" s="5"/>
      <c r="D2681" s="5"/>
      <c r="E2681" s="5"/>
      <c r="F2681" s="6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72"/>
      <c r="AD2681" s="5"/>
    </row>
    <row r="2682" spans="1:30" x14ac:dyDescent="0.2">
      <c r="A2682" s="5"/>
      <c r="B2682" s="5"/>
      <c r="C2682" s="5"/>
      <c r="D2682" s="5"/>
      <c r="E2682" s="5"/>
      <c r="F2682" s="6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72"/>
      <c r="AD2682" s="5"/>
    </row>
    <row r="2683" spans="1:30" x14ac:dyDescent="0.2">
      <c r="A2683" s="5"/>
      <c r="B2683" s="5"/>
      <c r="C2683" s="5"/>
      <c r="D2683" s="5"/>
      <c r="E2683" s="5"/>
      <c r="F2683" s="6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72"/>
      <c r="AD2683" s="5"/>
    </row>
    <row r="2684" spans="1:30" x14ac:dyDescent="0.2">
      <c r="A2684" s="5"/>
      <c r="B2684" s="5"/>
      <c r="C2684" s="5"/>
      <c r="D2684" s="5"/>
      <c r="E2684" s="5"/>
      <c r="F2684" s="6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72"/>
      <c r="AD2684" s="5"/>
    </row>
    <row r="2685" spans="1:30" x14ac:dyDescent="0.2">
      <c r="A2685" s="5"/>
      <c r="B2685" s="5"/>
      <c r="C2685" s="5"/>
      <c r="D2685" s="5"/>
      <c r="E2685" s="5"/>
      <c r="F2685" s="6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72"/>
      <c r="AD2685" s="5"/>
    </row>
    <row r="2686" spans="1:30" x14ac:dyDescent="0.2">
      <c r="A2686" s="5"/>
      <c r="B2686" s="5"/>
      <c r="C2686" s="5"/>
      <c r="D2686" s="5"/>
      <c r="E2686" s="5"/>
      <c r="F2686" s="6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72"/>
      <c r="AD2686" s="5"/>
    </row>
    <row r="2687" spans="1:30" x14ac:dyDescent="0.2">
      <c r="A2687" s="5"/>
      <c r="B2687" s="5"/>
      <c r="C2687" s="5"/>
      <c r="D2687" s="5"/>
      <c r="E2687" s="5"/>
      <c r="F2687" s="6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72"/>
      <c r="AD2687" s="5"/>
    </row>
    <row r="2688" spans="1:30" x14ac:dyDescent="0.2">
      <c r="A2688" s="5"/>
      <c r="B2688" s="5"/>
      <c r="C2688" s="5"/>
      <c r="D2688" s="5"/>
      <c r="E2688" s="5"/>
      <c r="F2688" s="6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72"/>
      <c r="AD2688" s="5"/>
    </row>
    <row r="2689" spans="1:30" x14ac:dyDescent="0.2">
      <c r="A2689" s="5"/>
      <c r="B2689" s="5"/>
      <c r="C2689" s="5"/>
      <c r="D2689" s="5"/>
      <c r="E2689" s="5"/>
      <c r="F2689" s="6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72"/>
      <c r="AD2689" s="5"/>
    </row>
    <row r="2690" spans="1:30" x14ac:dyDescent="0.2">
      <c r="A2690" s="5"/>
      <c r="B2690" s="5"/>
      <c r="C2690" s="5"/>
      <c r="D2690" s="5"/>
      <c r="E2690" s="5"/>
      <c r="F2690" s="6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72"/>
      <c r="AD2690" s="5"/>
    </row>
    <row r="2691" spans="1:30" x14ac:dyDescent="0.2">
      <c r="A2691" s="5"/>
      <c r="B2691" s="5"/>
      <c r="C2691" s="5"/>
      <c r="D2691" s="5"/>
      <c r="E2691" s="5"/>
      <c r="F2691" s="6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72"/>
      <c r="AD2691" s="5"/>
    </row>
    <row r="2692" spans="1:30" x14ac:dyDescent="0.2">
      <c r="A2692" s="5"/>
      <c r="B2692" s="5"/>
      <c r="C2692" s="5"/>
      <c r="D2692" s="5"/>
      <c r="E2692" s="5"/>
      <c r="F2692" s="6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72"/>
      <c r="AD2692" s="5"/>
    </row>
    <row r="2693" spans="1:30" x14ac:dyDescent="0.2">
      <c r="A2693" s="5"/>
      <c r="B2693" s="5"/>
      <c r="C2693" s="5"/>
      <c r="D2693" s="5"/>
      <c r="E2693" s="5"/>
      <c r="F2693" s="6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72"/>
      <c r="AD2693" s="5"/>
    </row>
    <row r="2694" spans="1:30" x14ac:dyDescent="0.2">
      <c r="A2694" s="5"/>
      <c r="B2694" s="5"/>
      <c r="C2694" s="5"/>
      <c r="D2694" s="5"/>
      <c r="E2694" s="5"/>
      <c r="F2694" s="6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72"/>
      <c r="AD2694" s="5"/>
    </row>
    <row r="2695" spans="1:30" x14ac:dyDescent="0.2">
      <c r="A2695" s="5"/>
      <c r="B2695" s="5"/>
      <c r="C2695" s="5"/>
      <c r="D2695" s="5"/>
      <c r="E2695" s="5"/>
      <c r="F2695" s="6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72"/>
      <c r="AD2695" s="5"/>
    </row>
    <row r="2696" spans="1:30" x14ac:dyDescent="0.2">
      <c r="A2696" s="5"/>
      <c r="B2696" s="5"/>
      <c r="C2696" s="5"/>
      <c r="D2696" s="5"/>
      <c r="E2696" s="5"/>
      <c r="F2696" s="6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72"/>
      <c r="AD2696" s="5"/>
    </row>
    <row r="2697" spans="1:30" x14ac:dyDescent="0.2">
      <c r="A2697" s="5"/>
      <c r="B2697" s="5"/>
      <c r="C2697" s="5"/>
      <c r="D2697" s="5"/>
      <c r="E2697" s="5"/>
      <c r="F2697" s="6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72"/>
      <c r="AD2697" s="5"/>
    </row>
    <row r="2698" spans="1:30" x14ac:dyDescent="0.2">
      <c r="A2698" s="5"/>
      <c r="B2698" s="5"/>
      <c r="C2698" s="5"/>
      <c r="D2698" s="5"/>
      <c r="E2698" s="5"/>
      <c r="F2698" s="6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72"/>
      <c r="AD2698" s="5"/>
    </row>
    <row r="2699" spans="1:30" x14ac:dyDescent="0.2">
      <c r="A2699" s="5"/>
      <c r="B2699" s="5"/>
      <c r="C2699" s="5"/>
      <c r="D2699" s="5"/>
      <c r="E2699" s="5"/>
      <c r="F2699" s="6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72"/>
      <c r="AD2699" s="5"/>
    </row>
    <row r="2700" spans="1:30" x14ac:dyDescent="0.2">
      <c r="A2700" s="5"/>
      <c r="B2700" s="5"/>
      <c r="C2700" s="5"/>
      <c r="D2700" s="5"/>
      <c r="E2700" s="5"/>
      <c r="F2700" s="6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72"/>
      <c r="AD2700" s="5"/>
    </row>
    <row r="2701" spans="1:30" x14ac:dyDescent="0.2">
      <c r="A2701" s="5"/>
      <c r="B2701" s="5"/>
      <c r="C2701" s="5"/>
      <c r="D2701" s="5"/>
      <c r="E2701" s="5"/>
      <c r="F2701" s="6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72"/>
      <c r="AD2701" s="5"/>
    </row>
    <row r="2702" spans="1:30" x14ac:dyDescent="0.2">
      <c r="A2702" s="5"/>
      <c r="B2702" s="5"/>
      <c r="C2702" s="5"/>
      <c r="D2702" s="5"/>
      <c r="E2702" s="5"/>
      <c r="F2702" s="6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72"/>
      <c r="AD2702" s="5"/>
    </row>
    <row r="2703" spans="1:30" x14ac:dyDescent="0.2">
      <c r="A2703" s="5"/>
      <c r="B2703" s="5"/>
      <c r="C2703" s="5"/>
      <c r="D2703" s="5"/>
      <c r="E2703" s="5"/>
      <c r="F2703" s="6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72"/>
      <c r="AD2703" s="5"/>
    </row>
    <row r="2704" spans="1:30" x14ac:dyDescent="0.2">
      <c r="A2704" s="5"/>
      <c r="B2704" s="5"/>
      <c r="C2704" s="5"/>
      <c r="D2704" s="5"/>
      <c r="E2704" s="5"/>
      <c r="F2704" s="6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72"/>
      <c r="AD2704" s="5"/>
    </row>
    <row r="2705" spans="1:30" x14ac:dyDescent="0.2">
      <c r="A2705" s="5"/>
      <c r="B2705" s="5"/>
      <c r="C2705" s="5"/>
      <c r="D2705" s="5"/>
      <c r="E2705" s="5"/>
      <c r="F2705" s="6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72"/>
      <c r="AD2705" s="5"/>
    </row>
    <row r="2706" spans="1:30" x14ac:dyDescent="0.2">
      <c r="A2706" s="5"/>
      <c r="B2706" s="5"/>
      <c r="C2706" s="5"/>
      <c r="D2706" s="5"/>
      <c r="E2706" s="5"/>
      <c r="F2706" s="6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72"/>
      <c r="AD2706" s="5"/>
    </row>
    <row r="2707" spans="1:30" x14ac:dyDescent="0.2">
      <c r="A2707" s="5"/>
      <c r="B2707" s="5"/>
      <c r="C2707" s="5"/>
      <c r="D2707" s="5"/>
      <c r="E2707" s="5"/>
      <c r="F2707" s="6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72"/>
      <c r="AD2707" s="5"/>
    </row>
    <row r="2708" spans="1:30" x14ac:dyDescent="0.2">
      <c r="A2708" s="5"/>
      <c r="B2708" s="5"/>
      <c r="C2708" s="5"/>
      <c r="D2708" s="5"/>
      <c r="E2708" s="5"/>
      <c r="F2708" s="6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72"/>
      <c r="AD2708" s="5"/>
    </row>
    <row r="2709" spans="1:30" x14ac:dyDescent="0.2">
      <c r="A2709" s="5"/>
      <c r="B2709" s="5"/>
      <c r="C2709" s="5"/>
      <c r="D2709" s="5"/>
      <c r="E2709" s="5"/>
      <c r="F2709" s="6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72"/>
      <c r="AD2709" s="5"/>
    </row>
    <row r="2710" spans="1:30" x14ac:dyDescent="0.2">
      <c r="A2710" s="5"/>
      <c r="B2710" s="5"/>
      <c r="C2710" s="5"/>
      <c r="D2710" s="5"/>
      <c r="E2710" s="5"/>
      <c r="F2710" s="6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72"/>
      <c r="AD2710" s="5"/>
    </row>
    <row r="2711" spans="1:30" x14ac:dyDescent="0.2">
      <c r="A2711" s="5"/>
      <c r="B2711" s="5"/>
      <c r="C2711" s="5"/>
      <c r="D2711" s="5"/>
      <c r="E2711" s="5"/>
      <c r="F2711" s="6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72"/>
      <c r="AD2711" s="5"/>
    </row>
    <row r="2712" spans="1:30" x14ac:dyDescent="0.2">
      <c r="A2712" s="5"/>
      <c r="B2712" s="5"/>
      <c r="C2712" s="5"/>
      <c r="D2712" s="5"/>
      <c r="E2712" s="5"/>
      <c r="F2712" s="6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72"/>
      <c r="AD2712" s="5"/>
    </row>
    <row r="2713" spans="1:30" x14ac:dyDescent="0.2">
      <c r="A2713" s="5"/>
      <c r="B2713" s="5"/>
      <c r="C2713" s="5"/>
      <c r="D2713" s="5"/>
      <c r="E2713" s="5"/>
      <c r="F2713" s="6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72"/>
      <c r="AD2713" s="5"/>
    </row>
    <row r="2714" spans="1:30" x14ac:dyDescent="0.2">
      <c r="A2714" s="5"/>
      <c r="B2714" s="5"/>
      <c r="C2714" s="5"/>
      <c r="D2714" s="5"/>
      <c r="E2714" s="5"/>
      <c r="F2714" s="6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72"/>
      <c r="AD2714" s="5"/>
    </row>
    <row r="2715" spans="1:30" x14ac:dyDescent="0.2">
      <c r="A2715" s="5"/>
      <c r="B2715" s="5"/>
      <c r="C2715" s="5"/>
      <c r="D2715" s="5"/>
      <c r="E2715" s="5"/>
      <c r="F2715" s="6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72"/>
      <c r="AD2715" s="5"/>
    </row>
    <row r="2716" spans="1:30" x14ac:dyDescent="0.2">
      <c r="A2716" s="5"/>
      <c r="B2716" s="5"/>
      <c r="C2716" s="5"/>
      <c r="D2716" s="5"/>
      <c r="E2716" s="5"/>
      <c r="F2716" s="6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72"/>
      <c r="AD2716" s="5"/>
    </row>
    <row r="2717" spans="1:30" x14ac:dyDescent="0.2">
      <c r="A2717" s="5"/>
      <c r="B2717" s="5"/>
      <c r="C2717" s="5"/>
      <c r="D2717" s="5"/>
      <c r="E2717" s="5"/>
      <c r="F2717" s="6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72"/>
      <c r="AD2717" s="5"/>
    </row>
    <row r="2718" spans="1:30" x14ac:dyDescent="0.2">
      <c r="A2718" s="5"/>
      <c r="B2718" s="5"/>
      <c r="C2718" s="5"/>
      <c r="D2718" s="5"/>
      <c r="E2718" s="5"/>
      <c r="F2718" s="6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72"/>
      <c r="AD2718" s="5"/>
    </row>
    <row r="2719" spans="1:30" x14ac:dyDescent="0.2">
      <c r="A2719" s="5"/>
      <c r="B2719" s="5"/>
      <c r="C2719" s="5"/>
      <c r="D2719" s="5"/>
      <c r="E2719" s="5"/>
      <c r="F2719" s="6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72"/>
      <c r="AD2719" s="5"/>
    </row>
    <row r="2720" spans="1:30" x14ac:dyDescent="0.2">
      <c r="A2720" s="5"/>
      <c r="B2720" s="5"/>
      <c r="C2720" s="5"/>
      <c r="D2720" s="5"/>
      <c r="E2720" s="5"/>
      <c r="F2720" s="6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72"/>
      <c r="AD2720" s="5"/>
    </row>
    <row r="2721" spans="1:30" x14ac:dyDescent="0.2">
      <c r="A2721" s="5"/>
      <c r="B2721" s="5"/>
      <c r="C2721" s="5"/>
      <c r="D2721" s="5"/>
      <c r="E2721" s="5"/>
      <c r="F2721" s="6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72"/>
      <c r="AD2721" s="5"/>
    </row>
    <row r="2722" spans="1:30" x14ac:dyDescent="0.2">
      <c r="A2722" s="5"/>
      <c r="B2722" s="5"/>
      <c r="C2722" s="5"/>
      <c r="D2722" s="5"/>
      <c r="E2722" s="5"/>
      <c r="F2722" s="6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72"/>
      <c r="AD2722" s="5"/>
    </row>
    <row r="2723" spans="1:30" x14ac:dyDescent="0.2">
      <c r="A2723" s="5"/>
      <c r="B2723" s="5"/>
      <c r="C2723" s="5"/>
      <c r="D2723" s="5"/>
      <c r="E2723" s="5"/>
      <c r="F2723" s="6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72"/>
      <c r="AD2723" s="5"/>
    </row>
    <row r="2724" spans="1:30" x14ac:dyDescent="0.2">
      <c r="A2724" s="5"/>
      <c r="B2724" s="5"/>
      <c r="C2724" s="5"/>
      <c r="D2724" s="5"/>
      <c r="E2724" s="5"/>
      <c r="F2724" s="6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72"/>
      <c r="AD2724" s="5"/>
    </row>
    <row r="2725" spans="1:30" x14ac:dyDescent="0.2">
      <c r="A2725" s="5"/>
      <c r="B2725" s="5"/>
      <c r="C2725" s="5"/>
      <c r="D2725" s="5"/>
      <c r="E2725" s="5"/>
      <c r="F2725" s="6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72"/>
      <c r="AD2725" s="5"/>
    </row>
    <row r="2726" spans="1:30" x14ac:dyDescent="0.2">
      <c r="A2726" s="5"/>
      <c r="B2726" s="5"/>
      <c r="C2726" s="5"/>
      <c r="D2726" s="5"/>
      <c r="E2726" s="5"/>
      <c r="F2726" s="6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72"/>
      <c r="AD2726" s="5"/>
    </row>
    <row r="2727" spans="1:30" x14ac:dyDescent="0.2">
      <c r="A2727" s="5"/>
      <c r="B2727" s="5"/>
      <c r="C2727" s="5"/>
      <c r="D2727" s="5"/>
      <c r="E2727" s="5"/>
      <c r="F2727" s="6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72"/>
      <c r="AD2727" s="5"/>
    </row>
    <row r="2728" spans="1:30" x14ac:dyDescent="0.2">
      <c r="A2728" s="5"/>
      <c r="B2728" s="5"/>
      <c r="C2728" s="5"/>
      <c r="D2728" s="5"/>
      <c r="E2728" s="5"/>
      <c r="F2728" s="6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72"/>
      <c r="AD2728" s="5"/>
    </row>
    <row r="2729" spans="1:30" x14ac:dyDescent="0.2">
      <c r="A2729" s="5"/>
      <c r="B2729" s="5"/>
      <c r="C2729" s="5"/>
      <c r="D2729" s="5"/>
      <c r="E2729" s="5"/>
      <c r="F2729" s="6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72"/>
      <c r="AD2729" s="5"/>
    </row>
    <row r="2730" spans="1:30" x14ac:dyDescent="0.2">
      <c r="A2730" s="5"/>
      <c r="B2730" s="5"/>
      <c r="C2730" s="5"/>
      <c r="D2730" s="5"/>
      <c r="E2730" s="5"/>
      <c r="F2730" s="6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72"/>
      <c r="AD2730" s="5"/>
    </row>
    <row r="2731" spans="1:30" x14ac:dyDescent="0.2">
      <c r="A2731" s="5"/>
      <c r="B2731" s="5"/>
      <c r="C2731" s="5"/>
      <c r="D2731" s="5"/>
      <c r="E2731" s="5"/>
      <c r="F2731" s="6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72"/>
      <c r="AD2731" s="5"/>
    </row>
    <row r="2732" spans="1:30" x14ac:dyDescent="0.2">
      <c r="A2732" s="5"/>
      <c r="B2732" s="5"/>
      <c r="C2732" s="5"/>
      <c r="D2732" s="5"/>
      <c r="E2732" s="5"/>
      <c r="F2732" s="6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72"/>
      <c r="AD2732" s="5"/>
    </row>
    <row r="2733" spans="1:30" x14ac:dyDescent="0.2">
      <c r="A2733" s="5"/>
      <c r="B2733" s="5"/>
      <c r="C2733" s="5"/>
      <c r="D2733" s="5"/>
      <c r="E2733" s="5"/>
      <c r="F2733" s="6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72"/>
      <c r="AD2733" s="5"/>
    </row>
    <row r="2734" spans="1:30" x14ac:dyDescent="0.2">
      <c r="A2734" s="5"/>
      <c r="B2734" s="5"/>
      <c r="C2734" s="5"/>
      <c r="D2734" s="5"/>
      <c r="E2734" s="5"/>
      <c r="F2734" s="6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72"/>
      <c r="AD2734" s="5"/>
    </row>
    <row r="2735" spans="1:30" x14ac:dyDescent="0.2">
      <c r="A2735" s="5"/>
      <c r="B2735" s="5"/>
      <c r="C2735" s="5"/>
      <c r="D2735" s="5"/>
      <c r="E2735" s="5"/>
      <c r="F2735" s="6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72"/>
      <c r="AD2735" s="5"/>
    </row>
    <row r="2736" spans="1:30" x14ac:dyDescent="0.2">
      <c r="A2736" s="5"/>
      <c r="B2736" s="5"/>
      <c r="C2736" s="5"/>
      <c r="D2736" s="5"/>
      <c r="E2736" s="5"/>
      <c r="F2736" s="6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72"/>
      <c r="AD2736" s="5"/>
    </row>
    <row r="2737" spans="1:30" x14ac:dyDescent="0.2">
      <c r="A2737" s="5"/>
      <c r="B2737" s="5"/>
      <c r="C2737" s="5"/>
      <c r="D2737" s="5"/>
      <c r="E2737" s="5"/>
      <c r="F2737" s="6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72"/>
      <c r="AD2737" s="5"/>
    </row>
    <row r="2738" spans="1:30" x14ac:dyDescent="0.2">
      <c r="A2738" s="5"/>
      <c r="B2738" s="5"/>
      <c r="C2738" s="5"/>
      <c r="D2738" s="5"/>
      <c r="E2738" s="5"/>
      <c r="F2738" s="6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72"/>
      <c r="AD2738" s="5"/>
    </row>
    <row r="2739" spans="1:30" x14ac:dyDescent="0.2">
      <c r="A2739" s="5"/>
      <c r="B2739" s="5"/>
      <c r="C2739" s="5"/>
      <c r="D2739" s="5"/>
      <c r="E2739" s="5"/>
      <c r="F2739" s="6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72"/>
      <c r="AD2739" s="5"/>
    </row>
    <row r="2740" spans="1:30" x14ac:dyDescent="0.2">
      <c r="A2740" s="5"/>
      <c r="B2740" s="5"/>
      <c r="C2740" s="5"/>
      <c r="D2740" s="5"/>
      <c r="E2740" s="5"/>
      <c r="F2740" s="6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72"/>
      <c r="AD2740" s="5"/>
    </row>
    <row r="2741" spans="1:30" x14ac:dyDescent="0.2">
      <c r="A2741" s="5"/>
      <c r="B2741" s="5"/>
      <c r="C2741" s="5"/>
      <c r="D2741" s="5"/>
      <c r="E2741" s="5"/>
      <c r="F2741" s="6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72"/>
      <c r="AD2741" s="5"/>
    </row>
    <row r="2742" spans="1:30" x14ac:dyDescent="0.2">
      <c r="A2742" s="5"/>
      <c r="B2742" s="5"/>
      <c r="C2742" s="5"/>
      <c r="D2742" s="5"/>
      <c r="E2742" s="5"/>
      <c r="F2742" s="6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72"/>
      <c r="AD2742" s="5"/>
    </row>
    <row r="2743" spans="1:30" x14ac:dyDescent="0.2">
      <c r="A2743" s="5"/>
      <c r="B2743" s="5"/>
      <c r="C2743" s="5"/>
      <c r="D2743" s="5"/>
      <c r="E2743" s="5"/>
      <c r="F2743" s="6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72"/>
      <c r="AD2743" s="5"/>
    </row>
    <row r="2744" spans="1:30" x14ac:dyDescent="0.2">
      <c r="A2744" s="5"/>
      <c r="B2744" s="5"/>
      <c r="C2744" s="5"/>
      <c r="D2744" s="5"/>
      <c r="E2744" s="5"/>
      <c r="F2744" s="6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72"/>
      <c r="AD2744" s="5"/>
    </row>
    <row r="2745" spans="1:30" x14ac:dyDescent="0.2">
      <c r="A2745" s="5"/>
      <c r="B2745" s="5"/>
      <c r="C2745" s="5"/>
      <c r="D2745" s="5"/>
      <c r="E2745" s="5"/>
      <c r="F2745" s="6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72"/>
      <c r="AD2745" s="5"/>
    </row>
    <row r="2746" spans="1:30" x14ac:dyDescent="0.2">
      <c r="A2746" s="5"/>
      <c r="B2746" s="5"/>
      <c r="C2746" s="5"/>
      <c r="D2746" s="5"/>
      <c r="E2746" s="5"/>
      <c r="F2746" s="6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72"/>
      <c r="AD2746" s="5"/>
    </row>
    <row r="2747" spans="1:30" x14ac:dyDescent="0.2">
      <c r="A2747" s="5"/>
      <c r="B2747" s="5"/>
      <c r="C2747" s="5"/>
      <c r="D2747" s="5"/>
      <c r="E2747" s="5"/>
      <c r="F2747" s="6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72"/>
      <c r="AD2747" s="5"/>
    </row>
    <row r="2748" spans="1:30" x14ac:dyDescent="0.2">
      <c r="A2748" s="5"/>
      <c r="B2748" s="5"/>
      <c r="C2748" s="5"/>
      <c r="D2748" s="5"/>
      <c r="E2748" s="5"/>
      <c r="F2748" s="6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72"/>
      <c r="AD2748" s="5"/>
    </row>
    <row r="2749" spans="1:30" x14ac:dyDescent="0.2">
      <c r="A2749" s="5"/>
      <c r="B2749" s="5"/>
      <c r="C2749" s="5"/>
      <c r="D2749" s="5"/>
      <c r="E2749" s="5"/>
      <c r="F2749" s="6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72"/>
      <c r="AD2749" s="5"/>
    </row>
    <row r="2750" spans="1:30" x14ac:dyDescent="0.2">
      <c r="A2750" s="5"/>
      <c r="B2750" s="5"/>
      <c r="C2750" s="5"/>
      <c r="D2750" s="5"/>
      <c r="E2750" s="5"/>
      <c r="F2750" s="6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72"/>
      <c r="AD2750" s="5"/>
    </row>
    <row r="2751" spans="1:30" x14ac:dyDescent="0.2">
      <c r="A2751" s="5"/>
      <c r="B2751" s="5"/>
      <c r="C2751" s="5"/>
      <c r="D2751" s="5"/>
      <c r="E2751" s="5"/>
      <c r="F2751" s="6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72"/>
      <c r="AD2751" s="5"/>
    </row>
    <row r="2752" spans="1:30" x14ac:dyDescent="0.2">
      <c r="A2752" s="5"/>
      <c r="B2752" s="5"/>
      <c r="C2752" s="5"/>
      <c r="D2752" s="5"/>
      <c r="E2752" s="5"/>
      <c r="F2752" s="6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72"/>
      <c r="AD2752" s="5"/>
    </row>
    <row r="2753" spans="1:30" x14ac:dyDescent="0.2">
      <c r="A2753" s="5"/>
      <c r="B2753" s="5"/>
      <c r="C2753" s="5"/>
      <c r="D2753" s="5"/>
      <c r="E2753" s="5"/>
      <c r="F2753" s="6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72"/>
      <c r="AD2753" s="5"/>
    </row>
    <row r="2754" spans="1:30" x14ac:dyDescent="0.2">
      <c r="A2754" s="5"/>
      <c r="B2754" s="5"/>
      <c r="C2754" s="5"/>
      <c r="D2754" s="5"/>
      <c r="E2754" s="5"/>
      <c r="F2754" s="6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72"/>
      <c r="AD2754" s="5"/>
    </row>
    <row r="2755" spans="1:30" x14ac:dyDescent="0.2">
      <c r="A2755" s="5"/>
      <c r="B2755" s="5"/>
      <c r="C2755" s="5"/>
      <c r="D2755" s="5"/>
      <c r="E2755" s="5"/>
      <c r="F2755" s="6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72"/>
      <c r="AD2755" s="5"/>
    </row>
    <row r="2756" spans="1:30" x14ac:dyDescent="0.2">
      <c r="A2756" s="5"/>
      <c r="B2756" s="5"/>
      <c r="C2756" s="5"/>
      <c r="D2756" s="5"/>
      <c r="E2756" s="5"/>
      <c r="F2756" s="6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72"/>
      <c r="AD2756" s="5"/>
    </row>
    <row r="2757" spans="1:30" x14ac:dyDescent="0.2">
      <c r="A2757" s="5"/>
      <c r="B2757" s="5"/>
      <c r="C2757" s="5"/>
      <c r="D2757" s="5"/>
      <c r="E2757" s="5"/>
      <c r="F2757" s="6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72"/>
      <c r="AD2757" s="5"/>
    </row>
    <row r="2758" spans="1:30" x14ac:dyDescent="0.2">
      <c r="A2758" s="5"/>
      <c r="B2758" s="5"/>
      <c r="C2758" s="5"/>
      <c r="D2758" s="5"/>
      <c r="E2758" s="5"/>
      <c r="F2758" s="6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72"/>
      <c r="AD2758" s="5"/>
    </row>
    <row r="2759" spans="1:30" x14ac:dyDescent="0.2">
      <c r="A2759" s="5"/>
      <c r="B2759" s="5"/>
      <c r="C2759" s="5"/>
      <c r="D2759" s="5"/>
      <c r="E2759" s="5"/>
      <c r="F2759" s="6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72"/>
      <c r="AD2759" s="5"/>
    </row>
    <row r="2760" spans="1:30" x14ac:dyDescent="0.2">
      <c r="A2760" s="5"/>
      <c r="B2760" s="5"/>
      <c r="C2760" s="5"/>
      <c r="D2760" s="5"/>
      <c r="E2760" s="5"/>
      <c r="F2760" s="6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72"/>
      <c r="AD2760" s="5"/>
    </row>
    <row r="2761" spans="1:30" x14ac:dyDescent="0.2">
      <c r="A2761" s="5"/>
      <c r="B2761" s="5"/>
      <c r="C2761" s="5"/>
      <c r="D2761" s="5"/>
      <c r="E2761" s="5"/>
      <c r="F2761" s="6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72"/>
      <c r="AD2761" s="5"/>
    </row>
    <row r="2762" spans="1:30" x14ac:dyDescent="0.2">
      <c r="A2762" s="5"/>
      <c r="B2762" s="5"/>
      <c r="C2762" s="5"/>
      <c r="D2762" s="5"/>
      <c r="E2762" s="5"/>
      <c r="F2762" s="6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72"/>
      <c r="AD2762" s="5"/>
    </row>
    <row r="2763" spans="1:30" x14ac:dyDescent="0.2">
      <c r="A2763" s="5"/>
      <c r="B2763" s="5"/>
      <c r="C2763" s="5"/>
      <c r="D2763" s="5"/>
      <c r="E2763" s="5"/>
      <c r="F2763" s="6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72"/>
      <c r="AD2763" s="5"/>
    </row>
    <row r="2764" spans="1:30" x14ac:dyDescent="0.2">
      <c r="A2764" s="5"/>
      <c r="B2764" s="5"/>
      <c r="C2764" s="5"/>
      <c r="D2764" s="5"/>
      <c r="E2764" s="5"/>
      <c r="F2764" s="6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72"/>
      <c r="AD2764" s="5"/>
    </row>
    <row r="2765" spans="1:30" x14ac:dyDescent="0.2">
      <c r="A2765" s="5"/>
      <c r="B2765" s="5"/>
      <c r="C2765" s="5"/>
      <c r="D2765" s="5"/>
      <c r="E2765" s="5"/>
      <c r="F2765" s="6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72"/>
      <c r="AD2765" s="5"/>
    </row>
    <row r="2766" spans="1:30" x14ac:dyDescent="0.2">
      <c r="A2766" s="5"/>
      <c r="B2766" s="5"/>
      <c r="C2766" s="5"/>
      <c r="D2766" s="5"/>
      <c r="E2766" s="5"/>
      <c r="F2766" s="6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72"/>
      <c r="AD2766" s="5"/>
    </row>
    <row r="2767" spans="1:30" x14ac:dyDescent="0.2">
      <c r="A2767" s="5"/>
      <c r="B2767" s="5"/>
      <c r="C2767" s="5"/>
      <c r="D2767" s="5"/>
      <c r="E2767" s="5"/>
      <c r="F2767" s="6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72"/>
      <c r="AD2767" s="5"/>
    </row>
    <row r="2768" spans="1:30" x14ac:dyDescent="0.2">
      <c r="A2768" s="5"/>
      <c r="B2768" s="5"/>
      <c r="C2768" s="5"/>
      <c r="D2768" s="5"/>
      <c r="E2768" s="5"/>
      <c r="F2768" s="6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72"/>
      <c r="AD2768" s="5"/>
    </row>
    <row r="2769" spans="1:30" x14ac:dyDescent="0.2">
      <c r="A2769" s="5"/>
      <c r="B2769" s="5"/>
      <c r="C2769" s="5"/>
      <c r="D2769" s="5"/>
      <c r="E2769" s="5"/>
      <c r="F2769" s="6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72"/>
      <c r="AD2769" s="5"/>
    </row>
    <row r="2770" spans="1:30" x14ac:dyDescent="0.2">
      <c r="A2770" s="5"/>
      <c r="B2770" s="5"/>
      <c r="C2770" s="5"/>
      <c r="D2770" s="5"/>
      <c r="E2770" s="5"/>
      <c r="F2770" s="6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72"/>
      <c r="AD2770" s="5"/>
    </row>
    <row r="2771" spans="1:30" x14ac:dyDescent="0.2">
      <c r="A2771" s="5"/>
      <c r="B2771" s="5"/>
      <c r="C2771" s="5"/>
      <c r="D2771" s="5"/>
      <c r="E2771" s="5"/>
      <c r="F2771" s="6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72"/>
      <c r="AD2771" s="5"/>
    </row>
    <row r="2772" spans="1:30" x14ac:dyDescent="0.2">
      <c r="A2772" s="5"/>
      <c r="B2772" s="5"/>
      <c r="C2772" s="5"/>
      <c r="D2772" s="5"/>
      <c r="E2772" s="5"/>
      <c r="F2772" s="6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72"/>
      <c r="AD2772" s="5"/>
    </row>
    <row r="2773" spans="1:30" x14ac:dyDescent="0.2">
      <c r="A2773" s="5"/>
      <c r="B2773" s="5"/>
      <c r="C2773" s="5"/>
      <c r="D2773" s="5"/>
      <c r="E2773" s="5"/>
      <c r="F2773" s="6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72"/>
      <c r="AD2773" s="5"/>
    </row>
    <row r="2774" spans="1:30" x14ac:dyDescent="0.2">
      <c r="A2774" s="5"/>
      <c r="B2774" s="5"/>
      <c r="C2774" s="5"/>
      <c r="D2774" s="5"/>
      <c r="E2774" s="5"/>
      <c r="F2774" s="6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72"/>
      <c r="AD2774" s="5"/>
    </row>
    <row r="2775" spans="1:30" x14ac:dyDescent="0.2">
      <c r="A2775" s="5"/>
      <c r="B2775" s="5"/>
      <c r="C2775" s="5"/>
      <c r="D2775" s="5"/>
      <c r="E2775" s="5"/>
      <c r="F2775" s="6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72"/>
      <c r="AD2775" s="5"/>
    </row>
    <row r="2776" spans="1:30" x14ac:dyDescent="0.2">
      <c r="A2776" s="5"/>
      <c r="B2776" s="5"/>
      <c r="C2776" s="5"/>
      <c r="D2776" s="5"/>
      <c r="E2776" s="5"/>
      <c r="F2776" s="6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72"/>
      <c r="AD2776" s="5"/>
    </row>
    <row r="2777" spans="1:30" x14ac:dyDescent="0.2">
      <c r="A2777" s="5"/>
      <c r="B2777" s="5"/>
      <c r="C2777" s="5"/>
      <c r="D2777" s="5"/>
      <c r="E2777" s="5"/>
      <c r="F2777" s="6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72"/>
      <c r="AD2777" s="5"/>
    </row>
    <row r="2778" spans="1:30" x14ac:dyDescent="0.2">
      <c r="A2778" s="5"/>
      <c r="B2778" s="5"/>
      <c r="C2778" s="5"/>
      <c r="D2778" s="5"/>
      <c r="E2778" s="5"/>
      <c r="F2778" s="6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72"/>
      <c r="AD2778" s="5"/>
    </row>
    <row r="2779" spans="1:30" x14ac:dyDescent="0.2">
      <c r="A2779" s="5"/>
      <c r="B2779" s="5"/>
      <c r="C2779" s="5"/>
      <c r="D2779" s="5"/>
      <c r="E2779" s="5"/>
      <c r="F2779" s="6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72"/>
      <c r="AD2779" s="5"/>
    </row>
    <row r="2780" spans="1:30" x14ac:dyDescent="0.2">
      <c r="A2780" s="5"/>
      <c r="B2780" s="5"/>
      <c r="C2780" s="5"/>
      <c r="D2780" s="5"/>
      <c r="E2780" s="5"/>
      <c r="F2780" s="6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72"/>
      <c r="AD2780" s="5"/>
    </row>
    <row r="2781" spans="1:30" x14ac:dyDescent="0.2">
      <c r="A2781" s="5"/>
      <c r="B2781" s="5"/>
      <c r="C2781" s="5"/>
      <c r="D2781" s="5"/>
      <c r="E2781" s="5"/>
      <c r="F2781" s="6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72"/>
      <c r="AD2781" s="5"/>
    </row>
    <row r="2782" spans="1:30" x14ac:dyDescent="0.2">
      <c r="A2782" s="5"/>
      <c r="B2782" s="5"/>
      <c r="C2782" s="5"/>
      <c r="D2782" s="5"/>
      <c r="E2782" s="5"/>
      <c r="F2782" s="6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72"/>
      <c r="AD2782" s="5"/>
    </row>
    <row r="2783" spans="1:30" x14ac:dyDescent="0.2">
      <c r="A2783" s="5"/>
      <c r="B2783" s="5"/>
      <c r="C2783" s="5"/>
      <c r="D2783" s="5"/>
      <c r="E2783" s="5"/>
      <c r="F2783" s="6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72"/>
      <c r="AD2783" s="5"/>
    </row>
    <row r="2784" spans="1:30" x14ac:dyDescent="0.2">
      <c r="A2784" s="5"/>
      <c r="B2784" s="5"/>
      <c r="C2784" s="5"/>
      <c r="D2784" s="5"/>
      <c r="E2784" s="5"/>
      <c r="F2784" s="6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72"/>
      <c r="AD2784" s="5"/>
    </row>
    <row r="2785" spans="1:30" x14ac:dyDescent="0.2">
      <c r="A2785" s="5"/>
      <c r="B2785" s="5"/>
      <c r="C2785" s="5"/>
      <c r="D2785" s="5"/>
      <c r="E2785" s="5"/>
      <c r="F2785" s="6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72"/>
      <c r="AD2785" s="5"/>
    </row>
    <row r="2786" spans="1:30" x14ac:dyDescent="0.2">
      <c r="A2786" s="5"/>
      <c r="B2786" s="5"/>
      <c r="C2786" s="5"/>
      <c r="D2786" s="5"/>
      <c r="E2786" s="5"/>
      <c r="F2786" s="6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72"/>
      <c r="AD2786" s="5"/>
    </row>
    <row r="2787" spans="1:30" x14ac:dyDescent="0.2">
      <c r="A2787" s="5"/>
      <c r="B2787" s="5"/>
      <c r="C2787" s="5"/>
      <c r="D2787" s="5"/>
      <c r="E2787" s="5"/>
      <c r="F2787" s="6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72"/>
      <c r="AD2787" s="5"/>
    </row>
    <row r="2788" spans="1:30" x14ac:dyDescent="0.2">
      <c r="A2788" s="5"/>
      <c r="B2788" s="5"/>
      <c r="C2788" s="5"/>
      <c r="D2788" s="5"/>
      <c r="E2788" s="5"/>
      <c r="F2788" s="6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72"/>
      <c r="AD2788" s="5"/>
    </row>
    <row r="2789" spans="1:30" x14ac:dyDescent="0.2">
      <c r="A2789" s="5"/>
      <c r="B2789" s="5"/>
      <c r="C2789" s="5"/>
      <c r="D2789" s="5"/>
      <c r="E2789" s="5"/>
      <c r="F2789" s="6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72"/>
      <c r="AD2789" s="5"/>
    </row>
    <row r="2790" spans="1:30" x14ac:dyDescent="0.2">
      <c r="A2790" s="5"/>
      <c r="B2790" s="5"/>
      <c r="C2790" s="5"/>
      <c r="D2790" s="5"/>
      <c r="E2790" s="5"/>
      <c r="F2790" s="6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72"/>
      <c r="AD2790" s="5"/>
    </row>
    <row r="2791" spans="1:30" x14ac:dyDescent="0.2">
      <c r="A2791" s="5"/>
      <c r="B2791" s="5"/>
      <c r="C2791" s="5"/>
      <c r="D2791" s="5"/>
      <c r="E2791" s="5"/>
      <c r="F2791" s="6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72"/>
      <c r="AD2791" s="5"/>
    </row>
    <row r="2792" spans="1:30" x14ac:dyDescent="0.2">
      <c r="A2792" s="5"/>
      <c r="B2792" s="5"/>
      <c r="C2792" s="5"/>
      <c r="D2792" s="5"/>
      <c r="E2792" s="5"/>
      <c r="F2792" s="6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72"/>
      <c r="AD2792" s="5"/>
    </row>
    <row r="2793" spans="1:30" x14ac:dyDescent="0.2">
      <c r="A2793" s="5"/>
      <c r="B2793" s="5"/>
      <c r="C2793" s="5"/>
      <c r="D2793" s="5"/>
      <c r="E2793" s="5"/>
      <c r="F2793" s="6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72"/>
      <c r="AD2793" s="5"/>
    </row>
    <row r="2794" spans="1:30" x14ac:dyDescent="0.2">
      <c r="A2794" s="5"/>
      <c r="B2794" s="5"/>
      <c r="C2794" s="5"/>
      <c r="D2794" s="5"/>
      <c r="E2794" s="5"/>
      <c r="F2794" s="6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72"/>
      <c r="AD2794" s="5"/>
    </row>
    <row r="2795" spans="1:30" x14ac:dyDescent="0.2">
      <c r="A2795" s="5"/>
      <c r="B2795" s="5"/>
      <c r="C2795" s="5"/>
      <c r="D2795" s="5"/>
      <c r="E2795" s="5"/>
      <c r="F2795" s="6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72"/>
      <c r="AD2795" s="5"/>
    </row>
    <row r="2796" spans="1:30" x14ac:dyDescent="0.2">
      <c r="A2796" s="5"/>
      <c r="B2796" s="5"/>
      <c r="C2796" s="5"/>
      <c r="D2796" s="5"/>
      <c r="E2796" s="5"/>
      <c r="F2796" s="6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72"/>
      <c r="AD2796" s="5"/>
    </row>
    <row r="2797" spans="1:30" x14ac:dyDescent="0.2">
      <c r="A2797" s="5"/>
      <c r="B2797" s="5"/>
      <c r="C2797" s="5"/>
      <c r="D2797" s="5"/>
      <c r="E2797" s="5"/>
      <c r="F2797" s="6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72"/>
      <c r="AD2797" s="5"/>
    </row>
    <row r="2798" spans="1:30" x14ac:dyDescent="0.2">
      <c r="A2798" s="5"/>
      <c r="B2798" s="5"/>
      <c r="C2798" s="5"/>
      <c r="D2798" s="5"/>
      <c r="E2798" s="5"/>
      <c r="F2798" s="6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72"/>
      <c r="AD2798" s="5"/>
    </row>
    <row r="2799" spans="1:30" x14ac:dyDescent="0.2">
      <c r="A2799" s="5"/>
      <c r="B2799" s="5"/>
      <c r="C2799" s="5"/>
      <c r="D2799" s="5"/>
      <c r="E2799" s="5"/>
      <c r="F2799" s="6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72"/>
      <c r="AD2799" s="5"/>
    </row>
    <row r="2800" spans="1:30" x14ac:dyDescent="0.2">
      <c r="A2800" s="5"/>
      <c r="B2800" s="5"/>
      <c r="C2800" s="5"/>
      <c r="D2800" s="5"/>
      <c r="E2800" s="5"/>
      <c r="F2800" s="6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72"/>
      <c r="AD2800" s="5"/>
    </row>
    <row r="2801" spans="1:30" x14ac:dyDescent="0.2">
      <c r="A2801" s="5"/>
      <c r="B2801" s="5"/>
      <c r="C2801" s="5"/>
      <c r="D2801" s="5"/>
      <c r="E2801" s="5"/>
      <c r="F2801" s="6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72"/>
      <c r="AD2801" s="5"/>
    </row>
    <row r="2802" spans="1:30" x14ac:dyDescent="0.2">
      <c r="A2802" s="5"/>
      <c r="B2802" s="5"/>
      <c r="C2802" s="5"/>
      <c r="D2802" s="5"/>
      <c r="E2802" s="5"/>
      <c r="F2802" s="6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72"/>
      <c r="AD2802" s="5"/>
    </row>
    <row r="2803" spans="1:30" x14ac:dyDescent="0.2">
      <c r="A2803" s="5"/>
      <c r="B2803" s="5"/>
      <c r="C2803" s="5"/>
      <c r="D2803" s="5"/>
      <c r="E2803" s="5"/>
      <c r="F2803" s="6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72"/>
      <c r="AD2803" s="5"/>
    </row>
    <row r="2804" spans="1:30" x14ac:dyDescent="0.2">
      <c r="A2804" s="5"/>
      <c r="B2804" s="5"/>
      <c r="C2804" s="5"/>
      <c r="D2804" s="5"/>
      <c r="E2804" s="5"/>
      <c r="F2804" s="6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72"/>
      <c r="AD2804" s="5"/>
    </row>
    <row r="2805" spans="1:30" x14ac:dyDescent="0.2">
      <c r="A2805" s="5"/>
      <c r="B2805" s="5"/>
      <c r="C2805" s="5"/>
      <c r="D2805" s="5"/>
      <c r="E2805" s="5"/>
      <c r="F2805" s="6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72"/>
      <c r="AD2805" s="5"/>
    </row>
    <row r="2806" spans="1:30" x14ac:dyDescent="0.2">
      <c r="A2806" s="5"/>
      <c r="B2806" s="5"/>
      <c r="C2806" s="5"/>
      <c r="D2806" s="5"/>
      <c r="E2806" s="5"/>
      <c r="F2806" s="6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72"/>
      <c r="AD2806" s="5"/>
    </row>
    <row r="2807" spans="1:30" x14ac:dyDescent="0.2">
      <c r="A2807" s="5"/>
      <c r="B2807" s="5"/>
      <c r="C2807" s="5"/>
      <c r="D2807" s="5"/>
      <c r="E2807" s="5"/>
      <c r="F2807" s="6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72"/>
      <c r="AD2807" s="5"/>
    </row>
    <row r="2808" spans="1:30" x14ac:dyDescent="0.2">
      <c r="A2808" s="5"/>
      <c r="B2808" s="5"/>
      <c r="C2808" s="5"/>
      <c r="D2808" s="5"/>
      <c r="E2808" s="5"/>
      <c r="F2808" s="6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72"/>
      <c r="AD2808" s="5"/>
    </row>
    <row r="2809" spans="1:30" x14ac:dyDescent="0.2">
      <c r="A2809" s="5"/>
      <c r="B2809" s="5"/>
      <c r="C2809" s="5"/>
      <c r="D2809" s="5"/>
      <c r="E2809" s="5"/>
      <c r="F2809" s="6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72"/>
      <c r="AD2809" s="5"/>
    </row>
    <row r="2810" spans="1:30" x14ac:dyDescent="0.2">
      <c r="A2810" s="5"/>
      <c r="B2810" s="5"/>
      <c r="C2810" s="5"/>
      <c r="D2810" s="5"/>
      <c r="E2810" s="5"/>
      <c r="F2810" s="6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72"/>
      <c r="AD2810" s="5"/>
    </row>
    <row r="2811" spans="1:30" x14ac:dyDescent="0.2">
      <c r="A2811" s="5"/>
      <c r="B2811" s="5"/>
      <c r="C2811" s="5"/>
      <c r="D2811" s="5"/>
      <c r="E2811" s="5"/>
      <c r="F2811" s="6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72"/>
      <c r="AD2811" s="5"/>
    </row>
    <row r="2812" spans="1:30" x14ac:dyDescent="0.2">
      <c r="A2812" s="5"/>
      <c r="B2812" s="5"/>
      <c r="C2812" s="5"/>
      <c r="D2812" s="5"/>
      <c r="E2812" s="5"/>
      <c r="F2812" s="6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72"/>
      <c r="AD2812" s="5"/>
    </row>
    <row r="2813" spans="1:30" x14ac:dyDescent="0.2">
      <c r="A2813" s="5"/>
      <c r="B2813" s="5"/>
      <c r="C2813" s="5"/>
      <c r="D2813" s="5"/>
      <c r="E2813" s="5"/>
      <c r="F2813" s="6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72"/>
      <c r="AD2813" s="5"/>
    </row>
    <row r="2814" spans="1:30" x14ac:dyDescent="0.2">
      <c r="A2814" s="5"/>
      <c r="B2814" s="5"/>
      <c r="C2814" s="5"/>
      <c r="D2814" s="5"/>
      <c r="E2814" s="5"/>
      <c r="F2814" s="6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72"/>
      <c r="AD2814" s="5"/>
    </row>
    <row r="2815" spans="1:30" x14ac:dyDescent="0.2">
      <c r="A2815" s="5"/>
      <c r="B2815" s="5"/>
      <c r="C2815" s="5"/>
      <c r="D2815" s="5"/>
      <c r="E2815" s="5"/>
      <c r="F2815" s="6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72"/>
      <c r="AD2815" s="5"/>
    </row>
    <row r="2816" spans="1:30" x14ac:dyDescent="0.2">
      <c r="A2816" s="5"/>
      <c r="B2816" s="5"/>
      <c r="C2816" s="5"/>
      <c r="D2816" s="5"/>
      <c r="E2816" s="5"/>
      <c r="F2816" s="6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72"/>
      <c r="AD2816" s="5"/>
    </row>
    <row r="2817" spans="1:30" x14ac:dyDescent="0.2">
      <c r="A2817" s="5"/>
      <c r="B2817" s="5"/>
      <c r="C2817" s="5"/>
      <c r="D2817" s="5"/>
      <c r="E2817" s="5"/>
      <c r="F2817" s="6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72"/>
      <c r="AD2817" s="5"/>
    </row>
    <row r="2818" spans="1:30" x14ac:dyDescent="0.2">
      <c r="A2818" s="5"/>
      <c r="B2818" s="5"/>
      <c r="C2818" s="5"/>
      <c r="D2818" s="5"/>
      <c r="E2818" s="5"/>
      <c r="F2818" s="6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72"/>
      <c r="AD2818" s="5"/>
    </row>
    <row r="2819" spans="1:30" x14ac:dyDescent="0.2">
      <c r="A2819" s="5"/>
      <c r="B2819" s="5"/>
      <c r="C2819" s="5"/>
      <c r="D2819" s="5"/>
      <c r="E2819" s="5"/>
      <c r="F2819" s="6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72"/>
      <c r="AD2819" s="5"/>
    </row>
    <row r="2820" spans="1:30" x14ac:dyDescent="0.2">
      <c r="A2820" s="5"/>
      <c r="B2820" s="5"/>
      <c r="C2820" s="5"/>
      <c r="D2820" s="5"/>
      <c r="E2820" s="5"/>
      <c r="F2820" s="6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72"/>
      <c r="AD2820" s="5"/>
    </row>
    <row r="2821" spans="1:30" x14ac:dyDescent="0.2">
      <c r="A2821" s="5"/>
      <c r="B2821" s="5"/>
      <c r="C2821" s="5"/>
      <c r="D2821" s="5"/>
      <c r="E2821" s="5"/>
      <c r="F2821" s="6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72"/>
      <c r="AD2821" s="5"/>
    </row>
    <row r="2822" spans="1:30" x14ac:dyDescent="0.2">
      <c r="A2822" s="5"/>
      <c r="B2822" s="5"/>
      <c r="C2822" s="5"/>
      <c r="D2822" s="5"/>
      <c r="E2822" s="5"/>
      <c r="F2822" s="6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72"/>
      <c r="AD2822" s="5"/>
    </row>
    <row r="2823" spans="1:30" x14ac:dyDescent="0.2">
      <c r="A2823" s="5"/>
      <c r="B2823" s="5"/>
      <c r="C2823" s="5"/>
      <c r="D2823" s="5"/>
      <c r="E2823" s="5"/>
      <c r="F2823" s="6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72"/>
      <c r="AD2823" s="5"/>
    </row>
    <row r="2824" spans="1:30" x14ac:dyDescent="0.2">
      <c r="A2824" s="5"/>
      <c r="B2824" s="5"/>
      <c r="C2824" s="5"/>
      <c r="D2824" s="5"/>
      <c r="E2824" s="5"/>
      <c r="F2824" s="6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72"/>
      <c r="AD2824" s="5"/>
    </row>
    <row r="2825" spans="1:30" x14ac:dyDescent="0.2">
      <c r="A2825" s="5"/>
      <c r="B2825" s="5"/>
      <c r="C2825" s="5"/>
      <c r="D2825" s="5"/>
      <c r="E2825" s="5"/>
      <c r="F2825" s="6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72"/>
      <c r="AD2825" s="5"/>
    </row>
    <row r="2826" spans="1:30" x14ac:dyDescent="0.2">
      <c r="A2826" s="5"/>
      <c r="B2826" s="5"/>
      <c r="C2826" s="5"/>
      <c r="D2826" s="5"/>
      <c r="E2826" s="5"/>
      <c r="F2826" s="6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72"/>
      <c r="AD2826" s="5"/>
    </row>
    <row r="2827" spans="1:30" x14ac:dyDescent="0.2">
      <c r="A2827" s="5"/>
      <c r="B2827" s="5"/>
      <c r="C2827" s="5"/>
      <c r="D2827" s="5"/>
      <c r="E2827" s="5"/>
      <c r="F2827" s="6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72"/>
      <c r="AD2827" s="5"/>
    </row>
    <row r="2828" spans="1:30" x14ac:dyDescent="0.2">
      <c r="A2828" s="5"/>
      <c r="B2828" s="5"/>
      <c r="C2828" s="5"/>
      <c r="D2828" s="5"/>
      <c r="E2828" s="5"/>
      <c r="F2828" s="6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72"/>
      <c r="AD2828" s="5"/>
    </row>
    <row r="2829" spans="1:30" x14ac:dyDescent="0.2">
      <c r="A2829" s="5"/>
      <c r="B2829" s="5"/>
      <c r="C2829" s="5"/>
      <c r="D2829" s="5"/>
      <c r="E2829" s="5"/>
      <c r="F2829" s="6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72"/>
      <c r="AD2829" s="5"/>
    </row>
    <row r="2830" spans="1:30" x14ac:dyDescent="0.2">
      <c r="A2830" s="5"/>
      <c r="B2830" s="5"/>
      <c r="C2830" s="5"/>
      <c r="D2830" s="5"/>
      <c r="E2830" s="5"/>
      <c r="F2830" s="6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72"/>
      <c r="AD2830" s="5"/>
    </row>
    <row r="2831" spans="1:30" x14ac:dyDescent="0.2">
      <c r="A2831" s="5"/>
      <c r="B2831" s="5"/>
      <c r="C2831" s="5"/>
      <c r="D2831" s="5"/>
      <c r="E2831" s="5"/>
      <c r="F2831" s="6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72"/>
      <c r="AD2831" s="5"/>
    </row>
    <row r="2832" spans="1:30" x14ac:dyDescent="0.2">
      <c r="A2832" s="5"/>
      <c r="B2832" s="5"/>
      <c r="C2832" s="5"/>
      <c r="D2832" s="5"/>
      <c r="E2832" s="5"/>
      <c r="F2832" s="6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72"/>
      <c r="AD2832" s="5"/>
    </row>
    <row r="2833" spans="1:30" x14ac:dyDescent="0.2">
      <c r="A2833" s="5"/>
      <c r="B2833" s="5"/>
      <c r="C2833" s="5"/>
      <c r="D2833" s="5"/>
      <c r="E2833" s="5"/>
      <c r="F2833" s="6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72"/>
      <c r="AD2833" s="5"/>
    </row>
    <row r="2834" spans="1:30" x14ac:dyDescent="0.2">
      <c r="A2834" s="5"/>
      <c r="B2834" s="5"/>
      <c r="C2834" s="5"/>
      <c r="D2834" s="5"/>
      <c r="E2834" s="5"/>
      <c r="F2834" s="6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72"/>
      <c r="AD2834" s="5"/>
    </row>
    <row r="2835" spans="1:30" x14ac:dyDescent="0.2">
      <c r="A2835" s="5"/>
      <c r="B2835" s="5"/>
      <c r="C2835" s="5"/>
      <c r="D2835" s="5"/>
      <c r="E2835" s="5"/>
      <c r="F2835" s="6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72"/>
      <c r="AD2835" s="5"/>
    </row>
    <row r="2836" spans="1:30" x14ac:dyDescent="0.2">
      <c r="A2836" s="5"/>
      <c r="B2836" s="5"/>
      <c r="C2836" s="5"/>
      <c r="D2836" s="5"/>
      <c r="E2836" s="5"/>
      <c r="F2836" s="6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72"/>
      <c r="AD2836" s="5"/>
    </row>
    <row r="2837" spans="1:30" x14ac:dyDescent="0.2">
      <c r="A2837" s="5"/>
      <c r="B2837" s="5"/>
      <c r="C2837" s="5"/>
      <c r="D2837" s="5"/>
      <c r="E2837" s="5"/>
      <c r="F2837" s="6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72"/>
      <c r="AD2837" s="5"/>
    </row>
    <row r="2838" spans="1:30" x14ac:dyDescent="0.2">
      <c r="A2838" s="5"/>
      <c r="B2838" s="5"/>
      <c r="C2838" s="5"/>
      <c r="D2838" s="5"/>
      <c r="E2838" s="5"/>
      <c r="F2838" s="6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72"/>
      <c r="AD2838" s="5"/>
    </row>
    <row r="2839" spans="1:30" x14ac:dyDescent="0.2">
      <c r="A2839" s="5"/>
      <c r="B2839" s="5"/>
      <c r="C2839" s="5"/>
      <c r="D2839" s="5"/>
      <c r="E2839" s="5"/>
      <c r="F2839" s="6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72"/>
      <c r="AD2839" s="5"/>
    </row>
    <row r="2840" spans="1:30" x14ac:dyDescent="0.2">
      <c r="A2840" s="5"/>
      <c r="B2840" s="5"/>
      <c r="C2840" s="5"/>
      <c r="D2840" s="5"/>
      <c r="E2840" s="5"/>
      <c r="F2840" s="6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72"/>
      <c r="AD2840" s="5"/>
    </row>
    <row r="2841" spans="1:30" x14ac:dyDescent="0.2">
      <c r="A2841" s="5"/>
      <c r="B2841" s="5"/>
      <c r="C2841" s="5"/>
      <c r="D2841" s="5"/>
      <c r="E2841" s="5"/>
      <c r="F2841" s="6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72"/>
      <c r="AD2841" s="5"/>
    </row>
    <row r="2842" spans="1:30" x14ac:dyDescent="0.2">
      <c r="A2842" s="5"/>
      <c r="B2842" s="5"/>
      <c r="C2842" s="5"/>
      <c r="D2842" s="5"/>
      <c r="E2842" s="5"/>
      <c r="F2842" s="6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72"/>
      <c r="AD2842" s="5"/>
    </row>
    <row r="2843" spans="1:30" x14ac:dyDescent="0.2">
      <c r="A2843" s="5"/>
      <c r="B2843" s="5"/>
      <c r="C2843" s="5"/>
      <c r="D2843" s="5"/>
      <c r="E2843" s="5"/>
      <c r="F2843" s="6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72"/>
      <c r="AD2843" s="5"/>
    </row>
    <row r="2844" spans="1:30" x14ac:dyDescent="0.2">
      <c r="A2844" s="5"/>
      <c r="B2844" s="5"/>
      <c r="C2844" s="5"/>
      <c r="D2844" s="5"/>
      <c r="E2844" s="5"/>
      <c r="F2844" s="6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72"/>
      <c r="AD2844" s="5"/>
    </row>
    <row r="2845" spans="1:30" x14ac:dyDescent="0.2">
      <c r="A2845" s="5"/>
      <c r="B2845" s="5"/>
      <c r="C2845" s="5"/>
      <c r="D2845" s="5"/>
      <c r="E2845" s="5"/>
      <c r="F2845" s="6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72"/>
      <c r="AD2845" s="5"/>
    </row>
    <row r="2846" spans="1:30" x14ac:dyDescent="0.2">
      <c r="A2846" s="5"/>
      <c r="B2846" s="5"/>
      <c r="C2846" s="5"/>
      <c r="D2846" s="5"/>
      <c r="E2846" s="5"/>
      <c r="F2846" s="6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72"/>
      <c r="AD2846" s="5"/>
    </row>
    <row r="2847" spans="1:30" x14ac:dyDescent="0.2">
      <c r="A2847" s="5"/>
      <c r="B2847" s="5"/>
      <c r="C2847" s="5"/>
      <c r="D2847" s="5"/>
      <c r="E2847" s="5"/>
      <c r="F2847" s="6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72"/>
      <c r="AD2847" s="5"/>
    </row>
    <row r="2848" spans="1:30" x14ac:dyDescent="0.2">
      <c r="A2848" s="5"/>
      <c r="B2848" s="5"/>
      <c r="C2848" s="5"/>
      <c r="D2848" s="5"/>
      <c r="E2848" s="5"/>
      <c r="F2848" s="6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72"/>
      <c r="AD2848" s="5"/>
    </row>
    <row r="2849" spans="1:30" x14ac:dyDescent="0.2">
      <c r="A2849" s="5"/>
      <c r="B2849" s="5"/>
      <c r="C2849" s="5"/>
      <c r="D2849" s="5"/>
      <c r="E2849" s="5"/>
      <c r="F2849" s="6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72"/>
      <c r="AD2849" s="5"/>
    </row>
    <row r="2850" spans="1:30" x14ac:dyDescent="0.2">
      <c r="A2850" s="5"/>
      <c r="B2850" s="5"/>
      <c r="C2850" s="5"/>
      <c r="D2850" s="5"/>
      <c r="E2850" s="5"/>
      <c r="F2850" s="6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72"/>
      <c r="AD2850" s="5"/>
    </row>
    <row r="2851" spans="1:30" x14ac:dyDescent="0.2">
      <c r="A2851" s="5"/>
      <c r="B2851" s="5"/>
      <c r="C2851" s="5"/>
      <c r="D2851" s="5"/>
      <c r="E2851" s="5"/>
      <c r="F2851" s="6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72"/>
      <c r="AD2851" s="5"/>
    </row>
    <row r="2852" spans="1:30" x14ac:dyDescent="0.2">
      <c r="A2852" s="5"/>
      <c r="B2852" s="5"/>
      <c r="C2852" s="5"/>
      <c r="D2852" s="5"/>
      <c r="E2852" s="5"/>
      <c r="F2852" s="6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72"/>
      <c r="AD2852" s="5"/>
    </row>
    <row r="2853" spans="1:30" x14ac:dyDescent="0.2">
      <c r="A2853" s="5"/>
      <c r="B2853" s="5"/>
      <c r="C2853" s="5"/>
      <c r="D2853" s="5"/>
      <c r="E2853" s="5"/>
      <c r="F2853" s="6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72"/>
      <c r="AD2853" s="5"/>
    </row>
    <row r="2854" spans="1:30" x14ac:dyDescent="0.2">
      <c r="A2854" s="5"/>
      <c r="B2854" s="5"/>
      <c r="C2854" s="5"/>
      <c r="D2854" s="5"/>
      <c r="E2854" s="5"/>
      <c r="F2854" s="6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72"/>
      <c r="AD2854" s="5"/>
    </row>
    <row r="2855" spans="1:30" x14ac:dyDescent="0.2">
      <c r="A2855" s="5"/>
      <c r="B2855" s="5"/>
      <c r="C2855" s="5"/>
      <c r="D2855" s="5"/>
      <c r="E2855" s="5"/>
      <c r="F2855" s="6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72"/>
      <c r="AD2855" s="5"/>
    </row>
    <row r="2856" spans="1:30" x14ac:dyDescent="0.2">
      <c r="A2856" s="5"/>
      <c r="B2856" s="5"/>
      <c r="C2856" s="5"/>
      <c r="D2856" s="5"/>
      <c r="E2856" s="5"/>
      <c r="F2856" s="6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72"/>
      <c r="AD2856" s="5"/>
    </row>
    <row r="2857" spans="1:30" x14ac:dyDescent="0.2">
      <c r="A2857" s="5"/>
      <c r="B2857" s="5"/>
      <c r="C2857" s="5"/>
      <c r="D2857" s="5"/>
      <c r="E2857" s="5"/>
      <c r="F2857" s="6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72"/>
      <c r="AD2857" s="5"/>
    </row>
    <row r="2858" spans="1:30" x14ac:dyDescent="0.2">
      <c r="A2858" s="5"/>
      <c r="B2858" s="5"/>
      <c r="C2858" s="5"/>
      <c r="D2858" s="5"/>
      <c r="E2858" s="5"/>
      <c r="F2858" s="6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72"/>
      <c r="AD2858" s="5"/>
    </row>
    <row r="2859" spans="1:30" x14ac:dyDescent="0.2">
      <c r="A2859" s="5"/>
      <c r="B2859" s="5"/>
      <c r="C2859" s="5"/>
      <c r="D2859" s="5"/>
      <c r="E2859" s="5"/>
      <c r="F2859" s="6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72"/>
      <c r="AD2859" s="5"/>
    </row>
    <row r="2860" spans="1:30" x14ac:dyDescent="0.2">
      <c r="A2860" s="5"/>
      <c r="B2860" s="5"/>
      <c r="C2860" s="5"/>
      <c r="D2860" s="5"/>
      <c r="E2860" s="5"/>
      <c r="F2860" s="6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72"/>
      <c r="AD2860" s="5"/>
    </row>
    <row r="2861" spans="1:30" x14ac:dyDescent="0.2">
      <c r="A2861" s="5"/>
      <c r="B2861" s="5"/>
      <c r="C2861" s="5"/>
      <c r="D2861" s="5"/>
      <c r="E2861" s="5"/>
      <c r="F2861" s="6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72"/>
      <c r="AD2861" s="5"/>
    </row>
    <row r="2862" spans="1:30" x14ac:dyDescent="0.2">
      <c r="A2862" s="5"/>
      <c r="B2862" s="5"/>
      <c r="C2862" s="5"/>
      <c r="D2862" s="5"/>
      <c r="E2862" s="5"/>
      <c r="F2862" s="6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72"/>
      <c r="AD2862" s="5"/>
    </row>
    <row r="2863" spans="1:30" x14ac:dyDescent="0.2">
      <c r="A2863" s="5"/>
      <c r="B2863" s="5"/>
      <c r="C2863" s="5"/>
      <c r="D2863" s="5"/>
      <c r="E2863" s="5"/>
      <c r="F2863" s="6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72"/>
      <c r="AD2863" s="5"/>
    </row>
    <row r="2864" spans="1:30" x14ac:dyDescent="0.2">
      <c r="A2864" s="5"/>
      <c r="B2864" s="5"/>
      <c r="C2864" s="5"/>
      <c r="D2864" s="5"/>
      <c r="E2864" s="5"/>
      <c r="F2864" s="6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72"/>
      <c r="AD2864" s="5"/>
    </row>
    <row r="2865" spans="1:30" x14ac:dyDescent="0.2">
      <c r="A2865" s="5"/>
      <c r="B2865" s="5"/>
      <c r="C2865" s="5"/>
      <c r="D2865" s="5"/>
      <c r="E2865" s="5"/>
      <c r="F2865" s="6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72"/>
      <c r="AD2865" s="5"/>
    </row>
    <row r="2866" spans="1:30" x14ac:dyDescent="0.2">
      <c r="A2866" s="5"/>
      <c r="B2866" s="5"/>
      <c r="C2866" s="5"/>
      <c r="D2866" s="5"/>
      <c r="E2866" s="5"/>
      <c r="F2866" s="6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72"/>
      <c r="AD2866" s="5"/>
    </row>
    <row r="2867" spans="1:30" x14ac:dyDescent="0.2">
      <c r="A2867" s="5"/>
      <c r="B2867" s="5"/>
      <c r="C2867" s="5"/>
      <c r="D2867" s="5"/>
      <c r="E2867" s="5"/>
      <c r="F2867" s="6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72"/>
      <c r="AD2867" s="5"/>
    </row>
    <row r="2868" spans="1:30" x14ac:dyDescent="0.2">
      <c r="A2868" s="5"/>
      <c r="B2868" s="5"/>
      <c r="C2868" s="5"/>
      <c r="D2868" s="5"/>
      <c r="E2868" s="5"/>
      <c r="F2868" s="6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72"/>
      <c r="AD2868" s="5"/>
    </row>
    <row r="2869" spans="1:30" x14ac:dyDescent="0.2">
      <c r="A2869" s="5"/>
      <c r="B2869" s="5"/>
      <c r="C2869" s="5"/>
      <c r="D2869" s="5"/>
      <c r="E2869" s="5"/>
      <c r="F2869" s="6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72"/>
      <c r="AD2869" s="5"/>
    </row>
    <row r="2870" spans="1:30" x14ac:dyDescent="0.2">
      <c r="A2870" s="5"/>
      <c r="B2870" s="5"/>
      <c r="C2870" s="5"/>
      <c r="D2870" s="5"/>
      <c r="E2870" s="5"/>
      <c r="F2870" s="6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72"/>
      <c r="AD2870" s="5"/>
    </row>
    <row r="2871" spans="1:30" x14ac:dyDescent="0.2">
      <c r="A2871" s="5"/>
      <c r="B2871" s="5"/>
      <c r="C2871" s="5"/>
      <c r="D2871" s="5"/>
      <c r="E2871" s="5"/>
      <c r="F2871" s="6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72"/>
      <c r="AD2871" s="5"/>
    </row>
    <row r="2872" spans="1:30" x14ac:dyDescent="0.2">
      <c r="A2872" s="5"/>
      <c r="B2872" s="5"/>
      <c r="C2872" s="5"/>
      <c r="D2872" s="5"/>
      <c r="E2872" s="5"/>
      <c r="F2872" s="6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72"/>
      <c r="AD2872" s="5"/>
    </row>
    <row r="2873" spans="1:30" x14ac:dyDescent="0.2">
      <c r="A2873" s="5"/>
      <c r="B2873" s="5"/>
      <c r="C2873" s="5"/>
      <c r="D2873" s="5"/>
      <c r="E2873" s="5"/>
      <c r="F2873" s="6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72"/>
      <c r="AD2873" s="5"/>
    </row>
    <row r="2874" spans="1:30" x14ac:dyDescent="0.2">
      <c r="A2874" s="5"/>
      <c r="B2874" s="5"/>
      <c r="C2874" s="5"/>
      <c r="D2874" s="5"/>
      <c r="E2874" s="5"/>
      <c r="F2874" s="6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72"/>
      <c r="AD2874" s="5"/>
    </row>
    <row r="2875" spans="1:30" x14ac:dyDescent="0.2">
      <c r="A2875" s="5"/>
      <c r="B2875" s="5"/>
      <c r="C2875" s="5"/>
      <c r="D2875" s="5"/>
      <c r="E2875" s="5"/>
      <c r="F2875" s="6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72"/>
      <c r="AD2875" s="5"/>
    </row>
    <row r="2876" spans="1:30" x14ac:dyDescent="0.2">
      <c r="A2876" s="5"/>
      <c r="B2876" s="5"/>
      <c r="C2876" s="5"/>
      <c r="D2876" s="5"/>
      <c r="E2876" s="5"/>
      <c r="F2876" s="6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72"/>
      <c r="AD2876" s="5"/>
    </row>
    <row r="2877" spans="1:30" x14ac:dyDescent="0.2">
      <c r="A2877" s="5"/>
      <c r="B2877" s="5"/>
      <c r="C2877" s="5"/>
      <c r="D2877" s="5"/>
      <c r="E2877" s="5"/>
      <c r="F2877" s="6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72"/>
      <c r="AD2877" s="5"/>
    </row>
    <row r="2878" spans="1:30" x14ac:dyDescent="0.2">
      <c r="A2878" s="5"/>
      <c r="B2878" s="5"/>
      <c r="C2878" s="5"/>
      <c r="D2878" s="5"/>
      <c r="E2878" s="5"/>
      <c r="F2878" s="6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72"/>
      <c r="AD2878" s="5"/>
    </row>
    <row r="2879" spans="1:30" x14ac:dyDescent="0.2">
      <c r="A2879" s="5"/>
      <c r="B2879" s="5"/>
      <c r="C2879" s="5"/>
      <c r="D2879" s="5"/>
      <c r="E2879" s="5"/>
      <c r="F2879" s="6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72"/>
      <c r="AD2879" s="5"/>
    </row>
    <row r="2880" spans="1:30" x14ac:dyDescent="0.2">
      <c r="A2880" s="5"/>
      <c r="B2880" s="5"/>
      <c r="C2880" s="5"/>
      <c r="D2880" s="5"/>
      <c r="E2880" s="5"/>
      <c r="F2880" s="6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72"/>
      <c r="AD2880" s="5"/>
    </row>
    <row r="2881" spans="1:30" x14ac:dyDescent="0.2">
      <c r="A2881" s="5"/>
      <c r="B2881" s="5"/>
      <c r="C2881" s="5"/>
      <c r="D2881" s="5"/>
      <c r="E2881" s="5"/>
      <c r="F2881" s="6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72"/>
      <c r="AD2881" s="5"/>
    </row>
    <row r="2882" spans="1:30" x14ac:dyDescent="0.2">
      <c r="A2882" s="5"/>
      <c r="B2882" s="5"/>
      <c r="C2882" s="5"/>
      <c r="D2882" s="5"/>
      <c r="E2882" s="5"/>
      <c r="F2882" s="6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72"/>
      <c r="AD2882" s="5"/>
    </row>
    <row r="2883" spans="1:30" x14ac:dyDescent="0.2">
      <c r="A2883" s="5"/>
      <c r="B2883" s="5"/>
      <c r="C2883" s="5"/>
      <c r="D2883" s="5"/>
      <c r="E2883" s="5"/>
      <c r="F2883" s="6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72"/>
      <c r="AD2883" s="5"/>
    </row>
    <row r="2884" spans="1:30" x14ac:dyDescent="0.2">
      <c r="A2884" s="5"/>
      <c r="B2884" s="5"/>
      <c r="C2884" s="5"/>
      <c r="D2884" s="5"/>
      <c r="E2884" s="5"/>
      <c r="F2884" s="6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72"/>
      <c r="AD2884" s="5"/>
    </row>
    <row r="2885" spans="1:30" x14ac:dyDescent="0.2">
      <c r="A2885" s="5"/>
      <c r="B2885" s="5"/>
      <c r="C2885" s="5"/>
      <c r="D2885" s="5"/>
      <c r="E2885" s="5"/>
      <c r="F2885" s="6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72"/>
      <c r="AD2885" s="5"/>
    </row>
    <row r="2886" spans="1:30" x14ac:dyDescent="0.2">
      <c r="A2886" s="5"/>
      <c r="B2886" s="5"/>
      <c r="C2886" s="5"/>
      <c r="D2886" s="5"/>
      <c r="E2886" s="5"/>
      <c r="F2886" s="6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72"/>
      <c r="AD2886" s="5"/>
    </row>
    <row r="2887" spans="1:30" x14ac:dyDescent="0.2">
      <c r="A2887" s="5"/>
      <c r="B2887" s="5"/>
      <c r="C2887" s="5"/>
      <c r="D2887" s="5"/>
      <c r="E2887" s="5"/>
      <c r="F2887" s="6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72"/>
      <c r="AD2887" s="5"/>
    </row>
    <row r="2888" spans="1:30" x14ac:dyDescent="0.2">
      <c r="A2888" s="5"/>
      <c r="B2888" s="5"/>
      <c r="C2888" s="5"/>
      <c r="D2888" s="5"/>
      <c r="E2888" s="5"/>
      <c r="F2888" s="6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72"/>
      <c r="AD2888" s="5"/>
    </row>
    <row r="2889" spans="1:30" x14ac:dyDescent="0.2">
      <c r="A2889" s="5"/>
      <c r="B2889" s="5"/>
      <c r="C2889" s="5"/>
      <c r="D2889" s="5"/>
      <c r="E2889" s="5"/>
      <c r="F2889" s="6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72"/>
      <c r="AD2889" s="5"/>
    </row>
    <row r="2890" spans="1:30" x14ac:dyDescent="0.2">
      <c r="A2890" s="5"/>
      <c r="B2890" s="5"/>
      <c r="C2890" s="5"/>
      <c r="D2890" s="5"/>
      <c r="E2890" s="5"/>
      <c r="F2890" s="6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72"/>
      <c r="AD2890" s="5"/>
    </row>
    <row r="2891" spans="1:30" x14ac:dyDescent="0.2">
      <c r="A2891" s="5"/>
      <c r="B2891" s="5"/>
      <c r="C2891" s="5"/>
      <c r="D2891" s="5"/>
      <c r="E2891" s="5"/>
      <c r="F2891" s="6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72"/>
      <c r="AD2891" s="5"/>
    </row>
    <row r="2892" spans="1:30" x14ac:dyDescent="0.2">
      <c r="A2892" s="5"/>
      <c r="B2892" s="5"/>
      <c r="C2892" s="5"/>
      <c r="D2892" s="5"/>
      <c r="E2892" s="5"/>
      <c r="F2892" s="6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72"/>
      <c r="AD2892" s="5"/>
    </row>
    <row r="2893" spans="1:30" x14ac:dyDescent="0.2">
      <c r="A2893" s="5"/>
      <c r="B2893" s="5"/>
      <c r="C2893" s="5"/>
      <c r="D2893" s="5"/>
      <c r="E2893" s="5"/>
      <c r="F2893" s="6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72"/>
      <c r="AD2893" s="5"/>
    </row>
    <row r="2894" spans="1:30" x14ac:dyDescent="0.2">
      <c r="A2894" s="5"/>
      <c r="B2894" s="5"/>
      <c r="C2894" s="5"/>
      <c r="D2894" s="5"/>
      <c r="E2894" s="5"/>
      <c r="F2894" s="6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72"/>
      <c r="AD2894" s="5"/>
    </row>
    <row r="2895" spans="1:30" x14ac:dyDescent="0.2">
      <c r="A2895" s="5"/>
      <c r="B2895" s="5"/>
      <c r="C2895" s="5"/>
      <c r="D2895" s="5"/>
      <c r="E2895" s="5"/>
      <c r="F2895" s="6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72"/>
      <c r="AD2895" s="5"/>
    </row>
    <row r="2896" spans="1:30" x14ac:dyDescent="0.2">
      <c r="A2896" s="5"/>
      <c r="B2896" s="5"/>
      <c r="C2896" s="5"/>
      <c r="D2896" s="5"/>
      <c r="E2896" s="5"/>
      <c r="F2896" s="6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72"/>
      <c r="AD2896" s="5"/>
    </row>
    <row r="2897" spans="1:30" x14ac:dyDescent="0.2">
      <c r="A2897" s="5"/>
      <c r="B2897" s="5"/>
      <c r="C2897" s="5"/>
      <c r="D2897" s="5"/>
      <c r="E2897" s="5"/>
      <c r="F2897" s="6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72"/>
      <c r="AD2897" s="5"/>
    </row>
    <row r="2898" spans="1:30" x14ac:dyDescent="0.2">
      <c r="A2898" s="5"/>
      <c r="B2898" s="5"/>
      <c r="C2898" s="5"/>
      <c r="D2898" s="5"/>
      <c r="E2898" s="5"/>
      <c r="F2898" s="6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72"/>
      <c r="AD2898" s="5"/>
    </row>
    <row r="2899" spans="1:30" x14ac:dyDescent="0.2">
      <c r="A2899" s="5"/>
      <c r="B2899" s="5"/>
      <c r="C2899" s="5"/>
      <c r="D2899" s="5"/>
      <c r="E2899" s="5"/>
      <c r="F2899" s="6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72"/>
      <c r="AD2899" s="5"/>
    </row>
    <row r="2900" spans="1:30" x14ac:dyDescent="0.2">
      <c r="A2900" s="5"/>
      <c r="B2900" s="5"/>
      <c r="C2900" s="5"/>
      <c r="D2900" s="5"/>
      <c r="E2900" s="5"/>
      <c r="F2900" s="6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72"/>
      <c r="AD2900" s="5"/>
    </row>
    <row r="2901" spans="1:30" x14ac:dyDescent="0.2">
      <c r="A2901" s="5"/>
      <c r="B2901" s="5"/>
      <c r="C2901" s="5"/>
      <c r="D2901" s="5"/>
      <c r="E2901" s="5"/>
      <c r="F2901" s="6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72"/>
      <c r="AD2901" s="5"/>
    </row>
    <row r="2902" spans="1:30" x14ac:dyDescent="0.2">
      <c r="A2902" s="5"/>
      <c r="B2902" s="5"/>
      <c r="C2902" s="5"/>
      <c r="D2902" s="5"/>
      <c r="E2902" s="5"/>
      <c r="F2902" s="6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72"/>
      <c r="AD2902" s="5"/>
    </row>
    <row r="2903" spans="1:30" x14ac:dyDescent="0.2">
      <c r="A2903" s="5"/>
      <c r="B2903" s="5"/>
      <c r="C2903" s="5"/>
      <c r="D2903" s="5"/>
      <c r="E2903" s="5"/>
      <c r="F2903" s="6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72"/>
      <c r="AD2903" s="5"/>
    </row>
    <row r="2904" spans="1:30" x14ac:dyDescent="0.2">
      <c r="A2904" s="5"/>
      <c r="B2904" s="5"/>
      <c r="C2904" s="5"/>
      <c r="D2904" s="5"/>
      <c r="E2904" s="5"/>
      <c r="F2904" s="6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72"/>
      <c r="AD2904" s="5"/>
    </row>
    <row r="2905" spans="1:30" x14ac:dyDescent="0.2">
      <c r="A2905" s="5"/>
      <c r="B2905" s="5"/>
      <c r="C2905" s="5"/>
      <c r="D2905" s="5"/>
      <c r="E2905" s="5"/>
      <c r="F2905" s="6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72"/>
      <c r="AD2905" s="5"/>
    </row>
    <row r="2906" spans="1:30" x14ac:dyDescent="0.2">
      <c r="A2906" s="5"/>
      <c r="B2906" s="5"/>
      <c r="C2906" s="5"/>
      <c r="D2906" s="5"/>
      <c r="E2906" s="5"/>
      <c r="F2906" s="6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72"/>
      <c r="AD2906" s="5"/>
    </row>
    <row r="2907" spans="1:30" x14ac:dyDescent="0.2">
      <c r="A2907" s="5"/>
      <c r="B2907" s="5"/>
      <c r="C2907" s="5"/>
      <c r="D2907" s="5"/>
      <c r="E2907" s="5"/>
      <c r="F2907" s="6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72"/>
      <c r="AD2907" s="5"/>
    </row>
    <row r="2908" spans="1:30" x14ac:dyDescent="0.2">
      <c r="A2908" s="5"/>
      <c r="B2908" s="5"/>
      <c r="C2908" s="5"/>
      <c r="D2908" s="5"/>
      <c r="E2908" s="5"/>
      <c r="F2908" s="6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72"/>
      <c r="AD2908" s="5"/>
    </row>
    <row r="2909" spans="1:30" x14ac:dyDescent="0.2">
      <c r="A2909" s="5"/>
      <c r="B2909" s="5"/>
      <c r="C2909" s="5"/>
      <c r="D2909" s="5"/>
      <c r="E2909" s="5"/>
      <c r="F2909" s="6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72"/>
      <c r="AD2909" s="5"/>
    </row>
    <row r="2910" spans="1:30" x14ac:dyDescent="0.2">
      <c r="A2910" s="5"/>
      <c r="B2910" s="5"/>
      <c r="C2910" s="5"/>
      <c r="D2910" s="5"/>
      <c r="E2910" s="5"/>
      <c r="F2910" s="6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72"/>
      <c r="AD2910" s="5"/>
    </row>
    <row r="2911" spans="1:30" x14ac:dyDescent="0.2">
      <c r="A2911" s="5"/>
      <c r="B2911" s="5"/>
      <c r="C2911" s="5"/>
      <c r="D2911" s="5"/>
      <c r="E2911" s="5"/>
      <c r="F2911" s="6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72"/>
      <c r="AD2911" s="5"/>
    </row>
    <row r="2912" spans="1:30" x14ac:dyDescent="0.2">
      <c r="A2912" s="5"/>
      <c r="B2912" s="5"/>
      <c r="C2912" s="5"/>
      <c r="D2912" s="5"/>
      <c r="E2912" s="5"/>
      <c r="F2912" s="6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72"/>
      <c r="AD2912" s="5"/>
    </row>
    <row r="2913" spans="1:30" x14ac:dyDescent="0.2">
      <c r="A2913" s="5"/>
      <c r="B2913" s="5"/>
      <c r="C2913" s="5"/>
      <c r="D2913" s="5"/>
      <c r="E2913" s="5"/>
      <c r="F2913" s="6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72"/>
      <c r="AD2913" s="5"/>
    </row>
    <row r="2914" spans="1:30" x14ac:dyDescent="0.2">
      <c r="A2914" s="5"/>
      <c r="B2914" s="5"/>
      <c r="C2914" s="5"/>
      <c r="D2914" s="5"/>
      <c r="E2914" s="5"/>
      <c r="F2914" s="6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72"/>
      <c r="AD2914" s="5"/>
    </row>
    <row r="2915" spans="1:30" x14ac:dyDescent="0.2">
      <c r="A2915" s="5"/>
      <c r="B2915" s="5"/>
      <c r="C2915" s="5"/>
      <c r="D2915" s="5"/>
      <c r="E2915" s="5"/>
      <c r="F2915" s="6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72"/>
      <c r="AD2915" s="5"/>
    </row>
    <row r="2916" spans="1:30" x14ac:dyDescent="0.2">
      <c r="A2916" s="5"/>
      <c r="B2916" s="5"/>
      <c r="C2916" s="5"/>
      <c r="D2916" s="5"/>
      <c r="E2916" s="5"/>
      <c r="F2916" s="6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72"/>
      <c r="AD2916" s="5"/>
    </row>
    <row r="2917" spans="1:30" x14ac:dyDescent="0.2">
      <c r="A2917" s="5"/>
      <c r="B2917" s="5"/>
      <c r="C2917" s="5"/>
      <c r="D2917" s="5"/>
      <c r="E2917" s="5"/>
      <c r="F2917" s="6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72"/>
      <c r="AD2917" s="5"/>
    </row>
    <row r="2918" spans="1:30" x14ac:dyDescent="0.2">
      <c r="A2918" s="5"/>
      <c r="B2918" s="5"/>
      <c r="C2918" s="5"/>
      <c r="D2918" s="5"/>
      <c r="E2918" s="5"/>
      <c r="F2918" s="6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72"/>
      <c r="AD2918" s="5"/>
    </row>
    <row r="2919" spans="1:30" x14ac:dyDescent="0.2">
      <c r="A2919" s="5"/>
      <c r="B2919" s="5"/>
      <c r="C2919" s="5"/>
      <c r="D2919" s="5"/>
      <c r="E2919" s="5"/>
      <c r="F2919" s="6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72"/>
      <c r="AD2919" s="5"/>
    </row>
    <row r="2920" spans="1:30" x14ac:dyDescent="0.2">
      <c r="A2920" s="5"/>
      <c r="B2920" s="5"/>
      <c r="C2920" s="5"/>
      <c r="D2920" s="5"/>
      <c r="E2920" s="5"/>
      <c r="F2920" s="6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72"/>
      <c r="AD2920" s="5"/>
    </row>
    <row r="2921" spans="1:30" x14ac:dyDescent="0.2">
      <c r="A2921" s="5"/>
      <c r="B2921" s="5"/>
      <c r="C2921" s="5"/>
      <c r="D2921" s="5"/>
      <c r="E2921" s="5"/>
      <c r="F2921" s="6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72"/>
      <c r="AD2921" s="5"/>
    </row>
    <row r="2922" spans="1:30" x14ac:dyDescent="0.2">
      <c r="A2922" s="5"/>
      <c r="B2922" s="5"/>
      <c r="C2922" s="5"/>
      <c r="D2922" s="5"/>
      <c r="E2922" s="5"/>
      <c r="F2922" s="6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72"/>
      <c r="AD2922" s="5"/>
    </row>
    <row r="2923" spans="1:30" x14ac:dyDescent="0.2">
      <c r="A2923" s="5"/>
      <c r="B2923" s="5"/>
      <c r="C2923" s="5"/>
      <c r="D2923" s="5"/>
      <c r="E2923" s="5"/>
      <c r="F2923" s="6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72"/>
      <c r="AD2923" s="5"/>
    </row>
    <row r="2924" spans="1:30" x14ac:dyDescent="0.2">
      <c r="A2924" s="5"/>
      <c r="B2924" s="5"/>
      <c r="C2924" s="5"/>
      <c r="D2924" s="5"/>
      <c r="E2924" s="5"/>
      <c r="F2924" s="6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72"/>
      <c r="AD2924" s="5"/>
    </row>
    <row r="2925" spans="1:30" x14ac:dyDescent="0.2">
      <c r="A2925" s="5"/>
      <c r="B2925" s="5"/>
      <c r="C2925" s="5"/>
      <c r="D2925" s="5"/>
      <c r="E2925" s="5"/>
      <c r="F2925" s="6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72"/>
      <c r="AD2925" s="5"/>
    </row>
    <row r="2926" spans="1:30" x14ac:dyDescent="0.2">
      <c r="A2926" s="5"/>
      <c r="B2926" s="5"/>
      <c r="C2926" s="5"/>
      <c r="D2926" s="5"/>
      <c r="E2926" s="5"/>
      <c r="F2926" s="6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72"/>
      <c r="AD2926" s="5"/>
    </row>
    <row r="2927" spans="1:30" x14ac:dyDescent="0.2">
      <c r="A2927" s="5"/>
      <c r="B2927" s="5"/>
      <c r="C2927" s="5"/>
      <c r="D2927" s="5"/>
      <c r="E2927" s="5"/>
      <c r="F2927" s="6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72"/>
      <c r="AD2927" s="5"/>
    </row>
    <row r="2928" spans="1:30" x14ac:dyDescent="0.2">
      <c r="A2928" s="5"/>
      <c r="B2928" s="5"/>
      <c r="C2928" s="5"/>
      <c r="D2928" s="5"/>
      <c r="E2928" s="5"/>
      <c r="F2928" s="6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72"/>
      <c r="AD2928" s="5"/>
    </row>
    <row r="2929" spans="1:30" x14ac:dyDescent="0.2">
      <c r="A2929" s="5"/>
      <c r="B2929" s="5"/>
      <c r="C2929" s="5"/>
      <c r="D2929" s="5"/>
      <c r="E2929" s="5"/>
      <c r="F2929" s="6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72"/>
      <c r="AD2929" s="5"/>
    </row>
    <row r="2930" spans="1:30" x14ac:dyDescent="0.2">
      <c r="A2930" s="5"/>
      <c r="B2930" s="5"/>
      <c r="C2930" s="5"/>
      <c r="D2930" s="5"/>
      <c r="E2930" s="5"/>
      <c r="F2930" s="6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72"/>
      <c r="AD2930" s="5"/>
    </row>
    <row r="2931" spans="1:30" x14ac:dyDescent="0.2">
      <c r="A2931" s="5"/>
      <c r="B2931" s="5"/>
      <c r="C2931" s="5"/>
      <c r="D2931" s="5"/>
      <c r="E2931" s="5"/>
      <c r="F2931" s="6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72"/>
      <c r="AD2931" s="5"/>
    </row>
    <row r="2932" spans="1:30" x14ac:dyDescent="0.2">
      <c r="A2932" s="5"/>
      <c r="B2932" s="5"/>
      <c r="C2932" s="5"/>
      <c r="D2932" s="5"/>
      <c r="E2932" s="5"/>
      <c r="F2932" s="6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72"/>
      <c r="AD2932" s="5"/>
    </row>
    <row r="2933" spans="1:30" x14ac:dyDescent="0.2">
      <c r="A2933" s="5"/>
      <c r="B2933" s="5"/>
      <c r="C2933" s="5"/>
      <c r="D2933" s="5"/>
      <c r="E2933" s="5"/>
      <c r="F2933" s="6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72"/>
      <c r="AD2933" s="5"/>
    </row>
    <row r="2934" spans="1:30" x14ac:dyDescent="0.2">
      <c r="A2934" s="5"/>
      <c r="B2934" s="5"/>
      <c r="C2934" s="5"/>
      <c r="D2934" s="5"/>
      <c r="E2934" s="5"/>
      <c r="F2934" s="6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72"/>
      <c r="AD2934" s="5"/>
    </row>
    <row r="2935" spans="1:30" x14ac:dyDescent="0.2">
      <c r="A2935" s="5"/>
      <c r="B2935" s="5"/>
      <c r="C2935" s="5"/>
      <c r="D2935" s="5"/>
      <c r="E2935" s="5"/>
      <c r="F2935" s="6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72"/>
      <c r="AD2935" s="5"/>
    </row>
    <row r="2936" spans="1:30" x14ac:dyDescent="0.2">
      <c r="A2936" s="5"/>
      <c r="B2936" s="5"/>
      <c r="C2936" s="5"/>
      <c r="D2936" s="5"/>
      <c r="E2936" s="5"/>
      <c r="F2936" s="6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72"/>
      <c r="AD2936" s="5"/>
    </row>
    <row r="2937" spans="1:30" x14ac:dyDescent="0.2">
      <c r="A2937" s="5"/>
      <c r="B2937" s="5"/>
      <c r="C2937" s="5"/>
      <c r="D2937" s="5"/>
      <c r="E2937" s="5"/>
      <c r="F2937" s="6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72"/>
      <c r="AD2937" s="5"/>
    </row>
    <row r="2938" spans="1:30" x14ac:dyDescent="0.2">
      <c r="A2938" s="5"/>
      <c r="B2938" s="5"/>
      <c r="C2938" s="5"/>
      <c r="D2938" s="5"/>
      <c r="E2938" s="5"/>
      <c r="F2938" s="6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72"/>
      <c r="AD2938" s="5"/>
    </row>
    <row r="2939" spans="1:30" x14ac:dyDescent="0.2">
      <c r="A2939" s="5"/>
      <c r="B2939" s="5"/>
      <c r="C2939" s="5"/>
      <c r="D2939" s="5"/>
      <c r="E2939" s="5"/>
      <c r="F2939" s="6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72"/>
      <c r="AD2939" s="5"/>
    </row>
    <row r="2940" spans="1:30" x14ac:dyDescent="0.2">
      <c r="A2940" s="5"/>
      <c r="B2940" s="5"/>
      <c r="C2940" s="5"/>
      <c r="D2940" s="5"/>
      <c r="E2940" s="5"/>
      <c r="F2940" s="6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72"/>
      <c r="AD2940" s="5"/>
    </row>
    <row r="2941" spans="1:30" x14ac:dyDescent="0.2">
      <c r="A2941" s="5"/>
      <c r="B2941" s="5"/>
      <c r="C2941" s="5"/>
      <c r="D2941" s="5"/>
      <c r="E2941" s="5"/>
      <c r="F2941" s="6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72"/>
      <c r="AD2941" s="5"/>
    </row>
    <row r="2942" spans="1:30" x14ac:dyDescent="0.2">
      <c r="A2942" s="5"/>
      <c r="B2942" s="5"/>
      <c r="C2942" s="5"/>
      <c r="D2942" s="5"/>
      <c r="E2942" s="5"/>
      <c r="F2942" s="6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72"/>
      <c r="AD2942" s="5"/>
    </row>
    <row r="2943" spans="1:30" x14ac:dyDescent="0.2">
      <c r="A2943" s="5"/>
      <c r="B2943" s="5"/>
      <c r="C2943" s="5"/>
      <c r="D2943" s="5"/>
      <c r="E2943" s="5"/>
      <c r="F2943" s="6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72"/>
      <c r="AD2943" s="5"/>
    </row>
    <row r="2944" spans="1:30" x14ac:dyDescent="0.2">
      <c r="A2944" s="5"/>
      <c r="B2944" s="5"/>
      <c r="C2944" s="5"/>
      <c r="D2944" s="5"/>
      <c r="E2944" s="5"/>
      <c r="F2944" s="6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72"/>
      <c r="AD2944" s="5"/>
    </row>
    <row r="2945" spans="1:30" x14ac:dyDescent="0.2">
      <c r="A2945" s="5"/>
      <c r="B2945" s="5"/>
      <c r="C2945" s="5"/>
      <c r="D2945" s="5"/>
      <c r="E2945" s="5"/>
      <c r="F2945" s="6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72"/>
      <c r="AD2945" s="5"/>
    </row>
    <row r="2946" spans="1:30" x14ac:dyDescent="0.2">
      <c r="A2946" s="5"/>
      <c r="B2946" s="5"/>
      <c r="C2946" s="5"/>
      <c r="D2946" s="5"/>
      <c r="E2946" s="5"/>
      <c r="F2946" s="6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72"/>
      <c r="AD2946" s="5"/>
    </row>
    <row r="2947" spans="1:30" x14ac:dyDescent="0.2">
      <c r="A2947" s="5"/>
      <c r="B2947" s="5"/>
      <c r="C2947" s="5"/>
      <c r="D2947" s="5"/>
      <c r="E2947" s="5"/>
      <c r="F2947" s="6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72"/>
      <c r="AD2947" s="5"/>
    </row>
    <row r="2948" spans="1:30" x14ac:dyDescent="0.2">
      <c r="A2948" s="5"/>
      <c r="B2948" s="5"/>
      <c r="C2948" s="5"/>
      <c r="D2948" s="5"/>
      <c r="E2948" s="5"/>
      <c r="F2948" s="6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72"/>
      <c r="AD2948" s="5"/>
    </row>
    <row r="2949" spans="1:30" x14ac:dyDescent="0.2">
      <c r="A2949" s="5"/>
      <c r="B2949" s="5"/>
      <c r="C2949" s="5"/>
      <c r="D2949" s="5"/>
      <c r="E2949" s="5"/>
      <c r="F2949" s="6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72"/>
      <c r="AD2949" s="5"/>
    </row>
    <row r="2950" spans="1:30" x14ac:dyDescent="0.2">
      <c r="A2950" s="5"/>
      <c r="B2950" s="5"/>
      <c r="C2950" s="5"/>
      <c r="D2950" s="5"/>
      <c r="E2950" s="5"/>
      <c r="F2950" s="6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72"/>
      <c r="AD2950" s="5"/>
    </row>
    <row r="2951" spans="1:30" x14ac:dyDescent="0.2">
      <c r="A2951" s="5"/>
      <c r="B2951" s="5"/>
      <c r="C2951" s="5"/>
      <c r="D2951" s="5"/>
      <c r="E2951" s="5"/>
      <c r="F2951" s="6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72"/>
      <c r="AD2951" s="5"/>
    </row>
    <row r="2952" spans="1:30" x14ac:dyDescent="0.2">
      <c r="A2952" s="5"/>
      <c r="B2952" s="5"/>
      <c r="C2952" s="5"/>
      <c r="D2952" s="5"/>
      <c r="E2952" s="5"/>
      <c r="F2952" s="6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72"/>
      <c r="AD2952" s="5"/>
    </row>
    <row r="2953" spans="1:30" x14ac:dyDescent="0.2">
      <c r="A2953" s="5"/>
      <c r="B2953" s="5"/>
      <c r="C2953" s="5"/>
      <c r="D2953" s="5"/>
      <c r="E2953" s="5"/>
      <c r="F2953" s="6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72"/>
      <c r="AD2953" s="5"/>
    </row>
    <row r="2954" spans="1:30" x14ac:dyDescent="0.2">
      <c r="A2954" s="5"/>
      <c r="B2954" s="5"/>
      <c r="C2954" s="5"/>
      <c r="D2954" s="5"/>
      <c r="E2954" s="5"/>
      <c r="F2954" s="6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72"/>
      <c r="AD2954" s="5"/>
    </row>
    <row r="2955" spans="1:30" x14ac:dyDescent="0.2">
      <c r="A2955" s="5"/>
      <c r="B2955" s="5"/>
      <c r="C2955" s="5"/>
      <c r="D2955" s="5"/>
      <c r="E2955" s="5"/>
      <c r="F2955" s="6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72"/>
      <c r="AD2955" s="5"/>
    </row>
    <row r="2956" spans="1:30" x14ac:dyDescent="0.2">
      <c r="A2956" s="5"/>
      <c r="B2956" s="5"/>
      <c r="C2956" s="5"/>
      <c r="D2956" s="5"/>
      <c r="E2956" s="5"/>
      <c r="F2956" s="6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72"/>
      <c r="AD2956" s="5"/>
    </row>
    <row r="2957" spans="1:30" x14ac:dyDescent="0.2">
      <c r="A2957" s="5"/>
      <c r="B2957" s="5"/>
      <c r="C2957" s="5"/>
      <c r="D2957" s="5"/>
      <c r="E2957" s="5"/>
      <c r="F2957" s="6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72"/>
      <c r="AD2957" s="5"/>
    </row>
    <row r="2958" spans="1:30" x14ac:dyDescent="0.2">
      <c r="A2958" s="5"/>
      <c r="B2958" s="5"/>
      <c r="C2958" s="5"/>
      <c r="D2958" s="5"/>
      <c r="E2958" s="5"/>
      <c r="F2958" s="6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72"/>
      <c r="AD2958" s="5"/>
    </row>
    <row r="2959" spans="1:30" x14ac:dyDescent="0.2">
      <c r="A2959" s="5"/>
      <c r="B2959" s="5"/>
      <c r="C2959" s="5"/>
      <c r="D2959" s="5"/>
      <c r="E2959" s="5"/>
      <c r="F2959" s="6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72"/>
      <c r="AD2959" s="5"/>
    </row>
    <row r="2960" spans="1:30" x14ac:dyDescent="0.2">
      <c r="A2960" s="5"/>
      <c r="B2960" s="5"/>
      <c r="C2960" s="5"/>
      <c r="D2960" s="5"/>
      <c r="E2960" s="5"/>
      <c r="F2960" s="6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72"/>
      <c r="AD2960" s="5"/>
    </row>
    <row r="2961" spans="1:30" x14ac:dyDescent="0.2">
      <c r="A2961" s="5"/>
      <c r="B2961" s="5"/>
      <c r="C2961" s="5"/>
      <c r="D2961" s="5"/>
      <c r="E2961" s="5"/>
      <c r="F2961" s="6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72"/>
      <c r="AD2961" s="5"/>
    </row>
    <row r="2962" spans="1:30" x14ac:dyDescent="0.2">
      <c r="A2962" s="5"/>
      <c r="B2962" s="5"/>
      <c r="C2962" s="5"/>
      <c r="D2962" s="5"/>
      <c r="E2962" s="5"/>
      <c r="F2962" s="6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72"/>
      <c r="AD2962" s="5"/>
    </row>
    <row r="2963" spans="1:30" x14ac:dyDescent="0.2">
      <c r="A2963" s="5"/>
      <c r="B2963" s="5"/>
      <c r="C2963" s="5"/>
      <c r="D2963" s="5"/>
      <c r="E2963" s="5"/>
      <c r="F2963" s="6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72"/>
      <c r="AD2963" s="5"/>
    </row>
    <row r="2964" spans="1:30" x14ac:dyDescent="0.2">
      <c r="A2964" s="5"/>
      <c r="B2964" s="5"/>
      <c r="C2964" s="5"/>
      <c r="D2964" s="5"/>
      <c r="E2964" s="5"/>
      <c r="F2964" s="6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72"/>
      <c r="AD2964" s="5"/>
    </row>
    <row r="2965" spans="1:30" x14ac:dyDescent="0.2">
      <c r="A2965" s="5"/>
      <c r="B2965" s="5"/>
      <c r="C2965" s="5"/>
      <c r="D2965" s="5"/>
      <c r="E2965" s="5"/>
      <c r="F2965" s="6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72"/>
      <c r="AD2965" s="5"/>
    </row>
    <row r="2966" spans="1:30" x14ac:dyDescent="0.2">
      <c r="A2966" s="5"/>
      <c r="B2966" s="5"/>
      <c r="C2966" s="5"/>
      <c r="D2966" s="5"/>
      <c r="E2966" s="5"/>
      <c r="F2966" s="6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72"/>
      <c r="AD2966" s="5"/>
    </row>
    <row r="2967" spans="1:30" x14ac:dyDescent="0.2">
      <c r="A2967" s="5"/>
      <c r="B2967" s="5"/>
      <c r="C2967" s="5"/>
      <c r="D2967" s="5"/>
      <c r="E2967" s="5"/>
      <c r="F2967" s="6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72"/>
      <c r="AD2967" s="5"/>
    </row>
    <row r="2968" spans="1:30" x14ac:dyDescent="0.2">
      <c r="A2968" s="5"/>
      <c r="B2968" s="5"/>
      <c r="C2968" s="5"/>
      <c r="D2968" s="5"/>
      <c r="E2968" s="5"/>
      <c r="F2968" s="6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72"/>
      <c r="AD2968" s="5"/>
    </row>
    <row r="2969" spans="1:30" x14ac:dyDescent="0.2">
      <c r="A2969" s="5"/>
      <c r="B2969" s="5"/>
      <c r="C2969" s="5"/>
      <c r="D2969" s="5"/>
      <c r="E2969" s="5"/>
      <c r="F2969" s="6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72"/>
      <c r="AD2969" s="5"/>
    </row>
    <row r="2970" spans="1:30" x14ac:dyDescent="0.2">
      <c r="A2970" s="5"/>
      <c r="B2970" s="5"/>
      <c r="C2970" s="5"/>
      <c r="D2970" s="5"/>
      <c r="E2970" s="5"/>
      <c r="F2970" s="6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72"/>
      <c r="AD2970" s="5"/>
    </row>
    <row r="2971" spans="1:30" x14ac:dyDescent="0.2">
      <c r="A2971" s="5"/>
      <c r="B2971" s="5"/>
      <c r="C2971" s="5"/>
      <c r="D2971" s="5"/>
      <c r="E2971" s="5"/>
      <c r="F2971" s="6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72"/>
      <c r="AD2971" s="5"/>
    </row>
    <row r="2972" spans="1:30" x14ac:dyDescent="0.2">
      <c r="A2972" s="5"/>
      <c r="B2972" s="5"/>
      <c r="C2972" s="5"/>
      <c r="D2972" s="5"/>
      <c r="E2972" s="5"/>
      <c r="F2972" s="6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72"/>
      <c r="AD2972" s="5"/>
    </row>
    <row r="2973" spans="1:30" x14ac:dyDescent="0.2">
      <c r="A2973" s="5"/>
      <c r="B2973" s="5"/>
      <c r="C2973" s="5"/>
      <c r="D2973" s="5"/>
      <c r="E2973" s="5"/>
      <c r="F2973" s="6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72"/>
      <c r="AD2973" s="5"/>
    </row>
    <row r="2974" spans="1:30" x14ac:dyDescent="0.2">
      <c r="A2974" s="5"/>
      <c r="B2974" s="5"/>
      <c r="C2974" s="5"/>
      <c r="D2974" s="5"/>
      <c r="E2974" s="5"/>
      <c r="F2974" s="6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72"/>
      <c r="AD2974" s="5"/>
    </row>
    <row r="2975" spans="1:30" x14ac:dyDescent="0.2">
      <c r="A2975" s="5"/>
      <c r="B2975" s="5"/>
      <c r="C2975" s="5"/>
      <c r="D2975" s="5"/>
      <c r="E2975" s="5"/>
      <c r="F2975" s="6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72"/>
      <c r="AD2975" s="5"/>
    </row>
    <row r="2976" spans="1:30" x14ac:dyDescent="0.2">
      <c r="A2976" s="5"/>
      <c r="B2976" s="5"/>
      <c r="C2976" s="5"/>
      <c r="D2976" s="5"/>
      <c r="E2976" s="5"/>
      <c r="F2976" s="6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72"/>
      <c r="AD2976" s="5"/>
    </row>
    <row r="2977" spans="1:30" x14ac:dyDescent="0.2">
      <c r="A2977" s="5"/>
      <c r="B2977" s="5"/>
      <c r="C2977" s="5"/>
      <c r="D2977" s="5"/>
      <c r="E2977" s="5"/>
      <c r="F2977" s="6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72"/>
      <c r="AD2977" s="5"/>
    </row>
    <row r="2978" spans="1:30" x14ac:dyDescent="0.2">
      <c r="A2978" s="5"/>
      <c r="B2978" s="5"/>
      <c r="C2978" s="5"/>
      <c r="D2978" s="5"/>
      <c r="E2978" s="5"/>
      <c r="F2978" s="6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72"/>
      <c r="AD2978" s="5"/>
    </row>
    <row r="2979" spans="1:30" x14ac:dyDescent="0.2">
      <c r="A2979" s="5"/>
      <c r="B2979" s="5"/>
      <c r="C2979" s="5"/>
      <c r="D2979" s="5"/>
      <c r="E2979" s="5"/>
      <c r="F2979" s="6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72"/>
      <c r="AD2979" s="5"/>
    </row>
    <row r="2980" spans="1:30" x14ac:dyDescent="0.2">
      <c r="A2980" s="5"/>
      <c r="B2980" s="5"/>
      <c r="C2980" s="5"/>
      <c r="D2980" s="5"/>
      <c r="E2980" s="5"/>
      <c r="F2980" s="6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72"/>
      <c r="AD2980" s="5"/>
    </row>
    <row r="2981" spans="1:30" x14ac:dyDescent="0.2">
      <c r="A2981" s="5"/>
      <c r="B2981" s="5"/>
      <c r="C2981" s="5"/>
      <c r="D2981" s="5"/>
      <c r="E2981" s="5"/>
      <c r="F2981" s="6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72"/>
      <c r="AD2981" s="5"/>
    </row>
    <row r="2982" spans="1:30" x14ac:dyDescent="0.2">
      <c r="A2982" s="5"/>
      <c r="B2982" s="5"/>
      <c r="C2982" s="5"/>
      <c r="D2982" s="5"/>
      <c r="E2982" s="5"/>
      <c r="F2982" s="6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72"/>
      <c r="AD2982" s="5"/>
    </row>
    <row r="2983" spans="1:30" x14ac:dyDescent="0.2">
      <c r="A2983" s="5"/>
      <c r="B2983" s="5"/>
      <c r="C2983" s="5"/>
      <c r="D2983" s="5"/>
      <c r="E2983" s="5"/>
      <c r="F2983" s="6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72"/>
      <c r="AD2983" s="5"/>
    </row>
    <row r="2984" spans="1:30" x14ac:dyDescent="0.2">
      <c r="A2984" s="5"/>
      <c r="B2984" s="5"/>
      <c r="C2984" s="5"/>
      <c r="D2984" s="5"/>
      <c r="E2984" s="5"/>
      <c r="F2984" s="6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72"/>
      <c r="AD2984" s="5"/>
    </row>
    <row r="2985" spans="1:30" x14ac:dyDescent="0.2">
      <c r="A2985" s="5"/>
      <c r="B2985" s="5"/>
      <c r="C2985" s="5"/>
      <c r="D2985" s="5"/>
      <c r="E2985" s="5"/>
      <c r="F2985" s="6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72"/>
      <c r="AD2985" s="5"/>
    </row>
    <row r="2986" spans="1:30" x14ac:dyDescent="0.2">
      <c r="A2986" s="5"/>
      <c r="B2986" s="5"/>
      <c r="C2986" s="5"/>
      <c r="D2986" s="5"/>
      <c r="E2986" s="5"/>
      <c r="F2986" s="6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72"/>
      <c r="AD2986" s="5"/>
    </row>
    <row r="2987" spans="1:30" x14ac:dyDescent="0.2">
      <c r="A2987" s="5"/>
      <c r="B2987" s="5"/>
      <c r="C2987" s="5"/>
      <c r="D2987" s="5"/>
      <c r="E2987" s="5"/>
      <c r="F2987" s="6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72"/>
      <c r="AD2987" s="5"/>
    </row>
    <row r="2988" spans="1:30" x14ac:dyDescent="0.2">
      <c r="A2988" s="5"/>
      <c r="B2988" s="5"/>
      <c r="C2988" s="5"/>
      <c r="D2988" s="5"/>
      <c r="E2988" s="5"/>
      <c r="F2988" s="6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72"/>
      <c r="AD2988" s="5"/>
    </row>
    <row r="2989" spans="1:30" x14ac:dyDescent="0.2">
      <c r="A2989" s="5"/>
      <c r="B2989" s="5"/>
      <c r="C2989" s="5"/>
      <c r="D2989" s="5"/>
      <c r="E2989" s="5"/>
      <c r="F2989" s="6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72"/>
      <c r="AD2989" s="5"/>
    </row>
    <row r="2990" spans="1:30" x14ac:dyDescent="0.2">
      <c r="A2990" s="5"/>
      <c r="B2990" s="5"/>
      <c r="C2990" s="5"/>
      <c r="D2990" s="5"/>
      <c r="E2990" s="5"/>
      <c r="F2990" s="6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72"/>
      <c r="AD2990" s="5"/>
    </row>
    <row r="2991" spans="1:30" x14ac:dyDescent="0.2">
      <c r="A2991" s="5"/>
      <c r="B2991" s="5"/>
      <c r="C2991" s="5"/>
      <c r="D2991" s="5"/>
      <c r="E2991" s="5"/>
      <c r="F2991" s="6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72"/>
      <c r="AD2991" s="5"/>
    </row>
    <row r="2992" spans="1:30" x14ac:dyDescent="0.2">
      <c r="A2992" s="5"/>
      <c r="B2992" s="5"/>
      <c r="C2992" s="5"/>
      <c r="D2992" s="5"/>
      <c r="E2992" s="5"/>
      <c r="F2992" s="6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72"/>
      <c r="AD2992" s="5"/>
    </row>
    <row r="2993" spans="1:30" x14ac:dyDescent="0.2">
      <c r="A2993" s="5"/>
      <c r="B2993" s="5"/>
      <c r="C2993" s="5"/>
      <c r="D2993" s="5"/>
      <c r="E2993" s="5"/>
      <c r="F2993" s="6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72"/>
      <c r="AD2993" s="5"/>
    </row>
    <row r="2994" spans="1:30" x14ac:dyDescent="0.2">
      <c r="A2994" s="5"/>
      <c r="B2994" s="5"/>
      <c r="C2994" s="5"/>
      <c r="D2994" s="5"/>
      <c r="E2994" s="5"/>
      <c r="F2994" s="6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72"/>
      <c r="AD2994" s="5"/>
    </row>
    <row r="2995" spans="1:30" x14ac:dyDescent="0.2">
      <c r="A2995" s="5"/>
      <c r="B2995" s="5"/>
      <c r="C2995" s="5"/>
      <c r="D2995" s="5"/>
      <c r="E2995" s="5"/>
      <c r="F2995" s="6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72"/>
      <c r="AD2995" s="5"/>
    </row>
    <row r="2996" spans="1:30" x14ac:dyDescent="0.2">
      <c r="A2996" s="5"/>
      <c r="B2996" s="5"/>
      <c r="C2996" s="5"/>
      <c r="D2996" s="5"/>
      <c r="E2996" s="5"/>
      <c r="F2996" s="6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72"/>
      <c r="AD2996" s="5"/>
    </row>
    <row r="2997" spans="1:30" x14ac:dyDescent="0.2">
      <c r="A2997" s="5"/>
      <c r="B2997" s="5"/>
      <c r="C2997" s="5"/>
      <c r="D2997" s="5"/>
      <c r="E2997" s="5"/>
      <c r="F2997" s="6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72"/>
      <c r="AD2997" s="5"/>
    </row>
    <row r="2998" spans="1:30" x14ac:dyDescent="0.2">
      <c r="A2998" s="5"/>
      <c r="B2998" s="5"/>
      <c r="C2998" s="5"/>
      <c r="D2998" s="5"/>
      <c r="E2998" s="5"/>
      <c r="F2998" s="6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72"/>
      <c r="AD2998" s="5"/>
    </row>
    <row r="2999" spans="1:30" x14ac:dyDescent="0.2">
      <c r="A2999" s="5"/>
      <c r="B2999" s="5"/>
      <c r="C2999" s="5"/>
      <c r="D2999" s="5"/>
      <c r="E2999" s="5"/>
      <c r="F2999" s="6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72"/>
      <c r="AD2999" s="5"/>
    </row>
    <row r="3000" spans="1:30" x14ac:dyDescent="0.2">
      <c r="A3000" s="5"/>
      <c r="B3000" s="5"/>
      <c r="C3000" s="5"/>
      <c r="D3000" s="5"/>
      <c r="E3000" s="5"/>
      <c r="F3000" s="6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72"/>
      <c r="AD3000" s="5"/>
    </row>
    <row r="3001" spans="1:30" x14ac:dyDescent="0.2">
      <c r="A3001" s="5"/>
      <c r="B3001" s="5"/>
      <c r="C3001" s="5"/>
      <c r="D3001" s="5"/>
      <c r="E3001" s="5"/>
      <c r="F3001" s="6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72"/>
      <c r="AD3001" s="5"/>
    </row>
    <row r="3002" spans="1:30" x14ac:dyDescent="0.2">
      <c r="A3002" s="5"/>
      <c r="B3002" s="5"/>
      <c r="C3002" s="5"/>
      <c r="D3002" s="5"/>
      <c r="E3002" s="5"/>
      <c r="F3002" s="6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72"/>
      <c r="AD3002" s="5"/>
    </row>
    <row r="3003" spans="1:30" x14ac:dyDescent="0.2">
      <c r="A3003" s="5"/>
      <c r="B3003" s="5"/>
      <c r="C3003" s="5"/>
      <c r="D3003" s="5"/>
      <c r="E3003" s="5"/>
      <c r="F3003" s="6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72"/>
      <c r="AD3003" s="5"/>
    </row>
    <row r="3004" spans="1:30" x14ac:dyDescent="0.2">
      <c r="A3004" s="5"/>
      <c r="B3004" s="5"/>
      <c r="C3004" s="5"/>
      <c r="D3004" s="5"/>
      <c r="E3004" s="5"/>
      <c r="F3004" s="6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72"/>
      <c r="AD3004" s="5"/>
    </row>
    <row r="3005" spans="1:30" x14ac:dyDescent="0.2">
      <c r="A3005" s="5"/>
      <c r="B3005" s="5"/>
      <c r="C3005" s="5"/>
      <c r="D3005" s="5"/>
      <c r="E3005" s="5"/>
      <c r="F3005" s="6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72"/>
      <c r="AD3005" s="5"/>
    </row>
    <row r="3006" spans="1:30" x14ac:dyDescent="0.2">
      <c r="A3006" s="5"/>
      <c r="B3006" s="5"/>
      <c r="C3006" s="5"/>
      <c r="D3006" s="5"/>
      <c r="E3006" s="5"/>
      <c r="F3006" s="6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72"/>
      <c r="AD3006" s="5"/>
    </row>
    <row r="3007" spans="1:30" x14ac:dyDescent="0.2">
      <c r="A3007" s="5"/>
      <c r="B3007" s="5"/>
      <c r="C3007" s="5"/>
      <c r="D3007" s="5"/>
      <c r="E3007" s="5"/>
      <c r="F3007" s="6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72"/>
      <c r="AD3007" s="5"/>
    </row>
    <row r="3008" spans="1:30" x14ac:dyDescent="0.2">
      <c r="A3008" s="5"/>
      <c r="B3008" s="5"/>
      <c r="C3008" s="5"/>
      <c r="D3008" s="5"/>
      <c r="E3008" s="5"/>
      <c r="F3008" s="6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72"/>
      <c r="AD3008" s="5"/>
    </row>
    <row r="3009" spans="1:30" x14ac:dyDescent="0.2">
      <c r="A3009" s="5"/>
      <c r="B3009" s="5"/>
      <c r="C3009" s="5"/>
      <c r="D3009" s="5"/>
      <c r="E3009" s="5"/>
      <c r="F3009" s="6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72"/>
      <c r="AD3009" s="5"/>
    </row>
    <row r="3010" spans="1:30" x14ac:dyDescent="0.2">
      <c r="A3010" s="5"/>
      <c r="B3010" s="5"/>
      <c r="C3010" s="5"/>
      <c r="D3010" s="5"/>
      <c r="E3010" s="5"/>
      <c r="F3010" s="6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72"/>
      <c r="AD3010" s="5"/>
    </row>
    <row r="3011" spans="1:30" x14ac:dyDescent="0.2">
      <c r="A3011" s="5"/>
      <c r="B3011" s="5"/>
      <c r="C3011" s="5"/>
      <c r="D3011" s="5"/>
      <c r="E3011" s="5"/>
      <c r="F3011" s="6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72"/>
      <c r="AD3011" s="5"/>
    </row>
    <row r="3012" spans="1:30" x14ac:dyDescent="0.2">
      <c r="A3012" s="5"/>
      <c r="B3012" s="5"/>
      <c r="C3012" s="5"/>
      <c r="D3012" s="5"/>
      <c r="E3012" s="5"/>
      <c r="F3012" s="6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72"/>
      <c r="AD3012" s="5"/>
    </row>
    <row r="3013" spans="1:30" x14ac:dyDescent="0.2">
      <c r="A3013" s="5"/>
      <c r="B3013" s="5"/>
      <c r="C3013" s="5"/>
      <c r="D3013" s="5"/>
      <c r="E3013" s="5"/>
      <c r="F3013" s="6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72"/>
      <c r="AD3013" s="5"/>
    </row>
    <row r="3014" spans="1:30" x14ac:dyDescent="0.2">
      <c r="A3014" s="5"/>
      <c r="B3014" s="5"/>
      <c r="C3014" s="5"/>
      <c r="D3014" s="5"/>
      <c r="E3014" s="5"/>
      <c r="F3014" s="6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72"/>
      <c r="AD3014" s="5"/>
    </row>
    <row r="3015" spans="1:30" x14ac:dyDescent="0.2">
      <c r="A3015" s="5"/>
      <c r="B3015" s="5"/>
      <c r="C3015" s="5"/>
      <c r="D3015" s="5"/>
      <c r="E3015" s="5"/>
      <c r="F3015" s="6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72"/>
      <c r="AD3015" s="5"/>
    </row>
    <row r="3016" spans="1:30" x14ac:dyDescent="0.2">
      <c r="A3016" s="5"/>
      <c r="B3016" s="5"/>
      <c r="C3016" s="5"/>
      <c r="D3016" s="5"/>
      <c r="E3016" s="5"/>
      <c r="F3016" s="6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72"/>
      <c r="AD3016" s="5"/>
    </row>
    <row r="3017" spans="1:30" x14ac:dyDescent="0.2">
      <c r="A3017" s="5"/>
      <c r="B3017" s="5"/>
      <c r="C3017" s="5"/>
      <c r="D3017" s="5"/>
      <c r="E3017" s="5"/>
      <c r="F3017" s="6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72"/>
      <c r="AD3017" s="5"/>
    </row>
    <row r="3018" spans="1:30" x14ac:dyDescent="0.2">
      <c r="A3018" s="5"/>
      <c r="B3018" s="5"/>
      <c r="C3018" s="5"/>
      <c r="D3018" s="5"/>
      <c r="E3018" s="5"/>
      <c r="F3018" s="6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72"/>
      <c r="AD3018" s="5"/>
    </row>
    <row r="3019" spans="1:30" x14ac:dyDescent="0.2">
      <c r="A3019" s="5"/>
      <c r="B3019" s="5"/>
      <c r="C3019" s="5"/>
      <c r="D3019" s="5"/>
      <c r="E3019" s="5"/>
      <c r="F3019" s="6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72"/>
      <c r="AD3019" s="5"/>
    </row>
    <row r="3020" spans="1:30" x14ac:dyDescent="0.2">
      <c r="A3020" s="5"/>
      <c r="B3020" s="5"/>
      <c r="C3020" s="5"/>
      <c r="D3020" s="5"/>
      <c r="E3020" s="5"/>
      <c r="F3020" s="6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72"/>
      <c r="AD3020" s="5"/>
    </row>
    <row r="3021" spans="1:30" x14ac:dyDescent="0.2">
      <c r="A3021" s="5"/>
      <c r="B3021" s="5"/>
      <c r="C3021" s="5"/>
      <c r="D3021" s="5"/>
      <c r="E3021" s="5"/>
      <c r="F3021" s="6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72"/>
      <c r="AD3021" s="5"/>
    </row>
    <row r="3022" spans="1:30" x14ac:dyDescent="0.2">
      <c r="A3022" s="5"/>
      <c r="B3022" s="5"/>
      <c r="C3022" s="5"/>
      <c r="D3022" s="5"/>
      <c r="E3022" s="5"/>
      <c r="F3022" s="6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72"/>
      <c r="AD3022" s="5"/>
    </row>
    <row r="3023" spans="1:30" x14ac:dyDescent="0.2">
      <c r="A3023" s="5"/>
      <c r="B3023" s="5"/>
      <c r="C3023" s="5"/>
      <c r="D3023" s="5"/>
      <c r="E3023" s="5"/>
      <c r="F3023" s="6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72"/>
      <c r="AD3023" s="5"/>
    </row>
    <row r="3024" spans="1:30" x14ac:dyDescent="0.2">
      <c r="A3024" s="5"/>
      <c r="B3024" s="5"/>
      <c r="C3024" s="5"/>
      <c r="D3024" s="5"/>
      <c r="E3024" s="5"/>
      <c r="F3024" s="6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72"/>
      <c r="AD3024" s="5"/>
    </row>
    <row r="3025" spans="1:30" x14ac:dyDescent="0.2">
      <c r="A3025" s="5"/>
      <c r="B3025" s="5"/>
      <c r="C3025" s="5"/>
      <c r="D3025" s="5"/>
      <c r="E3025" s="5"/>
      <c r="F3025" s="6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72"/>
      <c r="AD3025" s="5"/>
    </row>
    <row r="3026" spans="1:30" x14ac:dyDescent="0.2">
      <c r="A3026" s="5"/>
      <c r="B3026" s="5"/>
      <c r="C3026" s="5"/>
      <c r="D3026" s="5"/>
      <c r="E3026" s="5"/>
      <c r="F3026" s="6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72"/>
      <c r="AD3026" s="5"/>
    </row>
    <row r="3027" spans="1:30" x14ac:dyDescent="0.2">
      <c r="A3027" s="5"/>
      <c r="B3027" s="5"/>
      <c r="C3027" s="5"/>
      <c r="D3027" s="5"/>
      <c r="E3027" s="5"/>
      <c r="F3027" s="6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72"/>
      <c r="AD3027" s="5"/>
    </row>
    <row r="3028" spans="1:30" x14ac:dyDescent="0.2">
      <c r="A3028" s="5"/>
      <c r="B3028" s="5"/>
      <c r="C3028" s="5"/>
      <c r="D3028" s="5"/>
      <c r="E3028" s="5"/>
      <c r="F3028" s="6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72"/>
      <c r="AD3028" s="5"/>
    </row>
    <row r="3029" spans="1:30" x14ac:dyDescent="0.2">
      <c r="A3029" s="5"/>
      <c r="B3029" s="5"/>
      <c r="C3029" s="5"/>
      <c r="D3029" s="5"/>
      <c r="E3029" s="5"/>
      <c r="F3029" s="6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72"/>
      <c r="AD3029" s="5"/>
    </row>
    <row r="3030" spans="1:30" x14ac:dyDescent="0.2">
      <c r="A3030" s="5"/>
      <c r="B3030" s="5"/>
      <c r="C3030" s="5"/>
      <c r="D3030" s="5"/>
      <c r="E3030" s="5"/>
      <c r="F3030" s="6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72"/>
      <c r="AD3030" s="5"/>
    </row>
    <row r="3031" spans="1:30" x14ac:dyDescent="0.2">
      <c r="A3031" s="5"/>
      <c r="B3031" s="5"/>
      <c r="C3031" s="5"/>
      <c r="D3031" s="5"/>
      <c r="E3031" s="5"/>
      <c r="F3031" s="6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72"/>
      <c r="AD3031" s="5"/>
    </row>
    <row r="3032" spans="1:30" x14ac:dyDescent="0.2">
      <c r="A3032" s="5"/>
      <c r="B3032" s="5"/>
      <c r="C3032" s="5"/>
      <c r="D3032" s="5"/>
      <c r="E3032" s="5"/>
      <c r="F3032" s="6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72"/>
      <c r="AD3032" s="5"/>
    </row>
    <row r="3033" spans="1:30" x14ac:dyDescent="0.2">
      <c r="A3033" s="5"/>
      <c r="B3033" s="5"/>
      <c r="C3033" s="5"/>
      <c r="D3033" s="5"/>
      <c r="E3033" s="5"/>
      <c r="F3033" s="6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72"/>
      <c r="AD3033" s="5"/>
    </row>
    <row r="3034" spans="1:30" x14ac:dyDescent="0.2">
      <c r="A3034" s="5"/>
      <c r="B3034" s="5"/>
      <c r="C3034" s="5"/>
      <c r="D3034" s="5"/>
      <c r="E3034" s="5"/>
      <c r="F3034" s="6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72"/>
      <c r="AD3034" s="5"/>
    </row>
    <row r="3035" spans="1:30" x14ac:dyDescent="0.2">
      <c r="A3035" s="5"/>
      <c r="B3035" s="5"/>
      <c r="C3035" s="5"/>
      <c r="D3035" s="5"/>
      <c r="E3035" s="5"/>
      <c r="F3035" s="6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72"/>
      <c r="AD3035" s="5"/>
    </row>
    <row r="3036" spans="1:30" x14ac:dyDescent="0.2">
      <c r="A3036" s="5"/>
      <c r="B3036" s="5"/>
      <c r="C3036" s="5"/>
      <c r="D3036" s="5"/>
      <c r="E3036" s="5"/>
      <c r="F3036" s="6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72"/>
      <c r="AD3036" s="5"/>
    </row>
    <row r="3037" spans="1:30" x14ac:dyDescent="0.2">
      <c r="A3037" s="5"/>
      <c r="B3037" s="5"/>
      <c r="C3037" s="5"/>
      <c r="D3037" s="5"/>
      <c r="E3037" s="5"/>
      <c r="F3037" s="6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72"/>
      <c r="AD3037" s="5"/>
    </row>
    <row r="3038" spans="1:30" x14ac:dyDescent="0.2">
      <c r="A3038" s="5"/>
      <c r="B3038" s="5"/>
      <c r="C3038" s="5"/>
      <c r="D3038" s="5"/>
      <c r="E3038" s="5"/>
      <c r="F3038" s="6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72"/>
      <c r="AD3038" s="5"/>
    </row>
    <row r="3039" spans="1:30" x14ac:dyDescent="0.2">
      <c r="A3039" s="5"/>
      <c r="B3039" s="5"/>
      <c r="C3039" s="5"/>
      <c r="D3039" s="5"/>
      <c r="E3039" s="5"/>
      <c r="F3039" s="6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72"/>
      <c r="AD3039" s="5"/>
    </row>
    <row r="3040" spans="1:30" x14ac:dyDescent="0.2">
      <c r="A3040" s="5"/>
      <c r="B3040" s="5"/>
      <c r="C3040" s="5"/>
      <c r="D3040" s="5"/>
      <c r="E3040" s="5"/>
      <c r="F3040" s="6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72"/>
      <c r="AD3040" s="5"/>
    </row>
    <row r="3041" spans="1:30" x14ac:dyDescent="0.2">
      <c r="A3041" s="5"/>
      <c r="B3041" s="5"/>
      <c r="C3041" s="5"/>
      <c r="D3041" s="5"/>
      <c r="E3041" s="5"/>
      <c r="F3041" s="6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72"/>
      <c r="AD3041" s="5"/>
    </row>
    <row r="3042" spans="1:30" x14ac:dyDescent="0.2">
      <c r="A3042" s="5"/>
      <c r="B3042" s="5"/>
      <c r="C3042" s="5"/>
      <c r="D3042" s="5"/>
      <c r="E3042" s="5"/>
      <c r="F3042" s="6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72"/>
      <c r="AD3042" s="5"/>
    </row>
    <row r="3043" spans="1:30" x14ac:dyDescent="0.2">
      <c r="A3043" s="5"/>
      <c r="B3043" s="5"/>
      <c r="C3043" s="5"/>
      <c r="D3043" s="5"/>
      <c r="E3043" s="5"/>
      <c r="F3043" s="6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72"/>
      <c r="AD3043" s="5"/>
    </row>
    <row r="3044" spans="1:30" x14ac:dyDescent="0.2">
      <c r="A3044" s="5"/>
      <c r="B3044" s="5"/>
      <c r="C3044" s="5"/>
      <c r="D3044" s="5"/>
      <c r="E3044" s="5"/>
      <c r="F3044" s="6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72"/>
      <c r="AD3044" s="5"/>
    </row>
    <row r="3045" spans="1:30" x14ac:dyDescent="0.2">
      <c r="A3045" s="5"/>
      <c r="B3045" s="5"/>
      <c r="C3045" s="5"/>
      <c r="D3045" s="5"/>
      <c r="E3045" s="5"/>
      <c r="F3045" s="6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72"/>
      <c r="AD3045" s="5"/>
    </row>
    <row r="3046" spans="1:30" x14ac:dyDescent="0.2">
      <c r="A3046" s="5"/>
      <c r="B3046" s="5"/>
      <c r="C3046" s="5"/>
      <c r="D3046" s="5"/>
      <c r="E3046" s="5"/>
      <c r="F3046" s="6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72"/>
      <c r="AD3046" s="5"/>
    </row>
    <row r="3047" spans="1:30" x14ac:dyDescent="0.2">
      <c r="A3047" s="5"/>
      <c r="B3047" s="5"/>
      <c r="C3047" s="5"/>
      <c r="D3047" s="5"/>
      <c r="E3047" s="5"/>
      <c r="F3047" s="6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72"/>
      <c r="AD3047" s="5"/>
    </row>
    <row r="3048" spans="1:30" x14ac:dyDescent="0.2">
      <c r="A3048" s="5"/>
      <c r="B3048" s="5"/>
      <c r="C3048" s="5"/>
      <c r="D3048" s="5"/>
      <c r="E3048" s="5"/>
      <c r="F3048" s="6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72"/>
      <c r="AD3048" s="5"/>
    </row>
    <row r="3049" spans="1:30" x14ac:dyDescent="0.2">
      <c r="A3049" s="5"/>
      <c r="B3049" s="5"/>
      <c r="C3049" s="5"/>
      <c r="D3049" s="5"/>
      <c r="E3049" s="5"/>
      <c r="F3049" s="6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72"/>
      <c r="AD3049" s="5"/>
    </row>
    <row r="3050" spans="1:30" x14ac:dyDescent="0.2">
      <c r="A3050" s="5"/>
      <c r="B3050" s="5"/>
      <c r="C3050" s="5"/>
      <c r="D3050" s="5"/>
      <c r="E3050" s="5"/>
      <c r="F3050" s="6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72"/>
      <c r="AD3050" s="5"/>
    </row>
    <row r="3051" spans="1:30" x14ac:dyDescent="0.2">
      <c r="A3051" s="5"/>
      <c r="B3051" s="5"/>
      <c r="C3051" s="5"/>
      <c r="D3051" s="5"/>
      <c r="E3051" s="5"/>
      <c r="F3051" s="6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72"/>
      <c r="AD3051" s="5"/>
    </row>
    <row r="3052" spans="1:30" x14ac:dyDescent="0.2">
      <c r="A3052" s="5"/>
      <c r="B3052" s="5"/>
      <c r="C3052" s="5"/>
      <c r="D3052" s="5"/>
      <c r="E3052" s="5"/>
      <c r="F3052" s="6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72"/>
      <c r="AD3052" s="5"/>
    </row>
    <row r="3053" spans="1:30" x14ac:dyDescent="0.2">
      <c r="A3053" s="5"/>
      <c r="B3053" s="5"/>
      <c r="C3053" s="5"/>
      <c r="D3053" s="5"/>
      <c r="E3053" s="5"/>
      <c r="F3053" s="6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72"/>
      <c r="AD3053" s="5"/>
    </row>
    <row r="3054" spans="1:30" x14ac:dyDescent="0.2">
      <c r="A3054" s="5"/>
      <c r="B3054" s="5"/>
      <c r="C3054" s="5"/>
      <c r="D3054" s="5"/>
      <c r="E3054" s="5"/>
      <c r="F3054" s="6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72"/>
      <c r="AD3054" s="5"/>
    </row>
    <row r="3055" spans="1:30" x14ac:dyDescent="0.2">
      <c r="A3055" s="5"/>
      <c r="B3055" s="5"/>
      <c r="C3055" s="5"/>
      <c r="D3055" s="5"/>
      <c r="E3055" s="5"/>
      <c r="F3055" s="6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72"/>
      <c r="AD3055" s="5"/>
    </row>
    <row r="3056" spans="1:30" x14ac:dyDescent="0.2">
      <c r="A3056" s="5"/>
      <c r="B3056" s="5"/>
      <c r="C3056" s="5"/>
      <c r="D3056" s="5"/>
      <c r="E3056" s="5"/>
      <c r="F3056" s="6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72"/>
      <c r="AD3056" s="5"/>
    </row>
    <row r="3057" spans="1:30" x14ac:dyDescent="0.2">
      <c r="A3057" s="5"/>
      <c r="B3057" s="5"/>
      <c r="C3057" s="5"/>
      <c r="D3057" s="5"/>
      <c r="E3057" s="5"/>
      <c r="F3057" s="6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72"/>
      <c r="AD3057" s="5"/>
    </row>
    <row r="3058" spans="1:30" x14ac:dyDescent="0.2">
      <c r="A3058" s="5"/>
      <c r="B3058" s="5"/>
      <c r="C3058" s="5"/>
      <c r="D3058" s="5"/>
      <c r="E3058" s="5"/>
      <c r="F3058" s="6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72"/>
      <c r="AD3058" s="5"/>
    </row>
    <row r="3059" spans="1:30" x14ac:dyDescent="0.2">
      <c r="A3059" s="5"/>
      <c r="B3059" s="5"/>
      <c r="C3059" s="5"/>
      <c r="D3059" s="5"/>
      <c r="E3059" s="5"/>
      <c r="F3059" s="6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72"/>
      <c r="AD3059" s="5"/>
    </row>
    <row r="3060" spans="1:30" x14ac:dyDescent="0.2">
      <c r="A3060" s="5"/>
      <c r="B3060" s="5"/>
      <c r="C3060" s="5"/>
      <c r="D3060" s="5"/>
      <c r="E3060" s="5"/>
      <c r="F3060" s="6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72"/>
      <c r="AD3060" s="5"/>
    </row>
    <row r="3061" spans="1:30" x14ac:dyDescent="0.2">
      <c r="A3061" s="5"/>
      <c r="B3061" s="5"/>
      <c r="C3061" s="5"/>
      <c r="D3061" s="5"/>
      <c r="E3061" s="5"/>
      <c r="F3061" s="6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72"/>
      <c r="AD3061" s="5"/>
    </row>
    <row r="3062" spans="1:30" x14ac:dyDescent="0.2">
      <c r="A3062" s="5"/>
      <c r="B3062" s="5"/>
      <c r="C3062" s="5"/>
      <c r="D3062" s="5"/>
      <c r="E3062" s="5"/>
      <c r="F3062" s="6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72"/>
      <c r="AD3062" s="5"/>
    </row>
    <row r="3063" spans="1:30" x14ac:dyDescent="0.2">
      <c r="A3063" s="5"/>
      <c r="B3063" s="5"/>
      <c r="C3063" s="5"/>
      <c r="D3063" s="5"/>
      <c r="E3063" s="5"/>
      <c r="F3063" s="6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72"/>
      <c r="AD3063" s="5"/>
    </row>
    <row r="3064" spans="1:30" x14ac:dyDescent="0.2">
      <c r="A3064" s="5"/>
      <c r="B3064" s="5"/>
      <c r="C3064" s="5"/>
      <c r="D3064" s="5"/>
      <c r="E3064" s="5"/>
      <c r="F3064" s="6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72"/>
      <c r="AD3064" s="5"/>
    </row>
    <row r="3065" spans="1:30" x14ac:dyDescent="0.2">
      <c r="A3065" s="5"/>
      <c r="B3065" s="5"/>
      <c r="C3065" s="5"/>
      <c r="D3065" s="5"/>
      <c r="E3065" s="5"/>
      <c r="F3065" s="6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72"/>
      <c r="AD3065" s="5"/>
    </row>
    <row r="3066" spans="1:30" x14ac:dyDescent="0.2">
      <c r="A3066" s="5"/>
      <c r="B3066" s="5"/>
      <c r="C3066" s="5"/>
      <c r="D3066" s="5"/>
      <c r="E3066" s="5"/>
      <c r="F3066" s="6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72"/>
      <c r="AD3066" s="5"/>
    </row>
    <row r="3067" spans="1:30" x14ac:dyDescent="0.2">
      <c r="A3067" s="5"/>
      <c r="B3067" s="5"/>
      <c r="C3067" s="5"/>
      <c r="D3067" s="5"/>
      <c r="E3067" s="5"/>
      <c r="F3067" s="6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72"/>
      <c r="AD3067" s="5"/>
    </row>
    <row r="3068" spans="1:30" x14ac:dyDescent="0.2">
      <c r="A3068" s="5"/>
      <c r="B3068" s="5"/>
      <c r="C3068" s="5"/>
      <c r="D3068" s="5"/>
      <c r="E3068" s="5"/>
      <c r="F3068" s="6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72"/>
      <c r="AD3068" s="5"/>
    </row>
    <row r="3069" spans="1:30" x14ac:dyDescent="0.2">
      <c r="A3069" s="5"/>
      <c r="B3069" s="5"/>
      <c r="C3069" s="5"/>
      <c r="D3069" s="5"/>
      <c r="E3069" s="5"/>
      <c r="F3069" s="6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72"/>
      <c r="AD3069" s="5"/>
    </row>
    <row r="3070" spans="1:30" x14ac:dyDescent="0.2">
      <c r="A3070" s="5"/>
      <c r="B3070" s="5"/>
      <c r="C3070" s="5"/>
      <c r="D3070" s="5"/>
      <c r="E3070" s="5"/>
      <c r="F3070" s="6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72"/>
      <c r="AD3070" s="5"/>
    </row>
    <row r="3071" spans="1:30" x14ac:dyDescent="0.2">
      <c r="A3071" s="5"/>
      <c r="B3071" s="5"/>
      <c r="C3071" s="5"/>
      <c r="D3071" s="5"/>
      <c r="E3071" s="5"/>
      <c r="F3071" s="6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72"/>
      <c r="AD3071" s="5"/>
    </row>
    <row r="3072" spans="1:30" x14ac:dyDescent="0.2">
      <c r="A3072" s="5"/>
      <c r="B3072" s="5"/>
      <c r="C3072" s="5"/>
      <c r="D3072" s="5"/>
      <c r="E3072" s="5"/>
      <c r="F3072" s="6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72"/>
      <c r="AD3072" s="5"/>
    </row>
    <row r="3073" spans="1:30" x14ac:dyDescent="0.2">
      <c r="A3073" s="5"/>
      <c r="B3073" s="5"/>
      <c r="C3073" s="5"/>
      <c r="D3073" s="5"/>
      <c r="E3073" s="5"/>
      <c r="F3073" s="6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72"/>
      <c r="AD3073" s="5"/>
    </row>
    <row r="3074" spans="1:30" x14ac:dyDescent="0.2">
      <c r="A3074" s="5"/>
      <c r="B3074" s="5"/>
      <c r="C3074" s="5"/>
      <c r="D3074" s="5"/>
      <c r="E3074" s="5"/>
      <c r="F3074" s="6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72"/>
      <c r="AD3074" s="5"/>
    </row>
    <row r="3075" spans="1:30" x14ac:dyDescent="0.2">
      <c r="A3075" s="5"/>
      <c r="B3075" s="5"/>
      <c r="C3075" s="5"/>
      <c r="D3075" s="5"/>
      <c r="E3075" s="5"/>
      <c r="F3075" s="6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72"/>
      <c r="AD3075" s="5"/>
    </row>
    <row r="3076" spans="1:30" x14ac:dyDescent="0.2">
      <c r="A3076" s="5"/>
      <c r="B3076" s="5"/>
      <c r="C3076" s="5"/>
      <c r="D3076" s="5"/>
      <c r="E3076" s="5"/>
      <c r="F3076" s="6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72"/>
      <c r="AD3076" s="5"/>
    </row>
    <row r="3077" spans="1:30" x14ac:dyDescent="0.2">
      <c r="A3077" s="5"/>
      <c r="B3077" s="5"/>
      <c r="C3077" s="5"/>
      <c r="D3077" s="5"/>
      <c r="E3077" s="5"/>
      <c r="F3077" s="6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72"/>
      <c r="AD3077" s="5"/>
    </row>
    <row r="3078" spans="1:30" x14ac:dyDescent="0.2">
      <c r="A3078" s="5"/>
      <c r="B3078" s="5"/>
      <c r="C3078" s="5"/>
      <c r="D3078" s="5"/>
      <c r="E3078" s="5"/>
      <c r="F3078" s="6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72"/>
      <c r="AD3078" s="5"/>
    </row>
    <row r="3079" spans="1:30" x14ac:dyDescent="0.2">
      <c r="A3079" s="5"/>
      <c r="B3079" s="5"/>
      <c r="C3079" s="5"/>
      <c r="D3079" s="5"/>
      <c r="E3079" s="5"/>
      <c r="F3079" s="6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72"/>
      <c r="AD3079" s="5"/>
    </row>
    <row r="3080" spans="1:30" x14ac:dyDescent="0.2">
      <c r="A3080" s="5"/>
      <c r="B3080" s="5"/>
      <c r="C3080" s="5"/>
      <c r="D3080" s="5"/>
      <c r="E3080" s="5"/>
      <c r="F3080" s="6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72"/>
      <c r="AD3080" s="5"/>
    </row>
    <row r="3081" spans="1:30" x14ac:dyDescent="0.2">
      <c r="A3081" s="5"/>
      <c r="B3081" s="5"/>
      <c r="C3081" s="5"/>
      <c r="D3081" s="5"/>
      <c r="E3081" s="5"/>
      <c r="F3081" s="6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72"/>
      <c r="AD3081" s="5"/>
    </row>
    <row r="3082" spans="1:30" x14ac:dyDescent="0.2">
      <c r="A3082" s="5"/>
      <c r="B3082" s="5"/>
      <c r="C3082" s="5"/>
      <c r="D3082" s="5"/>
      <c r="E3082" s="5"/>
      <c r="F3082" s="6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72"/>
      <c r="AD3082" s="5"/>
    </row>
    <row r="3083" spans="1:30" x14ac:dyDescent="0.2">
      <c r="A3083" s="5"/>
      <c r="B3083" s="5"/>
      <c r="C3083" s="5"/>
      <c r="D3083" s="5"/>
      <c r="E3083" s="5"/>
      <c r="F3083" s="6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72"/>
      <c r="AD3083" s="5"/>
    </row>
    <row r="3084" spans="1:30" x14ac:dyDescent="0.2">
      <c r="A3084" s="5"/>
      <c r="B3084" s="5"/>
      <c r="C3084" s="5"/>
      <c r="D3084" s="5"/>
      <c r="E3084" s="5"/>
      <c r="F3084" s="6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72"/>
      <c r="AD3084" s="5"/>
    </row>
    <row r="3085" spans="1:30" x14ac:dyDescent="0.2">
      <c r="A3085" s="5"/>
      <c r="B3085" s="5"/>
      <c r="C3085" s="5"/>
      <c r="D3085" s="5"/>
      <c r="E3085" s="5"/>
      <c r="F3085" s="6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72"/>
      <c r="AD3085" s="5"/>
    </row>
    <row r="3086" spans="1:30" x14ac:dyDescent="0.2">
      <c r="A3086" s="5"/>
      <c r="B3086" s="5"/>
      <c r="C3086" s="5"/>
      <c r="D3086" s="5"/>
      <c r="E3086" s="5"/>
      <c r="F3086" s="6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72"/>
      <c r="AD3086" s="5"/>
    </row>
    <row r="3087" spans="1:30" x14ac:dyDescent="0.2">
      <c r="A3087" s="5"/>
      <c r="B3087" s="5"/>
      <c r="C3087" s="5"/>
      <c r="D3087" s="5"/>
      <c r="E3087" s="5"/>
      <c r="F3087" s="6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72"/>
      <c r="AD3087" s="5"/>
    </row>
    <row r="3088" spans="1:30" x14ac:dyDescent="0.2">
      <c r="A3088" s="5"/>
      <c r="B3088" s="5"/>
      <c r="C3088" s="5"/>
      <c r="D3088" s="5"/>
      <c r="E3088" s="5"/>
      <c r="F3088" s="6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72"/>
      <c r="AD3088" s="5"/>
    </row>
    <row r="3089" spans="1:30" x14ac:dyDescent="0.2">
      <c r="A3089" s="5"/>
      <c r="B3089" s="5"/>
      <c r="C3089" s="5"/>
      <c r="D3089" s="5"/>
      <c r="E3089" s="5"/>
      <c r="F3089" s="6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72"/>
      <c r="AD3089" s="5"/>
    </row>
    <row r="3090" spans="1:30" x14ac:dyDescent="0.2">
      <c r="A3090" s="5"/>
      <c r="B3090" s="5"/>
      <c r="C3090" s="5"/>
      <c r="D3090" s="5"/>
      <c r="E3090" s="5"/>
      <c r="F3090" s="6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72"/>
      <c r="AD3090" s="5"/>
    </row>
    <row r="3091" spans="1:30" x14ac:dyDescent="0.2">
      <c r="A3091" s="5"/>
      <c r="B3091" s="5"/>
      <c r="C3091" s="5"/>
      <c r="D3091" s="5"/>
      <c r="E3091" s="5"/>
      <c r="F3091" s="6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72"/>
      <c r="AD3091" s="5"/>
    </row>
    <row r="3092" spans="1:30" x14ac:dyDescent="0.2">
      <c r="A3092" s="5"/>
      <c r="B3092" s="5"/>
      <c r="C3092" s="5"/>
      <c r="D3092" s="5"/>
      <c r="E3092" s="5"/>
      <c r="F3092" s="6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72"/>
      <c r="AD3092" s="5"/>
    </row>
    <row r="3093" spans="1:30" x14ac:dyDescent="0.2">
      <c r="A3093" s="5"/>
      <c r="B3093" s="5"/>
      <c r="C3093" s="5"/>
      <c r="D3093" s="5"/>
      <c r="E3093" s="5"/>
      <c r="F3093" s="6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72"/>
      <c r="AD3093" s="5"/>
    </row>
    <row r="3094" spans="1:30" x14ac:dyDescent="0.2">
      <c r="A3094" s="5"/>
      <c r="B3094" s="5"/>
      <c r="C3094" s="5"/>
      <c r="D3094" s="5"/>
      <c r="E3094" s="5"/>
      <c r="F3094" s="6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72"/>
      <c r="AD3094" s="5"/>
    </row>
    <row r="3095" spans="1:30" x14ac:dyDescent="0.2">
      <c r="A3095" s="5"/>
      <c r="B3095" s="5"/>
      <c r="C3095" s="5"/>
      <c r="D3095" s="5"/>
      <c r="E3095" s="5"/>
      <c r="F3095" s="6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72"/>
      <c r="AD3095" s="5"/>
    </row>
    <row r="3096" spans="1:30" x14ac:dyDescent="0.2">
      <c r="A3096" s="5"/>
      <c r="B3096" s="5"/>
      <c r="C3096" s="5"/>
      <c r="D3096" s="5"/>
      <c r="E3096" s="5"/>
      <c r="F3096" s="6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72"/>
      <c r="AD3096" s="5"/>
    </row>
    <row r="3097" spans="1:30" x14ac:dyDescent="0.2">
      <c r="A3097" s="5"/>
      <c r="B3097" s="5"/>
      <c r="C3097" s="5"/>
      <c r="D3097" s="5"/>
      <c r="E3097" s="5"/>
      <c r="F3097" s="6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72"/>
      <c r="AD3097" s="5"/>
    </row>
    <row r="3098" spans="1:30" x14ac:dyDescent="0.2">
      <c r="A3098" s="5"/>
      <c r="B3098" s="5"/>
      <c r="C3098" s="5"/>
      <c r="D3098" s="5"/>
      <c r="E3098" s="5"/>
      <c r="F3098" s="6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72"/>
      <c r="AD3098" s="5"/>
    </row>
    <row r="3099" spans="1:30" x14ac:dyDescent="0.2">
      <c r="A3099" s="5"/>
      <c r="B3099" s="5"/>
      <c r="C3099" s="5"/>
      <c r="D3099" s="5"/>
      <c r="E3099" s="5"/>
      <c r="F3099" s="6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72"/>
      <c r="AD3099" s="5"/>
    </row>
    <row r="3100" spans="1:30" x14ac:dyDescent="0.2">
      <c r="A3100" s="5"/>
      <c r="B3100" s="5"/>
      <c r="C3100" s="5"/>
      <c r="D3100" s="5"/>
      <c r="E3100" s="5"/>
      <c r="F3100" s="6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72"/>
      <c r="AD3100" s="5"/>
    </row>
    <row r="3101" spans="1:30" x14ac:dyDescent="0.2">
      <c r="A3101" s="5"/>
      <c r="B3101" s="5"/>
      <c r="C3101" s="5"/>
      <c r="D3101" s="5"/>
      <c r="E3101" s="5"/>
      <c r="F3101" s="6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72"/>
      <c r="AD3101" s="5"/>
    </row>
    <row r="3102" spans="1:30" x14ac:dyDescent="0.2">
      <c r="A3102" s="5"/>
      <c r="B3102" s="5"/>
      <c r="C3102" s="5"/>
      <c r="D3102" s="5"/>
      <c r="E3102" s="5"/>
      <c r="F3102" s="6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72"/>
      <c r="AD3102" s="5"/>
    </row>
    <row r="3103" spans="1:30" x14ac:dyDescent="0.2">
      <c r="A3103" s="5"/>
      <c r="B3103" s="5"/>
      <c r="C3103" s="5"/>
      <c r="D3103" s="5"/>
      <c r="E3103" s="5"/>
      <c r="F3103" s="6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72"/>
      <c r="AD3103" s="5"/>
    </row>
    <row r="3104" spans="1:30" x14ac:dyDescent="0.2">
      <c r="A3104" s="5"/>
      <c r="B3104" s="5"/>
      <c r="C3104" s="5"/>
      <c r="D3104" s="5"/>
      <c r="E3104" s="5"/>
      <c r="F3104" s="6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72"/>
      <c r="AD3104" s="5"/>
    </row>
    <row r="3105" spans="1:30" x14ac:dyDescent="0.2">
      <c r="A3105" s="5"/>
      <c r="B3105" s="5"/>
      <c r="C3105" s="5"/>
      <c r="D3105" s="5"/>
      <c r="E3105" s="5"/>
      <c r="F3105" s="6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72"/>
      <c r="AD3105" s="5"/>
    </row>
    <row r="3106" spans="1:30" x14ac:dyDescent="0.2">
      <c r="A3106" s="5"/>
      <c r="B3106" s="5"/>
      <c r="C3106" s="5"/>
      <c r="D3106" s="5"/>
      <c r="E3106" s="5"/>
      <c r="F3106" s="6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72"/>
      <c r="AD3106" s="5"/>
    </row>
    <row r="3107" spans="1:30" x14ac:dyDescent="0.2">
      <c r="A3107" s="5"/>
      <c r="B3107" s="5"/>
      <c r="C3107" s="5"/>
      <c r="D3107" s="5"/>
      <c r="E3107" s="5"/>
      <c r="F3107" s="6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72"/>
      <c r="AD3107" s="5"/>
    </row>
    <row r="3108" spans="1:30" x14ac:dyDescent="0.2">
      <c r="A3108" s="5"/>
      <c r="B3108" s="5"/>
      <c r="C3108" s="5"/>
      <c r="D3108" s="5"/>
      <c r="E3108" s="5"/>
      <c r="F3108" s="6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72"/>
      <c r="AD3108" s="5"/>
    </row>
    <row r="3109" spans="1:30" x14ac:dyDescent="0.2">
      <c r="A3109" s="5"/>
      <c r="B3109" s="5"/>
      <c r="C3109" s="5"/>
      <c r="D3109" s="5"/>
      <c r="E3109" s="5"/>
      <c r="F3109" s="6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72"/>
      <c r="AD3109" s="5"/>
    </row>
    <row r="3110" spans="1:30" x14ac:dyDescent="0.2">
      <c r="A3110" s="5"/>
      <c r="B3110" s="5"/>
      <c r="C3110" s="5"/>
      <c r="D3110" s="5"/>
      <c r="E3110" s="5"/>
      <c r="F3110" s="6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72"/>
      <c r="AD3110" s="5"/>
    </row>
    <row r="3111" spans="1:30" x14ac:dyDescent="0.2">
      <c r="A3111" s="5"/>
      <c r="B3111" s="5"/>
      <c r="C3111" s="5"/>
      <c r="D3111" s="5"/>
      <c r="E3111" s="5"/>
      <c r="F3111" s="6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72"/>
      <c r="AD3111" s="5"/>
    </row>
    <row r="3112" spans="1:30" x14ac:dyDescent="0.2">
      <c r="A3112" s="5"/>
      <c r="B3112" s="5"/>
      <c r="C3112" s="5"/>
      <c r="D3112" s="5"/>
      <c r="E3112" s="5"/>
      <c r="F3112" s="6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72"/>
      <c r="AD3112" s="5"/>
    </row>
    <row r="3113" spans="1:30" x14ac:dyDescent="0.2">
      <c r="A3113" s="5"/>
      <c r="B3113" s="5"/>
      <c r="C3113" s="5"/>
      <c r="D3113" s="5"/>
      <c r="E3113" s="5"/>
      <c r="F3113" s="6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72"/>
      <c r="AD3113" s="5"/>
    </row>
    <row r="3114" spans="1:30" x14ac:dyDescent="0.2">
      <c r="A3114" s="5"/>
      <c r="B3114" s="5"/>
      <c r="C3114" s="5"/>
      <c r="D3114" s="5"/>
      <c r="E3114" s="5"/>
      <c r="F3114" s="6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72"/>
      <c r="AD3114" s="5"/>
    </row>
    <row r="3115" spans="1:30" x14ac:dyDescent="0.2">
      <c r="A3115" s="5"/>
      <c r="B3115" s="5"/>
      <c r="C3115" s="5"/>
      <c r="D3115" s="5"/>
      <c r="E3115" s="5"/>
      <c r="F3115" s="6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72"/>
      <c r="AD3115" s="5"/>
    </row>
    <row r="3116" spans="1:30" x14ac:dyDescent="0.2">
      <c r="A3116" s="5"/>
      <c r="B3116" s="5"/>
      <c r="C3116" s="5"/>
      <c r="D3116" s="5"/>
      <c r="E3116" s="5"/>
      <c r="F3116" s="6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72"/>
      <c r="AD3116" s="5"/>
    </row>
    <row r="3117" spans="1:30" x14ac:dyDescent="0.2">
      <c r="A3117" s="5"/>
      <c r="B3117" s="5"/>
      <c r="C3117" s="5"/>
      <c r="D3117" s="5"/>
      <c r="E3117" s="5"/>
      <c r="F3117" s="6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72"/>
      <c r="AD3117" s="5"/>
    </row>
    <row r="3118" spans="1:30" x14ac:dyDescent="0.2">
      <c r="A3118" s="5"/>
      <c r="B3118" s="5"/>
      <c r="C3118" s="5"/>
      <c r="D3118" s="5"/>
      <c r="E3118" s="5"/>
      <c r="F3118" s="6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72"/>
      <c r="AD3118" s="5"/>
    </row>
    <row r="3119" spans="1:30" x14ac:dyDescent="0.2">
      <c r="A3119" s="5"/>
      <c r="B3119" s="5"/>
      <c r="C3119" s="5"/>
      <c r="D3119" s="5"/>
      <c r="E3119" s="5"/>
      <c r="F3119" s="6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72"/>
      <c r="AD3119" s="5"/>
    </row>
    <row r="3120" spans="1:30" x14ac:dyDescent="0.2">
      <c r="A3120" s="5"/>
      <c r="B3120" s="5"/>
      <c r="C3120" s="5"/>
      <c r="D3120" s="5"/>
      <c r="E3120" s="5"/>
      <c r="F3120" s="6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72"/>
      <c r="AD3120" s="5"/>
    </row>
    <row r="3121" spans="1:30" x14ac:dyDescent="0.2">
      <c r="A3121" s="5"/>
      <c r="B3121" s="5"/>
      <c r="C3121" s="5"/>
      <c r="D3121" s="5"/>
      <c r="E3121" s="5"/>
      <c r="F3121" s="6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72"/>
      <c r="AD3121" s="5"/>
    </row>
    <row r="3122" spans="1:30" x14ac:dyDescent="0.2">
      <c r="A3122" s="5"/>
      <c r="B3122" s="5"/>
      <c r="C3122" s="5"/>
      <c r="D3122" s="5"/>
      <c r="E3122" s="5"/>
      <c r="F3122" s="6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72"/>
      <c r="AD3122" s="5"/>
    </row>
    <row r="3123" spans="1:30" x14ac:dyDescent="0.2">
      <c r="A3123" s="5"/>
      <c r="B3123" s="5"/>
      <c r="C3123" s="5"/>
      <c r="D3123" s="5"/>
      <c r="E3123" s="5"/>
      <c r="F3123" s="6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72"/>
      <c r="AD3123" s="5"/>
    </row>
    <row r="3124" spans="1:30" x14ac:dyDescent="0.2">
      <c r="A3124" s="5"/>
      <c r="B3124" s="5"/>
      <c r="C3124" s="5"/>
      <c r="D3124" s="5"/>
      <c r="E3124" s="5"/>
      <c r="F3124" s="6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72"/>
      <c r="AD3124" s="5"/>
    </row>
    <row r="3125" spans="1:30" x14ac:dyDescent="0.2">
      <c r="A3125" s="5"/>
      <c r="B3125" s="5"/>
      <c r="C3125" s="5"/>
      <c r="D3125" s="5"/>
      <c r="E3125" s="5"/>
      <c r="F3125" s="6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72"/>
      <c r="AD3125" s="5"/>
    </row>
    <row r="3126" spans="1:30" x14ac:dyDescent="0.2">
      <c r="A3126" s="5"/>
      <c r="B3126" s="5"/>
      <c r="C3126" s="5"/>
      <c r="D3126" s="5"/>
      <c r="E3126" s="5"/>
      <c r="F3126" s="6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72"/>
      <c r="AD3126" s="5"/>
    </row>
    <row r="3127" spans="1:30" x14ac:dyDescent="0.2">
      <c r="A3127" s="5"/>
      <c r="B3127" s="5"/>
      <c r="C3127" s="5"/>
      <c r="D3127" s="5"/>
      <c r="E3127" s="5"/>
      <c r="F3127" s="6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72"/>
      <c r="AD3127" s="5"/>
    </row>
    <row r="3128" spans="1:30" x14ac:dyDescent="0.2">
      <c r="A3128" s="5"/>
      <c r="B3128" s="5"/>
      <c r="C3128" s="5"/>
      <c r="D3128" s="5"/>
      <c r="E3128" s="5"/>
      <c r="F3128" s="6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72"/>
      <c r="AD3128" s="5"/>
    </row>
    <row r="3129" spans="1:30" x14ac:dyDescent="0.2">
      <c r="A3129" s="5"/>
      <c r="B3129" s="5"/>
      <c r="C3129" s="5"/>
      <c r="D3129" s="5"/>
      <c r="E3129" s="5"/>
      <c r="F3129" s="6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72"/>
      <c r="AD3129" s="5"/>
    </row>
    <row r="3130" spans="1:30" x14ac:dyDescent="0.2">
      <c r="A3130" s="5"/>
      <c r="B3130" s="5"/>
      <c r="C3130" s="5"/>
      <c r="D3130" s="5"/>
      <c r="E3130" s="5"/>
      <c r="F3130" s="6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72"/>
      <c r="AD3130" s="5"/>
    </row>
    <row r="3131" spans="1:30" x14ac:dyDescent="0.2">
      <c r="A3131" s="5"/>
      <c r="B3131" s="5"/>
      <c r="C3131" s="5"/>
      <c r="D3131" s="5"/>
      <c r="E3131" s="5"/>
      <c r="F3131" s="6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72"/>
      <c r="AD3131" s="5"/>
    </row>
    <row r="3132" spans="1:30" x14ac:dyDescent="0.2">
      <c r="A3132" s="5"/>
      <c r="B3132" s="5"/>
      <c r="C3132" s="5"/>
      <c r="D3132" s="5"/>
      <c r="E3132" s="5"/>
      <c r="F3132" s="6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72"/>
      <c r="AD3132" s="5"/>
    </row>
    <row r="3133" spans="1:30" x14ac:dyDescent="0.2">
      <c r="A3133" s="5"/>
      <c r="B3133" s="5"/>
      <c r="C3133" s="5"/>
      <c r="D3133" s="5"/>
      <c r="E3133" s="5"/>
      <c r="F3133" s="6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72"/>
      <c r="AD3133" s="5"/>
    </row>
    <row r="3134" spans="1:30" x14ac:dyDescent="0.2">
      <c r="A3134" s="5"/>
      <c r="B3134" s="5"/>
      <c r="C3134" s="5"/>
      <c r="D3134" s="5"/>
      <c r="E3134" s="5"/>
      <c r="F3134" s="6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72"/>
      <c r="AD3134" s="5"/>
    </row>
    <row r="3135" spans="1:30" x14ac:dyDescent="0.2">
      <c r="A3135" s="5"/>
      <c r="B3135" s="5"/>
      <c r="C3135" s="5"/>
      <c r="D3135" s="5"/>
      <c r="E3135" s="5"/>
      <c r="F3135" s="6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72"/>
      <c r="AD3135" s="5"/>
    </row>
    <row r="3136" spans="1:30" x14ac:dyDescent="0.2">
      <c r="A3136" s="5"/>
      <c r="B3136" s="5"/>
      <c r="C3136" s="5"/>
      <c r="D3136" s="5"/>
      <c r="E3136" s="5"/>
      <c r="F3136" s="6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72"/>
      <c r="AD3136" s="5"/>
    </row>
    <row r="3137" spans="1:30" x14ac:dyDescent="0.2">
      <c r="A3137" s="5"/>
      <c r="B3137" s="5"/>
      <c r="C3137" s="5"/>
      <c r="D3137" s="5"/>
      <c r="E3137" s="5"/>
      <c r="F3137" s="6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72"/>
      <c r="AD3137" s="5"/>
    </row>
    <row r="3138" spans="1:30" x14ac:dyDescent="0.2">
      <c r="A3138" s="5"/>
      <c r="B3138" s="5"/>
      <c r="C3138" s="5"/>
      <c r="D3138" s="5"/>
      <c r="E3138" s="5"/>
      <c r="F3138" s="6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72"/>
      <c r="AD3138" s="5"/>
    </row>
    <row r="3139" spans="1:30" x14ac:dyDescent="0.2">
      <c r="A3139" s="5"/>
      <c r="B3139" s="5"/>
      <c r="C3139" s="5"/>
      <c r="D3139" s="5"/>
      <c r="E3139" s="5"/>
      <c r="F3139" s="6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72"/>
      <c r="AD3139" s="5"/>
    </row>
    <row r="3140" spans="1:30" x14ac:dyDescent="0.2">
      <c r="A3140" s="5"/>
      <c r="B3140" s="5"/>
      <c r="C3140" s="5"/>
      <c r="D3140" s="5"/>
      <c r="E3140" s="5"/>
      <c r="F3140" s="6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72"/>
      <c r="AD3140" s="5"/>
    </row>
    <row r="3141" spans="1:30" x14ac:dyDescent="0.2">
      <c r="A3141" s="5"/>
      <c r="B3141" s="5"/>
      <c r="C3141" s="5"/>
      <c r="D3141" s="5"/>
      <c r="E3141" s="5"/>
      <c r="F3141" s="6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72"/>
      <c r="AD3141" s="5"/>
    </row>
    <row r="3142" spans="1:30" x14ac:dyDescent="0.2">
      <c r="A3142" s="5"/>
      <c r="B3142" s="5"/>
      <c r="C3142" s="5"/>
      <c r="D3142" s="5"/>
      <c r="E3142" s="5"/>
      <c r="F3142" s="6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72"/>
      <c r="AD3142" s="5"/>
    </row>
    <row r="3143" spans="1:30" x14ac:dyDescent="0.2">
      <c r="A3143" s="5"/>
      <c r="B3143" s="5"/>
      <c r="C3143" s="5"/>
      <c r="D3143" s="5"/>
      <c r="E3143" s="5"/>
      <c r="F3143" s="6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72"/>
      <c r="AD3143" s="5"/>
    </row>
    <row r="3144" spans="1:30" x14ac:dyDescent="0.2">
      <c r="A3144" s="5"/>
      <c r="B3144" s="5"/>
      <c r="C3144" s="5"/>
      <c r="D3144" s="5"/>
      <c r="E3144" s="5"/>
      <c r="F3144" s="6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72"/>
      <c r="AD3144" s="5"/>
    </row>
    <row r="3145" spans="1:30" x14ac:dyDescent="0.2">
      <c r="A3145" s="5"/>
      <c r="B3145" s="5"/>
      <c r="C3145" s="5"/>
      <c r="D3145" s="5"/>
      <c r="E3145" s="5"/>
      <c r="F3145" s="6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72"/>
      <c r="AD3145" s="5"/>
    </row>
    <row r="3146" spans="1:30" x14ac:dyDescent="0.2">
      <c r="A3146" s="5"/>
      <c r="B3146" s="5"/>
      <c r="C3146" s="5"/>
      <c r="D3146" s="5"/>
      <c r="E3146" s="5"/>
      <c r="F3146" s="6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72"/>
      <c r="AD3146" s="5"/>
    </row>
    <row r="3147" spans="1:30" x14ac:dyDescent="0.2">
      <c r="A3147" s="5"/>
      <c r="B3147" s="5"/>
      <c r="C3147" s="5"/>
      <c r="D3147" s="5"/>
      <c r="E3147" s="5"/>
      <c r="F3147" s="6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72"/>
      <c r="AD3147" s="5"/>
    </row>
    <row r="3148" spans="1:30" x14ac:dyDescent="0.2">
      <c r="A3148" s="5"/>
      <c r="B3148" s="5"/>
      <c r="C3148" s="5"/>
      <c r="D3148" s="5"/>
      <c r="E3148" s="5"/>
      <c r="F3148" s="6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72"/>
      <c r="AD3148" s="5"/>
    </row>
    <row r="3149" spans="1:30" x14ac:dyDescent="0.2">
      <c r="A3149" s="5"/>
      <c r="B3149" s="5"/>
      <c r="C3149" s="5"/>
      <c r="D3149" s="5"/>
      <c r="E3149" s="5"/>
      <c r="F3149" s="6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72"/>
      <c r="AD3149" s="5"/>
    </row>
    <row r="3150" spans="1:30" x14ac:dyDescent="0.2">
      <c r="A3150" s="5"/>
      <c r="B3150" s="5"/>
      <c r="C3150" s="5"/>
      <c r="D3150" s="5"/>
      <c r="E3150" s="5"/>
      <c r="F3150" s="6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72"/>
      <c r="AD3150" s="5"/>
    </row>
    <row r="3151" spans="1:30" x14ac:dyDescent="0.2">
      <c r="A3151" s="5"/>
      <c r="B3151" s="5"/>
      <c r="C3151" s="5"/>
      <c r="D3151" s="5"/>
      <c r="E3151" s="5"/>
      <c r="F3151" s="6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72"/>
      <c r="AD3151" s="5"/>
    </row>
    <row r="3152" spans="1:30" x14ac:dyDescent="0.2">
      <c r="A3152" s="5"/>
      <c r="B3152" s="5"/>
      <c r="C3152" s="5"/>
      <c r="D3152" s="5"/>
      <c r="E3152" s="5"/>
      <c r="F3152" s="6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72"/>
      <c r="AD3152" s="5"/>
    </row>
    <row r="3153" spans="1:30" x14ac:dyDescent="0.2">
      <c r="A3153" s="5"/>
      <c r="B3153" s="5"/>
      <c r="C3153" s="5"/>
      <c r="D3153" s="5"/>
      <c r="E3153" s="5"/>
      <c r="F3153" s="6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72"/>
      <c r="AD3153" s="5"/>
    </row>
    <row r="3154" spans="1:30" x14ac:dyDescent="0.2">
      <c r="A3154" s="5"/>
      <c r="B3154" s="5"/>
      <c r="C3154" s="5"/>
      <c r="D3154" s="5"/>
      <c r="E3154" s="5"/>
      <c r="F3154" s="6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72"/>
      <c r="AD3154" s="5"/>
    </row>
    <row r="3155" spans="1:30" x14ac:dyDescent="0.2">
      <c r="A3155" s="5"/>
      <c r="B3155" s="5"/>
      <c r="C3155" s="5"/>
      <c r="D3155" s="5"/>
      <c r="E3155" s="5"/>
      <c r="F3155" s="6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72"/>
      <c r="AD3155" s="5"/>
    </row>
    <row r="3156" spans="1:30" x14ac:dyDescent="0.2">
      <c r="A3156" s="5"/>
      <c r="B3156" s="5"/>
      <c r="C3156" s="5"/>
      <c r="D3156" s="5"/>
      <c r="E3156" s="5"/>
      <c r="F3156" s="6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72"/>
      <c r="AD3156" s="5"/>
    </row>
    <row r="3157" spans="1:30" x14ac:dyDescent="0.2">
      <c r="A3157" s="5"/>
      <c r="B3157" s="5"/>
      <c r="C3157" s="5"/>
      <c r="D3157" s="5"/>
      <c r="E3157" s="5"/>
      <c r="F3157" s="6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72"/>
      <c r="AD3157" s="5"/>
    </row>
    <row r="3158" spans="1:30" x14ac:dyDescent="0.2">
      <c r="A3158" s="5"/>
      <c r="B3158" s="5"/>
      <c r="C3158" s="5"/>
      <c r="D3158" s="5"/>
      <c r="E3158" s="5"/>
      <c r="F3158" s="6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72"/>
      <c r="AD3158" s="5"/>
    </row>
    <row r="3159" spans="1:30" x14ac:dyDescent="0.2">
      <c r="A3159" s="5"/>
      <c r="B3159" s="5"/>
      <c r="C3159" s="5"/>
      <c r="D3159" s="5"/>
      <c r="E3159" s="5"/>
      <c r="F3159" s="6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72"/>
      <c r="AD3159" s="5"/>
    </row>
    <row r="3160" spans="1:30" x14ac:dyDescent="0.2">
      <c r="A3160" s="5"/>
      <c r="B3160" s="5"/>
      <c r="C3160" s="5"/>
      <c r="D3160" s="5"/>
      <c r="E3160" s="5"/>
      <c r="F3160" s="6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72"/>
      <c r="AD3160" s="5"/>
    </row>
    <row r="3161" spans="1:30" x14ac:dyDescent="0.2">
      <c r="A3161" s="5"/>
      <c r="B3161" s="5"/>
      <c r="C3161" s="5"/>
      <c r="D3161" s="5"/>
      <c r="E3161" s="5"/>
      <c r="F3161" s="6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72"/>
      <c r="AD3161" s="5"/>
    </row>
    <row r="3162" spans="1:30" x14ac:dyDescent="0.2">
      <c r="A3162" s="5"/>
      <c r="B3162" s="5"/>
      <c r="C3162" s="5"/>
      <c r="D3162" s="5"/>
      <c r="E3162" s="5"/>
      <c r="F3162" s="6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72"/>
      <c r="AD3162" s="5"/>
    </row>
    <row r="3163" spans="1:30" x14ac:dyDescent="0.2">
      <c r="A3163" s="5"/>
      <c r="B3163" s="5"/>
      <c r="C3163" s="5"/>
      <c r="D3163" s="5"/>
      <c r="E3163" s="5"/>
      <c r="F3163" s="6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72"/>
      <c r="AD3163" s="5"/>
    </row>
    <row r="3164" spans="1:30" x14ac:dyDescent="0.2">
      <c r="A3164" s="5"/>
      <c r="B3164" s="5"/>
      <c r="C3164" s="5"/>
      <c r="D3164" s="5"/>
      <c r="E3164" s="5"/>
      <c r="F3164" s="6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72"/>
      <c r="AD3164" s="5"/>
    </row>
    <row r="3165" spans="1:30" x14ac:dyDescent="0.2">
      <c r="A3165" s="5"/>
      <c r="B3165" s="5"/>
      <c r="C3165" s="5"/>
      <c r="D3165" s="5"/>
      <c r="E3165" s="5"/>
      <c r="F3165" s="6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72"/>
      <c r="AD3165" s="5"/>
    </row>
    <row r="3166" spans="1:30" x14ac:dyDescent="0.2">
      <c r="A3166" s="5"/>
      <c r="B3166" s="5"/>
      <c r="C3166" s="5"/>
      <c r="D3166" s="5"/>
      <c r="E3166" s="5"/>
      <c r="F3166" s="6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72"/>
      <c r="AD3166" s="5"/>
    </row>
    <row r="3167" spans="1:30" x14ac:dyDescent="0.2">
      <c r="A3167" s="5"/>
      <c r="B3167" s="5"/>
      <c r="C3167" s="5"/>
      <c r="D3167" s="5"/>
      <c r="E3167" s="5"/>
      <c r="F3167" s="6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72"/>
      <c r="AD3167" s="5"/>
    </row>
    <row r="3168" spans="1:30" x14ac:dyDescent="0.2">
      <c r="A3168" s="5"/>
      <c r="B3168" s="5"/>
      <c r="C3168" s="5"/>
      <c r="D3168" s="5"/>
      <c r="E3168" s="5"/>
      <c r="F3168" s="6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72"/>
      <c r="AD3168" s="5"/>
    </row>
    <row r="3169" spans="1:30" x14ac:dyDescent="0.2">
      <c r="A3169" s="5"/>
      <c r="B3169" s="5"/>
      <c r="C3169" s="5"/>
      <c r="D3169" s="5"/>
      <c r="E3169" s="5"/>
      <c r="F3169" s="6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72"/>
      <c r="AD3169" s="5"/>
    </row>
    <row r="3170" spans="1:30" x14ac:dyDescent="0.2">
      <c r="A3170" s="5"/>
      <c r="B3170" s="5"/>
      <c r="C3170" s="5"/>
      <c r="D3170" s="5"/>
      <c r="E3170" s="5"/>
      <c r="F3170" s="6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72"/>
      <c r="AD3170" s="5"/>
    </row>
    <row r="3171" spans="1:30" x14ac:dyDescent="0.2">
      <c r="A3171" s="5"/>
      <c r="B3171" s="5"/>
      <c r="C3171" s="5"/>
      <c r="D3171" s="5"/>
      <c r="E3171" s="5"/>
      <c r="F3171" s="6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72"/>
      <c r="AD3171" s="5"/>
    </row>
    <row r="3172" spans="1:30" x14ac:dyDescent="0.2">
      <c r="A3172" s="5"/>
      <c r="B3172" s="5"/>
      <c r="C3172" s="5"/>
      <c r="D3172" s="5"/>
      <c r="E3172" s="5"/>
      <c r="F3172" s="6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72"/>
      <c r="AD3172" s="5"/>
    </row>
    <row r="3173" spans="1:30" x14ac:dyDescent="0.2">
      <c r="A3173" s="5"/>
      <c r="B3173" s="5"/>
      <c r="C3173" s="5"/>
      <c r="D3173" s="5"/>
      <c r="E3173" s="5"/>
      <c r="F3173" s="6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72"/>
      <c r="AD3173" s="5"/>
    </row>
    <row r="3174" spans="1:30" x14ac:dyDescent="0.2">
      <c r="A3174" s="5"/>
      <c r="B3174" s="5"/>
      <c r="C3174" s="5"/>
      <c r="D3174" s="5"/>
      <c r="E3174" s="5"/>
      <c r="F3174" s="6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72"/>
      <c r="AD3174" s="5"/>
    </row>
    <row r="3175" spans="1:30" x14ac:dyDescent="0.2">
      <c r="A3175" s="5"/>
      <c r="B3175" s="5"/>
      <c r="C3175" s="5"/>
      <c r="D3175" s="5"/>
      <c r="E3175" s="5"/>
      <c r="F3175" s="6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72"/>
      <c r="AD3175" s="5"/>
    </row>
    <row r="3176" spans="1:30" x14ac:dyDescent="0.2">
      <c r="A3176" s="5"/>
      <c r="B3176" s="5"/>
      <c r="C3176" s="5"/>
      <c r="D3176" s="5"/>
      <c r="E3176" s="5"/>
      <c r="F3176" s="6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72"/>
      <c r="AD3176" s="5"/>
    </row>
    <row r="3177" spans="1:30" x14ac:dyDescent="0.2">
      <c r="A3177" s="5"/>
      <c r="B3177" s="5"/>
      <c r="C3177" s="5"/>
      <c r="D3177" s="5"/>
      <c r="E3177" s="5"/>
      <c r="F3177" s="6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72"/>
      <c r="AD3177" s="5"/>
    </row>
    <row r="3178" spans="1:30" x14ac:dyDescent="0.2">
      <c r="A3178" s="5"/>
      <c r="B3178" s="5"/>
      <c r="C3178" s="5"/>
      <c r="D3178" s="5"/>
      <c r="E3178" s="5"/>
      <c r="F3178" s="6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72"/>
      <c r="AD3178" s="5"/>
    </row>
    <row r="3179" spans="1:30" x14ac:dyDescent="0.2">
      <c r="A3179" s="5"/>
      <c r="B3179" s="5"/>
      <c r="C3179" s="5"/>
      <c r="D3179" s="5"/>
      <c r="E3179" s="5"/>
      <c r="F3179" s="6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72"/>
      <c r="AD3179" s="5"/>
    </row>
    <row r="3180" spans="1:30" x14ac:dyDescent="0.2">
      <c r="A3180" s="5"/>
      <c r="B3180" s="5"/>
      <c r="C3180" s="5"/>
      <c r="D3180" s="5"/>
      <c r="E3180" s="5"/>
      <c r="F3180" s="6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72"/>
      <c r="AD3180" s="5"/>
    </row>
    <row r="3181" spans="1:30" x14ac:dyDescent="0.2">
      <c r="A3181" s="5"/>
      <c r="B3181" s="5"/>
      <c r="C3181" s="5"/>
      <c r="D3181" s="5"/>
      <c r="E3181" s="5"/>
      <c r="F3181" s="6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72"/>
      <c r="AD3181" s="5"/>
    </row>
    <row r="3182" spans="1:30" x14ac:dyDescent="0.2">
      <c r="A3182" s="5"/>
      <c r="B3182" s="5"/>
      <c r="C3182" s="5"/>
      <c r="D3182" s="5"/>
      <c r="E3182" s="5"/>
      <c r="F3182" s="6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72"/>
      <c r="AD3182" s="5"/>
    </row>
    <row r="3183" spans="1:30" x14ac:dyDescent="0.2">
      <c r="A3183" s="5"/>
      <c r="B3183" s="5"/>
      <c r="C3183" s="5"/>
      <c r="D3183" s="5"/>
      <c r="E3183" s="5"/>
      <c r="F3183" s="6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72"/>
      <c r="AD3183" s="5"/>
    </row>
    <row r="3184" spans="1:30" x14ac:dyDescent="0.2">
      <c r="A3184" s="5"/>
      <c r="B3184" s="5"/>
      <c r="C3184" s="5"/>
      <c r="D3184" s="5"/>
      <c r="E3184" s="5"/>
      <c r="F3184" s="6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72"/>
      <c r="AD3184" s="5"/>
    </row>
    <row r="3185" spans="1:30" x14ac:dyDescent="0.2">
      <c r="A3185" s="5"/>
      <c r="B3185" s="5"/>
      <c r="C3185" s="5"/>
      <c r="D3185" s="5"/>
      <c r="E3185" s="5"/>
      <c r="F3185" s="6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72"/>
      <c r="AD3185" s="5"/>
    </row>
    <row r="3186" spans="1:30" x14ac:dyDescent="0.2">
      <c r="A3186" s="5"/>
      <c r="B3186" s="5"/>
      <c r="C3186" s="5"/>
      <c r="D3186" s="5"/>
      <c r="E3186" s="5"/>
      <c r="F3186" s="6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72"/>
      <c r="AD3186" s="5"/>
    </row>
    <row r="3187" spans="1:30" x14ac:dyDescent="0.2">
      <c r="A3187" s="5"/>
      <c r="B3187" s="5"/>
      <c r="C3187" s="5"/>
      <c r="D3187" s="5"/>
      <c r="E3187" s="5"/>
      <c r="F3187" s="6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72"/>
      <c r="AD3187" s="5"/>
    </row>
    <row r="3188" spans="1:30" x14ac:dyDescent="0.2">
      <c r="A3188" s="5"/>
      <c r="B3188" s="5"/>
      <c r="C3188" s="5"/>
      <c r="D3188" s="5"/>
      <c r="E3188" s="5"/>
      <c r="F3188" s="6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72"/>
      <c r="AD3188" s="5"/>
    </row>
    <row r="3189" spans="1:30" x14ac:dyDescent="0.2">
      <c r="A3189" s="5"/>
      <c r="B3189" s="5"/>
      <c r="C3189" s="5"/>
      <c r="D3189" s="5"/>
      <c r="E3189" s="5"/>
      <c r="F3189" s="6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72"/>
      <c r="AD3189" s="5"/>
    </row>
    <row r="3190" spans="1:30" x14ac:dyDescent="0.2">
      <c r="A3190" s="5"/>
      <c r="B3190" s="5"/>
      <c r="C3190" s="5"/>
      <c r="D3190" s="5"/>
      <c r="E3190" s="5"/>
      <c r="F3190" s="6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72"/>
      <c r="AD3190" s="5"/>
    </row>
    <row r="3191" spans="1:30" x14ac:dyDescent="0.2">
      <c r="A3191" s="5"/>
      <c r="B3191" s="5"/>
      <c r="C3191" s="5"/>
      <c r="D3191" s="5"/>
      <c r="E3191" s="5"/>
      <c r="F3191" s="6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72"/>
      <c r="AD3191" s="5"/>
    </row>
    <row r="3192" spans="1:30" x14ac:dyDescent="0.2">
      <c r="A3192" s="5"/>
      <c r="B3192" s="5"/>
      <c r="C3192" s="5"/>
      <c r="D3192" s="5"/>
      <c r="E3192" s="5"/>
      <c r="F3192" s="6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72"/>
      <c r="AD3192" s="5"/>
    </row>
    <row r="3193" spans="1:30" x14ac:dyDescent="0.2">
      <c r="A3193" s="5"/>
      <c r="B3193" s="5"/>
      <c r="C3193" s="5"/>
      <c r="D3193" s="5"/>
      <c r="E3193" s="5"/>
      <c r="F3193" s="6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72"/>
      <c r="AD3193" s="5"/>
    </row>
    <row r="3194" spans="1:30" x14ac:dyDescent="0.2">
      <c r="A3194" s="5"/>
      <c r="B3194" s="5"/>
      <c r="C3194" s="5"/>
      <c r="D3194" s="5"/>
      <c r="E3194" s="5"/>
      <c r="F3194" s="6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72"/>
      <c r="AD3194" s="5"/>
    </row>
    <row r="3195" spans="1:30" x14ac:dyDescent="0.2">
      <c r="A3195" s="5"/>
      <c r="B3195" s="5"/>
      <c r="C3195" s="5"/>
      <c r="D3195" s="5"/>
      <c r="E3195" s="5"/>
      <c r="F3195" s="6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72"/>
      <c r="AD3195" s="5"/>
    </row>
    <row r="3196" spans="1:30" x14ac:dyDescent="0.2">
      <c r="A3196" s="5"/>
      <c r="B3196" s="5"/>
      <c r="C3196" s="5"/>
      <c r="D3196" s="5"/>
      <c r="E3196" s="5"/>
      <c r="F3196" s="6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72"/>
      <c r="AD3196" s="5"/>
    </row>
    <row r="3197" spans="1:30" x14ac:dyDescent="0.2">
      <c r="A3197" s="5"/>
      <c r="B3197" s="5"/>
      <c r="C3197" s="5"/>
      <c r="D3197" s="5"/>
      <c r="E3197" s="5"/>
      <c r="F3197" s="6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72"/>
      <c r="AD3197" s="5"/>
    </row>
    <row r="3198" spans="1:30" x14ac:dyDescent="0.2">
      <c r="A3198" s="5"/>
      <c r="B3198" s="5"/>
      <c r="C3198" s="5"/>
      <c r="D3198" s="5"/>
      <c r="E3198" s="5"/>
      <c r="F3198" s="6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72"/>
      <c r="AD3198" s="5"/>
    </row>
    <row r="3199" spans="1:30" x14ac:dyDescent="0.2">
      <c r="A3199" s="5"/>
      <c r="B3199" s="5"/>
      <c r="C3199" s="5"/>
      <c r="D3199" s="5"/>
      <c r="E3199" s="5"/>
      <c r="F3199" s="6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72"/>
      <c r="AD3199" s="5"/>
    </row>
    <row r="3200" spans="1:30" x14ac:dyDescent="0.2">
      <c r="A3200" s="5"/>
      <c r="B3200" s="5"/>
      <c r="C3200" s="5"/>
      <c r="D3200" s="5"/>
      <c r="E3200" s="5"/>
      <c r="F3200" s="6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72"/>
      <c r="AD3200" s="5"/>
    </row>
    <row r="3201" spans="1:30" x14ac:dyDescent="0.2">
      <c r="A3201" s="5"/>
      <c r="B3201" s="5"/>
      <c r="C3201" s="5"/>
      <c r="D3201" s="5"/>
      <c r="E3201" s="5"/>
      <c r="F3201" s="6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72"/>
      <c r="AD3201" s="5"/>
    </row>
    <row r="3202" spans="1:30" x14ac:dyDescent="0.2">
      <c r="A3202" s="5"/>
      <c r="B3202" s="5"/>
      <c r="C3202" s="5"/>
      <c r="D3202" s="5"/>
      <c r="E3202" s="5"/>
      <c r="F3202" s="6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72"/>
      <c r="AD3202" s="5"/>
    </row>
    <row r="3203" spans="1:30" x14ac:dyDescent="0.2">
      <c r="A3203" s="5"/>
      <c r="B3203" s="5"/>
      <c r="C3203" s="5"/>
      <c r="D3203" s="5"/>
      <c r="E3203" s="5"/>
      <c r="F3203" s="6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72"/>
      <c r="AD3203" s="5"/>
    </row>
    <row r="3204" spans="1:30" x14ac:dyDescent="0.2">
      <c r="A3204" s="5"/>
      <c r="B3204" s="5"/>
      <c r="C3204" s="5"/>
      <c r="D3204" s="5"/>
      <c r="E3204" s="5"/>
      <c r="F3204" s="6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72"/>
      <c r="AD3204" s="5"/>
    </row>
    <row r="3205" spans="1:30" x14ac:dyDescent="0.2">
      <c r="A3205" s="5"/>
      <c r="B3205" s="5"/>
      <c r="C3205" s="5"/>
      <c r="D3205" s="5"/>
      <c r="E3205" s="5"/>
      <c r="F3205" s="6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72"/>
      <c r="AD3205" s="5"/>
    </row>
    <row r="3206" spans="1:30" x14ac:dyDescent="0.2">
      <c r="A3206" s="5"/>
      <c r="B3206" s="5"/>
      <c r="C3206" s="5"/>
      <c r="D3206" s="5"/>
      <c r="E3206" s="5"/>
      <c r="F3206" s="6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72"/>
      <c r="AD3206" s="5"/>
    </row>
    <row r="3207" spans="1:30" x14ac:dyDescent="0.2">
      <c r="A3207" s="5"/>
      <c r="B3207" s="5"/>
      <c r="C3207" s="5"/>
      <c r="D3207" s="5"/>
      <c r="E3207" s="5"/>
      <c r="F3207" s="6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72"/>
      <c r="AD3207" s="5"/>
    </row>
    <row r="3208" spans="1:30" x14ac:dyDescent="0.2">
      <c r="A3208" s="5"/>
      <c r="B3208" s="5"/>
      <c r="C3208" s="5"/>
      <c r="D3208" s="5"/>
      <c r="E3208" s="5"/>
      <c r="F3208" s="6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72"/>
      <c r="AD3208" s="5"/>
    </row>
    <row r="3209" spans="1:30" x14ac:dyDescent="0.2">
      <c r="A3209" s="5"/>
      <c r="B3209" s="5"/>
      <c r="C3209" s="5"/>
      <c r="D3209" s="5"/>
      <c r="E3209" s="5"/>
      <c r="F3209" s="6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72"/>
      <c r="AD3209" s="5"/>
    </row>
    <row r="3210" spans="1:30" x14ac:dyDescent="0.2">
      <c r="A3210" s="5"/>
      <c r="B3210" s="5"/>
      <c r="C3210" s="5"/>
      <c r="D3210" s="5"/>
      <c r="E3210" s="5"/>
      <c r="F3210" s="6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72"/>
      <c r="AD3210" s="5"/>
    </row>
    <row r="3211" spans="1:30" x14ac:dyDescent="0.2">
      <c r="A3211" s="5"/>
      <c r="B3211" s="5"/>
      <c r="C3211" s="5"/>
      <c r="D3211" s="5"/>
      <c r="E3211" s="5"/>
      <c r="F3211" s="6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72"/>
      <c r="AD3211" s="5"/>
    </row>
    <row r="3212" spans="1:30" x14ac:dyDescent="0.2">
      <c r="A3212" s="5"/>
      <c r="B3212" s="5"/>
      <c r="C3212" s="5"/>
      <c r="D3212" s="5"/>
      <c r="E3212" s="5"/>
      <c r="F3212" s="6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72"/>
      <c r="AD3212" s="5"/>
    </row>
    <row r="3213" spans="1:30" x14ac:dyDescent="0.2">
      <c r="A3213" s="5"/>
      <c r="B3213" s="5"/>
      <c r="C3213" s="5"/>
      <c r="D3213" s="5"/>
      <c r="E3213" s="5"/>
      <c r="F3213" s="6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72"/>
      <c r="AD3213" s="5"/>
    </row>
    <row r="3214" spans="1:30" x14ac:dyDescent="0.2">
      <c r="A3214" s="5"/>
      <c r="B3214" s="5"/>
      <c r="C3214" s="5"/>
      <c r="D3214" s="5"/>
      <c r="E3214" s="5"/>
      <c r="F3214" s="6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72"/>
      <c r="AD3214" s="5"/>
    </row>
    <row r="3215" spans="1:30" x14ac:dyDescent="0.2">
      <c r="A3215" s="5"/>
      <c r="B3215" s="5"/>
      <c r="C3215" s="5"/>
      <c r="D3215" s="5"/>
      <c r="E3215" s="5"/>
      <c r="F3215" s="6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72"/>
      <c r="AD3215" s="5"/>
    </row>
    <row r="3216" spans="1:30" x14ac:dyDescent="0.2">
      <c r="A3216" s="5"/>
      <c r="B3216" s="5"/>
      <c r="C3216" s="5"/>
      <c r="D3216" s="5"/>
      <c r="E3216" s="5"/>
      <c r="F3216" s="6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72"/>
      <c r="AD3216" s="5"/>
    </row>
    <row r="3217" spans="1:30" x14ac:dyDescent="0.2">
      <c r="A3217" s="5"/>
      <c r="B3217" s="5"/>
      <c r="C3217" s="5"/>
      <c r="D3217" s="5"/>
      <c r="E3217" s="5"/>
      <c r="F3217" s="6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72"/>
      <c r="AD3217" s="5"/>
    </row>
    <row r="3218" spans="1:30" x14ac:dyDescent="0.2">
      <c r="A3218" s="5"/>
      <c r="B3218" s="5"/>
      <c r="C3218" s="5"/>
      <c r="D3218" s="5"/>
      <c r="E3218" s="5"/>
      <c r="F3218" s="6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72"/>
      <c r="AD3218" s="5"/>
    </row>
    <row r="3219" spans="1:30" x14ac:dyDescent="0.2">
      <c r="A3219" s="5"/>
      <c r="B3219" s="5"/>
      <c r="C3219" s="5"/>
      <c r="D3219" s="5"/>
      <c r="E3219" s="5"/>
      <c r="F3219" s="6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72"/>
      <c r="AD3219" s="5"/>
    </row>
    <row r="3220" spans="1:30" x14ac:dyDescent="0.2">
      <c r="A3220" s="5"/>
      <c r="B3220" s="5"/>
      <c r="C3220" s="5"/>
      <c r="D3220" s="5"/>
      <c r="E3220" s="5"/>
      <c r="F3220" s="6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72"/>
      <c r="AD3220" s="5"/>
    </row>
    <row r="3221" spans="1:30" x14ac:dyDescent="0.2">
      <c r="A3221" s="5"/>
      <c r="B3221" s="5"/>
      <c r="C3221" s="5"/>
      <c r="D3221" s="5"/>
      <c r="E3221" s="5"/>
      <c r="F3221" s="6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72"/>
      <c r="AD3221" s="5"/>
    </row>
    <row r="3222" spans="1:30" x14ac:dyDescent="0.2">
      <c r="A3222" s="5"/>
      <c r="B3222" s="5"/>
      <c r="C3222" s="5"/>
      <c r="D3222" s="5"/>
      <c r="E3222" s="5"/>
      <c r="F3222" s="6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72"/>
      <c r="AD3222" s="5"/>
    </row>
    <row r="3223" spans="1:30" x14ac:dyDescent="0.2">
      <c r="A3223" s="5"/>
      <c r="B3223" s="5"/>
      <c r="C3223" s="5"/>
      <c r="D3223" s="5"/>
      <c r="E3223" s="5"/>
      <c r="F3223" s="6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72"/>
      <c r="AD3223" s="5"/>
    </row>
    <row r="3224" spans="1:30" x14ac:dyDescent="0.2">
      <c r="A3224" s="5"/>
      <c r="B3224" s="5"/>
      <c r="C3224" s="5"/>
      <c r="D3224" s="5"/>
      <c r="E3224" s="5"/>
      <c r="F3224" s="6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72"/>
      <c r="AD3224" s="5"/>
    </row>
    <row r="3225" spans="1:30" x14ac:dyDescent="0.2">
      <c r="A3225" s="5"/>
      <c r="B3225" s="5"/>
      <c r="C3225" s="5"/>
      <c r="D3225" s="5"/>
      <c r="E3225" s="5"/>
      <c r="F3225" s="6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72"/>
      <c r="AD3225" s="5"/>
    </row>
    <row r="3226" spans="1:30" x14ac:dyDescent="0.2">
      <c r="A3226" s="5"/>
      <c r="B3226" s="5"/>
      <c r="C3226" s="5"/>
      <c r="D3226" s="5"/>
      <c r="E3226" s="5"/>
      <c r="F3226" s="6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72"/>
      <c r="AD3226" s="5"/>
    </row>
    <row r="3227" spans="1:30" x14ac:dyDescent="0.2">
      <c r="A3227" s="5"/>
      <c r="B3227" s="5"/>
      <c r="C3227" s="5"/>
      <c r="D3227" s="5"/>
      <c r="E3227" s="5"/>
      <c r="F3227" s="6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72"/>
      <c r="AD3227" s="5"/>
    </row>
    <row r="3228" spans="1:30" x14ac:dyDescent="0.2">
      <c r="A3228" s="5"/>
      <c r="B3228" s="5"/>
      <c r="C3228" s="5"/>
      <c r="D3228" s="5"/>
      <c r="E3228" s="5"/>
      <c r="F3228" s="6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72"/>
      <c r="AD3228" s="5"/>
    </row>
    <row r="3229" spans="1:30" x14ac:dyDescent="0.2">
      <c r="A3229" s="5"/>
      <c r="B3229" s="5"/>
      <c r="C3229" s="5"/>
      <c r="D3229" s="5"/>
      <c r="E3229" s="5"/>
      <c r="F3229" s="6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72"/>
      <c r="AD3229" s="5"/>
    </row>
    <row r="3230" spans="1:30" x14ac:dyDescent="0.2">
      <c r="A3230" s="5"/>
      <c r="B3230" s="5"/>
      <c r="C3230" s="5"/>
      <c r="D3230" s="5"/>
      <c r="E3230" s="5"/>
      <c r="F3230" s="6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72"/>
      <c r="AD3230" s="5"/>
    </row>
    <row r="3231" spans="1:30" x14ac:dyDescent="0.2">
      <c r="A3231" s="5"/>
      <c r="B3231" s="5"/>
      <c r="C3231" s="5"/>
      <c r="D3231" s="5"/>
      <c r="E3231" s="5"/>
      <c r="F3231" s="6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72"/>
      <c r="AD3231" s="5"/>
    </row>
    <row r="3232" spans="1:30" x14ac:dyDescent="0.2">
      <c r="A3232" s="5"/>
      <c r="B3232" s="5"/>
      <c r="C3232" s="5"/>
      <c r="D3232" s="5"/>
      <c r="E3232" s="5"/>
      <c r="F3232" s="6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72"/>
      <c r="AD3232" s="5"/>
    </row>
    <row r="3233" spans="1:30" x14ac:dyDescent="0.2">
      <c r="A3233" s="5"/>
      <c r="B3233" s="5"/>
      <c r="C3233" s="5"/>
      <c r="D3233" s="5"/>
      <c r="E3233" s="5"/>
      <c r="F3233" s="6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72"/>
      <c r="AD3233" s="5"/>
    </row>
    <row r="3234" spans="1:30" x14ac:dyDescent="0.2">
      <c r="A3234" s="5"/>
      <c r="B3234" s="5"/>
      <c r="C3234" s="5"/>
      <c r="D3234" s="5"/>
      <c r="E3234" s="5"/>
      <c r="F3234" s="6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72"/>
      <c r="AD3234" s="5"/>
    </row>
    <row r="3235" spans="1:30" x14ac:dyDescent="0.2">
      <c r="A3235" s="5"/>
      <c r="B3235" s="5"/>
      <c r="C3235" s="5"/>
      <c r="D3235" s="5"/>
      <c r="E3235" s="5"/>
      <c r="F3235" s="6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72"/>
      <c r="AD3235" s="5"/>
    </row>
    <row r="3236" spans="1:30" x14ac:dyDescent="0.2">
      <c r="A3236" s="5"/>
      <c r="B3236" s="5"/>
      <c r="C3236" s="5"/>
      <c r="D3236" s="5"/>
      <c r="E3236" s="5"/>
      <c r="F3236" s="6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72"/>
      <c r="AD3236" s="5"/>
    </row>
    <row r="3237" spans="1:30" x14ac:dyDescent="0.2">
      <c r="A3237" s="5"/>
      <c r="B3237" s="5"/>
      <c r="C3237" s="5"/>
      <c r="D3237" s="5"/>
      <c r="E3237" s="5"/>
      <c r="F3237" s="6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72"/>
      <c r="AD3237" s="5"/>
    </row>
    <row r="3238" spans="1:30" x14ac:dyDescent="0.2">
      <c r="A3238" s="5"/>
      <c r="B3238" s="5"/>
      <c r="C3238" s="5"/>
      <c r="D3238" s="5"/>
      <c r="E3238" s="5"/>
      <c r="F3238" s="6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72"/>
      <c r="AD3238" s="5"/>
    </row>
    <row r="3239" spans="1:30" x14ac:dyDescent="0.2">
      <c r="A3239" s="5"/>
      <c r="B3239" s="5"/>
      <c r="C3239" s="5"/>
      <c r="D3239" s="5"/>
      <c r="E3239" s="5"/>
      <c r="F3239" s="6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72"/>
      <c r="AD3239" s="5"/>
    </row>
    <row r="3240" spans="1:30" x14ac:dyDescent="0.2">
      <c r="A3240" s="5"/>
      <c r="B3240" s="5"/>
      <c r="C3240" s="5"/>
      <c r="D3240" s="5"/>
      <c r="E3240" s="5"/>
      <c r="F3240" s="6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72"/>
      <c r="AD3240" s="5"/>
    </row>
    <row r="3241" spans="1:30" x14ac:dyDescent="0.2">
      <c r="A3241" s="5"/>
      <c r="B3241" s="5"/>
      <c r="C3241" s="5"/>
      <c r="D3241" s="5"/>
      <c r="E3241" s="5"/>
      <c r="F3241" s="6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72"/>
      <c r="AD3241" s="5"/>
    </row>
    <row r="3242" spans="1:30" x14ac:dyDescent="0.2">
      <c r="A3242" s="5"/>
      <c r="B3242" s="5"/>
      <c r="C3242" s="5"/>
      <c r="D3242" s="5"/>
      <c r="E3242" s="5"/>
      <c r="F3242" s="6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72"/>
      <c r="AD3242" s="5"/>
    </row>
    <row r="3243" spans="1:30" x14ac:dyDescent="0.2">
      <c r="A3243" s="5"/>
      <c r="B3243" s="5"/>
      <c r="C3243" s="5"/>
      <c r="D3243" s="5"/>
      <c r="E3243" s="5"/>
      <c r="F3243" s="6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72"/>
      <c r="AD3243" s="5"/>
    </row>
    <row r="3244" spans="1:30" x14ac:dyDescent="0.2">
      <c r="A3244" s="5"/>
      <c r="B3244" s="5"/>
      <c r="C3244" s="5"/>
      <c r="D3244" s="5"/>
      <c r="E3244" s="5"/>
      <c r="F3244" s="6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72"/>
      <c r="AD3244" s="5"/>
    </row>
    <row r="3245" spans="1:30" x14ac:dyDescent="0.2">
      <c r="A3245" s="5"/>
      <c r="B3245" s="5"/>
      <c r="C3245" s="5"/>
      <c r="D3245" s="5"/>
      <c r="E3245" s="5"/>
      <c r="F3245" s="6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72"/>
      <c r="AD3245" s="5"/>
    </row>
    <row r="3246" spans="1:30" x14ac:dyDescent="0.2">
      <c r="A3246" s="5"/>
      <c r="B3246" s="5"/>
      <c r="C3246" s="5"/>
      <c r="D3246" s="5"/>
      <c r="E3246" s="5"/>
      <c r="F3246" s="6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72"/>
      <c r="AD3246" s="5"/>
    </row>
    <row r="3247" spans="1:30" x14ac:dyDescent="0.2">
      <c r="A3247" s="5"/>
      <c r="B3247" s="5"/>
      <c r="C3247" s="5"/>
      <c r="D3247" s="5"/>
      <c r="E3247" s="5"/>
      <c r="F3247" s="6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72"/>
      <c r="AD3247" s="5"/>
    </row>
    <row r="3248" spans="1:30" x14ac:dyDescent="0.2">
      <c r="A3248" s="5"/>
      <c r="B3248" s="5"/>
      <c r="C3248" s="5"/>
      <c r="D3248" s="5"/>
      <c r="E3248" s="5"/>
      <c r="F3248" s="6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72"/>
      <c r="AD3248" s="5"/>
    </row>
    <row r="3249" spans="1:30" x14ac:dyDescent="0.2">
      <c r="A3249" s="5"/>
      <c r="B3249" s="5"/>
      <c r="C3249" s="5"/>
      <c r="D3249" s="5"/>
      <c r="E3249" s="5"/>
      <c r="F3249" s="6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72"/>
      <c r="AD3249" s="5"/>
    </row>
    <row r="3250" spans="1:30" x14ac:dyDescent="0.2">
      <c r="A3250" s="5"/>
      <c r="B3250" s="5"/>
      <c r="C3250" s="5"/>
      <c r="D3250" s="5"/>
      <c r="E3250" s="5"/>
      <c r="F3250" s="6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72"/>
      <c r="AD3250" s="5"/>
    </row>
    <row r="3251" spans="1:30" x14ac:dyDescent="0.2">
      <c r="A3251" s="5"/>
      <c r="B3251" s="5"/>
      <c r="C3251" s="5"/>
      <c r="D3251" s="5"/>
      <c r="E3251" s="5"/>
      <c r="F3251" s="6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72"/>
      <c r="AD3251" s="5"/>
    </row>
    <row r="3252" spans="1:30" x14ac:dyDescent="0.2">
      <c r="A3252" s="5"/>
      <c r="B3252" s="5"/>
      <c r="C3252" s="5"/>
      <c r="D3252" s="5"/>
      <c r="E3252" s="5"/>
      <c r="F3252" s="6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72"/>
      <c r="AD3252" s="5"/>
    </row>
    <row r="3253" spans="1:30" x14ac:dyDescent="0.2">
      <c r="A3253" s="5"/>
      <c r="B3253" s="5"/>
      <c r="C3253" s="5"/>
      <c r="D3253" s="5"/>
      <c r="E3253" s="5"/>
      <c r="F3253" s="6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72"/>
      <c r="AD3253" s="5"/>
    </row>
    <row r="3254" spans="1:30" x14ac:dyDescent="0.2">
      <c r="A3254" s="5"/>
      <c r="B3254" s="5"/>
      <c r="C3254" s="5"/>
      <c r="D3254" s="5"/>
      <c r="E3254" s="5"/>
      <c r="F3254" s="6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72"/>
      <c r="AD3254" s="5"/>
    </row>
    <row r="3255" spans="1:30" x14ac:dyDescent="0.2">
      <c r="A3255" s="5"/>
      <c r="B3255" s="5"/>
      <c r="C3255" s="5"/>
      <c r="D3255" s="5"/>
      <c r="E3255" s="5"/>
      <c r="F3255" s="6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72"/>
      <c r="AD3255" s="5"/>
    </row>
    <row r="3256" spans="1:30" x14ac:dyDescent="0.2">
      <c r="A3256" s="5"/>
      <c r="B3256" s="5"/>
      <c r="C3256" s="5"/>
      <c r="D3256" s="5"/>
      <c r="E3256" s="5"/>
      <c r="F3256" s="6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72"/>
      <c r="AD3256" s="5"/>
    </row>
    <row r="3257" spans="1:30" x14ac:dyDescent="0.2">
      <c r="A3257" s="5"/>
      <c r="B3257" s="5"/>
      <c r="C3257" s="5"/>
      <c r="D3257" s="5"/>
      <c r="E3257" s="5"/>
      <c r="F3257" s="6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72"/>
      <c r="AD3257" s="5"/>
    </row>
    <row r="3258" spans="1:30" x14ac:dyDescent="0.2">
      <c r="A3258" s="5"/>
      <c r="B3258" s="5"/>
      <c r="C3258" s="5"/>
      <c r="D3258" s="5"/>
      <c r="E3258" s="5"/>
      <c r="F3258" s="6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72"/>
      <c r="AD3258" s="5"/>
    </row>
    <row r="3259" spans="1:30" x14ac:dyDescent="0.2">
      <c r="A3259" s="5"/>
      <c r="B3259" s="5"/>
      <c r="C3259" s="5"/>
      <c r="D3259" s="5"/>
      <c r="E3259" s="5"/>
      <c r="F3259" s="6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72"/>
      <c r="AD3259" s="5"/>
    </row>
    <row r="3260" spans="1:30" x14ac:dyDescent="0.2">
      <c r="A3260" s="5"/>
      <c r="B3260" s="5"/>
      <c r="C3260" s="5"/>
      <c r="D3260" s="5"/>
      <c r="E3260" s="5"/>
      <c r="F3260" s="6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72"/>
      <c r="AD3260" s="5"/>
    </row>
    <row r="3261" spans="1:30" x14ac:dyDescent="0.2">
      <c r="A3261" s="5"/>
      <c r="B3261" s="5"/>
      <c r="C3261" s="5"/>
      <c r="D3261" s="5"/>
      <c r="E3261" s="5"/>
      <c r="F3261" s="6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72"/>
      <c r="AD3261" s="5"/>
    </row>
    <row r="3262" spans="1:30" x14ac:dyDescent="0.2">
      <c r="A3262" s="5"/>
      <c r="B3262" s="5"/>
      <c r="C3262" s="5"/>
      <c r="D3262" s="5"/>
      <c r="E3262" s="5"/>
      <c r="F3262" s="6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72"/>
      <c r="AD3262" s="5"/>
    </row>
    <row r="3263" spans="1:30" x14ac:dyDescent="0.2">
      <c r="A3263" s="5"/>
      <c r="B3263" s="5"/>
      <c r="C3263" s="5"/>
      <c r="D3263" s="5"/>
      <c r="E3263" s="5"/>
      <c r="F3263" s="6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72"/>
      <c r="AD3263" s="5"/>
    </row>
    <row r="3264" spans="1:30" x14ac:dyDescent="0.2">
      <c r="A3264" s="5"/>
      <c r="B3264" s="5"/>
      <c r="C3264" s="5"/>
      <c r="D3264" s="5"/>
      <c r="E3264" s="5"/>
      <c r="F3264" s="6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72"/>
      <c r="AD3264" s="5"/>
    </row>
    <row r="3265" spans="1:30" x14ac:dyDescent="0.2">
      <c r="A3265" s="5"/>
      <c r="B3265" s="5"/>
      <c r="C3265" s="5"/>
      <c r="D3265" s="5"/>
      <c r="E3265" s="5"/>
      <c r="F3265" s="6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72"/>
      <c r="AD3265" s="5"/>
    </row>
    <row r="3266" spans="1:30" x14ac:dyDescent="0.2">
      <c r="A3266" s="5"/>
      <c r="B3266" s="5"/>
      <c r="C3266" s="5"/>
      <c r="D3266" s="5"/>
      <c r="E3266" s="5"/>
      <c r="F3266" s="6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72"/>
      <c r="AD3266" s="5"/>
    </row>
    <row r="3267" spans="1:30" x14ac:dyDescent="0.2">
      <c r="A3267" s="5"/>
      <c r="B3267" s="5"/>
      <c r="C3267" s="5"/>
      <c r="D3267" s="5"/>
      <c r="E3267" s="5"/>
      <c r="F3267" s="6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72"/>
      <c r="AD3267" s="5"/>
    </row>
    <row r="3268" spans="1:30" x14ac:dyDescent="0.2">
      <c r="A3268" s="5"/>
      <c r="B3268" s="5"/>
      <c r="C3268" s="5"/>
      <c r="D3268" s="5"/>
      <c r="E3268" s="5"/>
      <c r="F3268" s="6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72"/>
      <c r="AD3268" s="5"/>
    </row>
    <row r="3269" spans="1:30" x14ac:dyDescent="0.2">
      <c r="A3269" s="5"/>
      <c r="B3269" s="5"/>
      <c r="C3269" s="5"/>
      <c r="D3269" s="5"/>
      <c r="E3269" s="5"/>
      <c r="F3269" s="6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72"/>
      <c r="AD3269" s="5"/>
    </row>
    <row r="3270" spans="1:30" x14ac:dyDescent="0.2">
      <c r="A3270" s="5"/>
      <c r="B3270" s="5"/>
      <c r="C3270" s="5"/>
      <c r="D3270" s="5"/>
      <c r="E3270" s="5"/>
      <c r="F3270" s="6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72"/>
      <c r="AD3270" s="5"/>
    </row>
    <row r="3271" spans="1:30" x14ac:dyDescent="0.2">
      <c r="A3271" s="5"/>
      <c r="B3271" s="5"/>
      <c r="C3271" s="5"/>
      <c r="D3271" s="5"/>
      <c r="E3271" s="5"/>
      <c r="F3271" s="6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72"/>
      <c r="AD3271" s="5"/>
    </row>
    <row r="3272" spans="1:30" x14ac:dyDescent="0.2">
      <c r="A3272" s="5"/>
      <c r="B3272" s="5"/>
      <c r="C3272" s="5"/>
      <c r="D3272" s="5"/>
      <c r="E3272" s="5"/>
      <c r="F3272" s="6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72"/>
      <c r="AD3272" s="5"/>
    </row>
    <row r="3273" spans="1:30" x14ac:dyDescent="0.2">
      <c r="A3273" s="5"/>
      <c r="B3273" s="5"/>
      <c r="C3273" s="5"/>
      <c r="D3273" s="5"/>
      <c r="E3273" s="5"/>
      <c r="F3273" s="6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72"/>
      <c r="AD3273" s="5"/>
    </row>
    <row r="3274" spans="1:30" x14ac:dyDescent="0.2">
      <c r="A3274" s="5"/>
      <c r="B3274" s="5"/>
      <c r="C3274" s="5"/>
      <c r="D3274" s="5"/>
      <c r="E3274" s="5"/>
      <c r="F3274" s="6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72"/>
      <c r="AD3274" s="5"/>
    </row>
    <row r="3275" spans="1:30" x14ac:dyDescent="0.2">
      <c r="A3275" s="5"/>
      <c r="B3275" s="5"/>
      <c r="C3275" s="5"/>
      <c r="D3275" s="5"/>
      <c r="E3275" s="5"/>
      <c r="F3275" s="6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72"/>
      <c r="AD3275" s="5"/>
    </row>
    <row r="3276" spans="1:30" x14ac:dyDescent="0.2">
      <c r="A3276" s="5"/>
      <c r="B3276" s="5"/>
      <c r="C3276" s="5"/>
      <c r="D3276" s="5"/>
      <c r="E3276" s="5"/>
      <c r="F3276" s="6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72"/>
      <c r="AD3276" s="5"/>
    </row>
    <row r="3277" spans="1:30" x14ac:dyDescent="0.2">
      <c r="A3277" s="5"/>
      <c r="B3277" s="5"/>
      <c r="C3277" s="5"/>
      <c r="D3277" s="5"/>
      <c r="E3277" s="5"/>
      <c r="F3277" s="6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72"/>
      <c r="AD3277" s="5"/>
    </row>
    <row r="3278" spans="1:30" x14ac:dyDescent="0.2">
      <c r="A3278" s="5"/>
      <c r="B3278" s="5"/>
      <c r="C3278" s="5"/>
      <c r="D3278" s="5"/>
      <c r="E3278" s="5"/>
      <c r="F3278" s="6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72"/>
      <c r="AD3278" s="5"/>
    </row>
    <row r="3279" spans="1:30" x14ac:dyDescent="0.2">
      <c r="A3279" s="5"/>
      <c r="B3279" s="5"/>
      <c r="C3279" s="5"/>
      <c r="D3279" s="5"/>
      <c r="E3279" s="5"/>
      <c r="F3279" s="6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72"/>
      <c r="AD3279" s="5"/>
    </row>
    <row r="3280" spans="1:30" x14ac:dyDescent="0.2">
      <c r="A3280" s="5"/>
      <c r="B3280" s="5"/>
      <c r="C3280" s="5"/>
      <c r="D3280" s="5"/>
      <c r="E3280" s="5"/>
      <c r="F3280" s="6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72"/>
      <c r="AD3280" s="5"/>
    </row>
    <row r="3281" spans="1:30" x14ac:dyDescent="0.2">
      <c r="A3281" s="5"/>
      <c r="B3281" s="5"/>
      <c r="C3281" s="5"/>
      <c r="D3281" s="5"/>
      <c r="E3281" s="5"/>
      <c r="F3281" s="6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72"/>
      <c r="AD3281" s="5"/>
    </row>
    <row r="3282" spans="1:30" x14ac:dyDescent="0.2">
      <c r="A3282" s="5"/>
      <c r="B3282" s="5"/>
      <c r="C3282" s="5"/>
      <c r="D3282" s="5"/>
      <c r="E3282" s="5"/>
      <c r="F3282" s="6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72"/>
      <c r="AD3282" s="5"/>
    </row>
    <row r="3283" spans="1:30" x14ac:dyDescent="0.2">
      <c r="A3283" s="5"/>
      <c r="B3283" s="5"/>
      <c r="C3283" s="5"/>
      <c r="D3283" s="5"/>
      <c r="E3283" s="5"/>
      <c r="F3283" s="6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72"/>
      <c r="AD3283" s="5"/>
    </row>
    <row r="3284" spans="1:30" x14ac:dyDescent="0.2">
      <c r="A3284" s="5"/>
      <c r="B3284" s="5"/>
      <c r="C3284" s="5"/>
      <c r="D3284" s="5"/>
      <c r="E3284" s="5"/>
      <c r="F3284" s="6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72"/>
      <c r="AD3284" s="5"/>
    </row>
    <row r="3285" spans="1:30" x14ac:dyDescent="0.2">
      <c r="A3285" s="5"/>
      <c r="B3285" s="5"/>
      <c r="C3285" s="5"/>
      <c r="D3285" s="5"/>
      <c r="E3285" s="5"/>
      <c r="F3285" s="6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72"/>
      <c r="AD3285" s="5"/>
    </row>
    <row r="3286" spans="1:30" x14ac:dyDescent="0.2">
      <c r="A3286" s="5"/>
      <c r="B3286" s="5"/>
      <c r="C3286" s="5"/>
      <c r="D3286" s="5"/>
      <c r="E3286" s="5"/>
      <c r="F3286" s="6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72"/>
      <c r="AD3286" s="5"/>
    </row>
    <row r="3287" spans="1:30" x14ac:dyDescent="0.2">
      <c r="A3287" s="5"/>
      <c r="B3287" s="5"/>
      <c r="C3287" s="5"/>
      <c r="D3287" s="5"/>
      <c r="E3287" s="5"/>
      <c r="F3287" s="6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72"/>
      <c r="AD3287" s="5"/>
    </row>
    <row r="3288" spans="1:30" x14ac:dyDescent="0.2">
      <c r="A3288" s="5"/>
      <c r="B3288" s="5"/>
      <c r="C3288" s="5"/>
      <c r="D3288" s="5"/>
      <c r="E3288" s="5"/>
      <c r="F3288" s="6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72"/>
      <c r="AD3288" s="5"/>
    </row>
    <row r="3289" spans="1:30" x14ac:dyDescent="0.2">
      <c r="A3289" s="5"/>
      <c r="B3289" s="5"/>
      <c r="C3289" s="5"/>
      <c r="D3289" s="5"/>
      <c r="E3289" s="5"/>
      <c r="F3289" s="6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72"/>
      <c r="AD3289" s="5"/>
    </row>
    <row r="3290" spans="1:30" x14ac:dyDescent="0.2">
      <c r="A3290" s="5"/>
      <c r="B3290" s="5"/>
      <c r="C3290" s="5"/>
      <c r="D3290" s="5"/>
      <c r="E3290" s="5"/>
      <c r="F3290" s="6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72"/>
      <c r="AD3290" s="5"/>
    </row>
    <row r="3291" spans="1:30" x14ac:dyDescent="0.2">
      <c r="A3291" s="5"/>
      <c r="B3291" s="5"/>
      <c r="C3291" s="5"/>
      <c r="D3291" s="5"/>
      <c r="E3291" s="5"/>
      <c r="F3291" s="6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72"/>
      <c r="AD3291" s="5"/>
    </row>
    <row r="3292" spans="1:30" x14ac:dyDescent="0.2">
      <c r="A3292" s="5"/>
      <c r="B3292" s="5"/>
      <c r="C3292" s="5"/>
      <c r="D3292" s="5"/>
      <c r="E3292" s="5"/>
      <c r="F3292" s="6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72"/>
      <c r="AD3292" s="5"/>
    </row>
    <row r="3293" spans="1:30" x14ac:dyDescent="0.2">
      <c r="A3293" s="5"/>
      <c r="B3293" s="5"/>
      <c r="C3293" s="5"/>
      <c r="D3293" s="5"/>
      <c r="E3293" s="5"/>
      <c r="F3293" s="6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72"/>
      <c r="AD3293" s="5"/>
    </row>
    <row r="3294" spans="1:30" x14ac:dyDescent="0.2">
      <c r="A3294" s="5"/>
      <c r="B3294" s="5"/>
      <c r="C3294" s="5"/>
      <c r="D3294" s="5"/>
      <c r="E3294" s="5"/>
      <c r="F3294" s="6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72"/>
      <c r="AD3294" s="5"/>
    </row>
    <row r="3295" spans="1:30" x14ac:dyDescent="0.2">
      <c r="A3295" s="5"/>
      <c r="B3295" s="5"/>
      <c r="C3295" s="5"/>
      <c r="D3295" s="5"/>
      <c r="E3295" s="5"/>
      <c r="F3295" s="6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72"/>
      <c r="AD3295" s="5"/>
    </row>
    <row r="3296" spans="1:30" x14ac:dyDescent="0.2">
      <c r="A3296" s="5"/>
      <c r="B3296" s="5"/>
      <c r="C3296" s="5"/>
      <c r="D3296" s="5"/>
      <c r="E3296" s="5"/>
      <c r="F3296" s="6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72"/>
      <c r="AD3296" s="5"/>
    </row>
    <row r="3297" spans="1:30" x14ac:dyDescent="0.2">
      <c r="A3297" s="5"/>
      <c r="B3297" s="5"/>
      <c r="C3297" s="5"/>
      <c r="D3297" s="5"/>
      <c r="E3297" s="5"/>
      <c r="F3297" s="6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72"/>
      <c r="AD3297" s="5"/>
    </row>
    <row r="3298" spans="1:30" x14ac:dyDescent="0.2">
      <c r="A3298" s="5"/>
      <c r="B3298" s="5"/>
      <c r="C3298" s="5"/>
      <c r="D3298" s="5"/>
      <c r="E3298" s="5"/>
      <c r="F3298" s="6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72"/>
      <c r="AD3298" s="5"/>
    </row>
    <row r="3299" spans="1:30" x14ac:dyDescent="0.2">
      <c r="A3299" s="5"/>
      <c r="B3299" s="5"/>
      <c r="C3299" s="5"/>
      <c r="D3299" s="5"/>
      <c r="E3299" s="5"/>
      <c r="F3299" s="6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72"/>
      <c r="AD3299" s="5"/>
    </row>
    <row r="3300" spans="1:30" x14ac:dyDescent="0.2">
      <c r="A3300" s="5"/>
      <c r="B3300" s="5"/>
      <c r="C3300" s="5"/>
      <c r="D3300" s="5"/>
      <c r="E3300" s="5"/>
      <c r="F3300" s="6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72"/>
      <c r="AD3300" s="5"/>
    </row>
    <row r="3301" spans="1:30" x14ac:dyDescent="0.2">
      <c r="A3301" s="5"/>
      <c r="B3301" s="5"/>
      <c r="C3301" s="5"/>
      <c r="D3301" s="5"/>
      <c r="E3301" s="5"/>
      <c r="F3301" s="6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72"/>
      <c r="AD3301" s="5"/>
    </row>
    <row r="3302" spans="1:30" x14ac:dyDescent="0.2">
      <c r="A3302" s="5"/>
      <c r="B3302" s="5"/>
      <c r="C3302" s="5"/>
      <c r="D3302" s="5"/>
      <c r="E3302" s="5"/>
      <c r="F3302" s="6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72"/>
      <c r="AD3302" s="5"/>
    </row>
    <row r="3303" spans="1:30" x14ac:dyDescent="0.2">
      <c r="A3303" s="5"/>
      <c r="B3303" s="5"/>
      <c r="C3303" s="5"/>
      <c r="D3303" s="5"/>
      <c r="E3303" s="5"/>
      <c r="F3303" s="6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72"/>
      <c r="AD3303" s="5"/>
    </row>
    <row r="3304" spans="1:30" x14ac:dyDescent="0.2">
      <c r="A3304" s="5"/>
      <c r="B3304" s="5"/>
      <c r="C3304" s="5"/>
      <c r="D3304" s="5"/>
      <c r="E3304" s="5"/>
      <c r="F3304" s="6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72"/>
      <c r="AD3304" s="5"/>
    </row>
    <row r="3305" spans="1:30" x14ac:dyDescent="0.2">
      <c r="A3305" s="5"/>
      <c r="B3305" s="5"/>
      <c r="C3305" s="5"/>
      <c r="D3305" s="5"/>
      <c r="E3305" s="5"/>
      <c r="F3305" s="6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72"/>
      <c r="AD3305" s="5"/>
    </row>
    <row r="3306" spans="1:30" x14ac:dyDescent="0.2">
      <c r="A3306" s="5"/>
      <c r="B3306" s="5"/>
      <c r="C3306" s="5"/>
      <c r="D3306" s="5"/>
      <c r="E3306" s="5"/>
      <c r="F3306" s="6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72"/>
      <c r="AD3306" s="5"/>
    </row>
    <row r="3307" spans="1:30" x14ac:dyDescent="0.2">
      <c r="A3307" s="5"/>
      <c r="B3307" s="5"/>
      <c r="C3307" s="5"/>
      <c r="D3307" s="5"/>
      <c r="E3307" s="5"/>
      <c r="F3307" s="6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72"/>
      <c r="AD3307" s="5"/>
    </row>
    <row r="3308" spans="1:30" x14ac:dyDescent="0.2">
      <c r="A3308" s="5"/>
      <c r="B3308" s="5"/>
      <c r="C3308" s="5"/>
      <c r="D3308" s="5"/>
      <c r="E3308" s="5"/>
      <c r="F3308" s="6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72"/>
      <c r="AD3308" s="5"/>
    </row>
    <row r="3309" spans="1:30" x14ac:dyDescent="0.2">
      <c r="A3309" s="5"/>
      <c r="B3309" s="5"/>
      <c r="C3309" s="5"/>
      <c r="D3309" s="5"/>
      <c r="E3309" s="5"/>
      <c r="F3309" s="6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72"/>
      <c r="AD3309" s="5"/>
    </row>
    <row r="3310" spans="1:30" x14ac:dyDescent="0.2">
      <c r="A3310" s="5"/>
      <c r="B3310" s="5"/>
      <c r="C3310" s="5"/>
      <c r="D3310" s="5"/>
      <c r="E3310" s="5"/>
      <c r="F3310" s="6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72"/>
      <c r="AD3310" s="5"/>
    </row>
    <row r="3311" spans="1:30" x14ac:dyDescent="0.2">
      <c r="A3311" s="5"/>
      <c r="B3311" s="5"/>
      <c r="C3311" s="5"/>
      <c r="D3311" s="5"/>
      <c r="E3311" s="5"/>
      <c r="F3311" s="6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72"/>
      <c r="AD3311" s="5"/>
    </row>
    <row r="3312" spans="1:30" x14ac:dyDescent="0.2">
      <c r="A3312" s="5"/>
      <c r="B3312" s="5"/>
      <c r="C3312" s="5"/>
      <c r="D3312" s="5"/>
      <c r="E3312" s="5"/>
      <c r="F3312" s="6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72"/>
      <c r="AD3312" s="5"/>
    </row>
    <row r="3313" spans="1:30" x14ac:dyDescent="0.2">
      <c r="A3313" s="5"/>
      <c r="B3313" s="5"/>
      <c r="C3313" s="5"/>
      <c r="D3313" s="5"/>
      <c r="E3313" s="5"/>
      <c r="F3313" s="6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72"/>
      <c r="AD3313" s="5"/>
    </row>
    <row r="3314" spans="1:30" x14ac:dyDescent="0.2">
      <c r="A3314" s="5"/>
      <c r="B3314" s="5"/>
      <c r="C3314" s="5"/>
      <c r="D3314" s="5"/>
      <c r="E3314" s="5"/>
      <c r="F3314" s="6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72"/>
      <c r="AD3314" s="5"/>
    </row>
    <row r="3315" spans="1:30" x14ac:dyDescent="0.2">
      <c r="A3315" s="5"/>
      <c r="B3315" s="5"/>
      <c r="C3315" s="5"/>
      <c r="D3315" s="5"/>
      <c r="E3315" s="5"/>
      <c r="F3315" s="6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72"/>
      <c r="AD3315" s="5"/>
    </row>
    <row r="3316" spans="1:30" x14ac:dyDescent="0.2">
      <c r="A3316" s="5"/>
      <c r="B3316" s="5"/>
      <c r="C3316" s="5"/>
      <c r="D3316" s="5"/>
      <c r="E3316" s="5"/>
      <c r="F3316" s="6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72"/>
      <c r="AD3316" s="5"/>
    </row>
    <row r="3317" spans="1:30" x14ac:dyDescent="0.2">
      <c r="A3317" s="5"/>
      <c r="B3317" s="5"/>
      <c r="C3317" s="5"/>
      <c r="D3317" s="5"/>
      <c r="E3317" s="5"/>
      <c r="F3317" s="6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72"/>
      <c r="AD3317" s="5"/>
    </row>
    <row r="3318" spans="1:30" x14ac:dyDescent="0.2">
      <c r="A3318" s="5"/>
      <c r="B3318" s="5"/>
      <c r="C3318" s="5"/>
      <c r="D3318" s="5"/>
      <c r="E3318" s="5"/>
      <c r="F3318" s="6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72"/>
      <c r="AD3318" s="5"/>
    </row>
    <row r="3319" spans="1:30" x14ac:dyDescent="0.2">
      <c r="A3319" s="5"/>
      <c r="B3319" s="5"/>
      <c r="C3319" s="5"/>
      <c r="D3319" s="5"/>
      <c r="E3319" s="5"/>
      <c r="F3319" s="6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72"/>
      <c r="AD3319" s="5"/>
    </row>
    <row r="3320" spans="1:30" x14ac:dyDescent="0.2">
      <c r="A3320" s="5"/>
      <c r="B3320" s="5"/>
      <c r="C3320" s="5"/>
      <c r="D3320" s="5"/>
      <c r="E3320" s="5"/>
      <c r="F3320" s="6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72"/>
      <c r="AD3320" s="5"/>
    </row>
    <row r="3321" spans="1:30" x14ac:dyDescent="0.2">
      <c r="A3321" s="5"/>
      <c r="B3321" s="5"/>
      <c r="C3321" s="5"/>
      <c r="D3321" s="5"/>
      <c r="E3321" s="5"/>
      <c r="F3321" s="6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72"/>
      <c r="AD3321" s="5"/>
    </row>
    <row r="3322" spans="1:30" x14ac:dyDescent="0.2">
      <c r="A3322" s="5"/>
      <c r="B3322" s="5"/>
      <c r="C3322" s="5"/>
      <c r="D3322" s="5"/>
      <c r="E3322" s="5"/>
      <c r="F3322" s="6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72"/>
      <c r="AD3322" s="5"/>
    </row>
    <row r="3323" spans="1:30" x14ac:dyDescent="0.2">
      <c r="A3323" s="5"/>
      <c r="B3323" s="5"/>
      <c r="C3323" s="5"/>
      <c r="D3323" s="5"/>
      <c r="E3323" s="5"/>
      <c r="F3323" s="6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72"/>
      <c r="AD3323" s="5"/>
    </row>
    <row r="3324" spans="1:30" x14ac:dyDescent="0.2">
      <c r="A3324" s="5"/>
      <c r="B3324" s="5"/>
      <c r="C3324" s="5"/>
      <c r="D3324" s="5"/>
      <c r="E3324" s="5"/>
      <c r="F3324" s="6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72"/>
      <c r="AD3324" s="5"/>
    </row>
    <row r="3325" spans="1:30" x14ac:dyDescent="0.2">
      <c r="A3325" s="5"/>
      <c r="B3325" s="5"/>
      <c r="C3325" s="5"/>
      <c r="D3325" s="5"/>
      <c r="E3325" s="5"/>
      <c r="F3325" s="6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72"/>
      <c r="AD3325" s="5"/>
    </row>
    <row r="3326" spans="1:30" x14ac:dyDescent="0.2">
      <c r="A3326" s="5"/>
      <c r="B3326" s="5"/>
      <c r="C3326" s="5"/>
      <c r="D3326" s="5"/>
      <c r="E3326" s="5"/>
      <c r="F3326" s="6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72"/>
      <c r="AD3326" s="5"/>
    </row>
    <row r="3327" spans="1:30" x14ac:dyDescent="0.2">
      <c r="A3327" s="5"/>
      <c r="B3327" s="5"/>
      <c r="C3327" s="5"/>
      <c r="D3327" s="5"/>
      <c r="E3327" s="5"/>
      <c r="F3327" s="6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72"/>
      <c r="AD3327" s="5"/>
    </row>
    <row r="3328" spans="1:30" x14ac:dyDescent="0.2">
      <c r="A3328" s="5"/>
      <c r="B3328" s="5"/>
      <c r="C3328" s="5"/>
      <c r="D3328" s="5"/>
      <c r="E3328" s="5"/>
      <c r="F3328" s="6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72"/>
      <c r="AD3328" s="5"/>
    </row>
    <row r="3329" spans="1:30" x14ac:dyDescent="0.2">
      <c r="A3329" s="5"/>
      <c r="B3329" s="5"/>
      <c r="C3329" s="5"/>
      <c r="D3329" s="5"/>
      <c r="E3329" s="5"/>
      <c r="F3329" s="6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72"/>
      <c r="AD3329" s="5"/>
    </row>
    <row r="3330" spans="1:30" x14ac:dyDescent="0.2">
      <c r="A3330" s="5"/>
      <c r="B3330" s="5"/>
      <c r="C3330" s="5"/>
      <c r="D3330" s="5"/>
      <c r="E3330" s="5"/>
      <c r="F3330" s="6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72"/>
      <c r="AD3330" s="5"/>
    </row>
    <row r="3331" spans="1:30" x14ac:dyDescent="0.2">
      <c r="A3331" s="5"/>
      <c r="B3331" s="5"/>
      <c r="C3331" s="5"/>
      <c r="D3331" s="5"/>
      <c r="E3331" s="5"/>
      <c r="F3331" s="6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72"/>
      <c r="AD3331" s="5"/>
    </row>
    <row r="3332" spans="1:30" x14ac:dyDescent="0.2">
      <c r="A3332" s="5"/>
      <c r="B3332" s="5"/>
      <c r="C3332" s="5"/>
      <c r="D3332" s="5"/>
      <c r="E3332" s="5"/>
      <c r="F3332" s="6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72"/>
      <c r="AD3332" s="5"/>
    </row>
    <row r="3333" spans="1:30" x14ac:dyDescent="0.2">
      <c r="A3333" s="5"/>
      <c r="B3333" s="5"/>
      <c r="C3333" s="5"/>
      <c r="D3333" s="5"/>
      <c r="E3333" s="5"/>
      <c r="F3333" s="6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72"/>
      <c r="AD3333" s="5"/>
    </row>
    <row r="3334" spans="1:30" x14ac:dyDescent="0.2">
      <c r="A3334" s="5"/>
      <c r="B3334" s="5"/>
      <c r="C3334" s="5"/>
      <c r="D3334" s="5"/>
      <c r="E3334" s="5"/>
      <c r="F3334" s="6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72"/>
      <c r="AD3334" s="5"/>
    </row>
    <row r="3335" spans="1:30" x14ac:dyDescent="0.2">
      <c r="A3335" s="5"/>
      <c r="B3335" s="5"/>
      <c r="C3335" s="5"/>
      <c r="D3335" s="5"/>
      <c r="E3335" s="5"/>
      <c r="F3335" s="6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72"/>
      <c r="AD3335" s="5"/>
    </row>
    <row r="3336" spans="1:30" x14ac:dyDescent="0.2">
      <c r="A3336" s="5"/>
      <c r="B3336" s="5"/>
      <c r="C3336" s="5"/>
      <c r="D3336" s="5"/>
      <c r="E3336" s="5"/>
      <c r="F3336" s="6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72"/>
      <c r="AD3336" s="5"/>
    </row>
    <row r="3337" spans="1:30" x14ac:dyDescent="0.2">
      <c r="A3337" s="5"/>
      <c r="B3337" s="5"/>
      <c r="C3337" s="5"/>
      <c r="D3337" s="5"/>
      <c r="E3337" s="5"/>
      <c r="F3337" s="6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72"/>
      <c r="AD3337" s="5"/>
    </row>
    <row r="3338" spans="1:30" x14ac:dyDescent="0.2">
      <c r="A3338" s="5"/>
      <c r="B3338" s="5"/>
      <c r="C3338" s="5"/>
      <c r="D3338" s="5"/>
      <c r="E3338" s="5"/>
      <c r="F3338" s="6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72"/>
      <c r="AD3338" s="5"/>
    </row>
    <row r="3339" spans="1:30" x14ac:dyDescent="0.2">
      <c r="A3339" s="5"/>
      <c r="B3339" s="5"/>
      <c r="C3339" s="5"/>
      <c r="D3339" s="5"/>
      <c r="E3339" s="5"/>
      <c r="F3339" s="6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72"/>
      <c r="AD3339" s="5"/>
    </row>
    <row r="3340" spans="1:30" x14ac:dyDescent="0.2">
      <c r="A3340" s="5"/>
      <c r="B3340" s="5"/>
      <c r="C3340" s="5"/>
      <c r="D3340" s="5"/>
      <c r="E3340" s="5"/>
      <c r="F3340" s="6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72"/>
      <c r="AD3340" s="5"/>
    </row>
    <row r="3341" spans="1:30" x14ac:dyDescent="0.2">
      <c r="A3341" s="5"/>
      <c r="B3341" s="5"/>
      <c r="C3341" s="5"/>
      <c r="D3341" s="5"/>
      <c r="E3341" s="5"/>
      <c r="F3341" s="6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72"/>
      <c r="AD3341" s="5"/>
    </row>
    <row r="3342" spans="1:30" x14ac:dyDescent="0.2">
      <c r="A3342" s="5"/>
      <c r="B3342" s="5"/>
      <c r="C3342" s="5"/>
      <c r="D3342" s="5"/>
      <c r="E3342" s="5"/>
      <c r="F3342" s="6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72"/>
      <c r="AD3342" s="5"/>
    </row>
    <row r="3343" spans="1:30" x14ac:dyDescent="0.2">
      <c r="A3343" s="5"/>
      <c r="B3343" s="5"/>
      <c r="C3343" s="5"/>
      <c r="D3343" s="5"/>
      <c r="E3343" s="5"/>
      <c r="F3343" s="6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72"/>
      <c r="AD3343" s="5"/>
    </row>
    <row r="3344" spans="1:30" x14ac:dyDescent="0.2">
      <c r="A3344" s="5"/>
      <c r="B3344" s="5"/>
      <c r="C3344" s="5"/>
      <c r="D3344" s="5"/>
      <c r="E3344" s="5"/>
      <c r="F3344" s="6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72"/>
      <c r="AD3344" s="5"/>
    </row>
    <row r="3345" spans="1:30" x14ac:dyDescent="0.2">
      <c r="A3345" s="5"/>
      <c r="B3345" s="5"/>
      <c r="C3345" s="5"/>
      <c r="D3345" s="5"/>
      <c r="E3345" s="5"/>
      <c r="F3345" s="6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72"/>
      <c r="AD3345" s="5"/>
    </row>
    <row r="3346" spans="1:30" x14ac:dyDescent="0.2">
      <c r="A3346" s="5"/>
      <c r="B3346" s="5"/>
      <c r="C3346" s="5"/>
      <c r="D3346" s="5"/>
      <c r="E3346" s="5"/>
      <c r="F3346" s="6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72"/>
      <c r="AD3346" s="5"/>
    </row>
    <row r="3347" spans="1:30" x14ac:dyDescent="0.2">
      <c r="A3347" s="5"/>
      <c r="B3347" s="5"/>
      <c r="C3347" s="5"/>
      <c r="D3347" s="5"/>
      <c r="E3347" s="5"/>
      <c r="F3347" s="6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72"/>
      <c r="AD3347" s="5"/>
    </row>
    <row r="3348" spans="1:30" x14ac:dyDescent="0.2">
      <c r="A3348" s="5"/>
      <c r="B3348" s="5"/>
      <c r="C3348" s="5"/>
      <c r="D3348" s="5"/>
      <c r="E3348" s="5"/>
      <c r="F3348" s="6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72"/>
      <c r="AD3348" s="5"/>
    </row>
    <row r="3349" spans="1:30" x14ac:dyDescent="0.2">
      <c r="A3349" s="5"/>
      <c r="B3349" s="5"/>
      <c r="C3349" s="5"/>
      <c r="D3349" s="5"/>
      <c r="E3349" s="5"/>
      <c r="F3349" s="6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72"/>
      <c r="AD3349" s="5"/>
    </row>
    <row r="3350" spans="1:30" x14ac:dyDescent="0.2">
      <c r="A3350" s="5"/>
      <c r="B3350" s="5"/>
      <c r="C3350" s="5"/>
      <c r="D3350" s="5"/>
      <c r="E3350" s="5"/>
      <c r="F3350" s="6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72"/>
      <c r="AD3350" s="5"/>
    </row>
    <row r="3351" spans="1:30" x14ac:dyDescent="0.2">
      <c r="A3351" s="5"/>
      <c r="B3351" s="5"/>
      <c r="C3351" s="5"/>
      <c r="D3351" s="5"/>
      <c r="E3351" s="5"/>
      <c r="F3351" s="6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72"/>
      <c r="AD3351" s="5"/>
    </row>
    <row r="3352" spans="1:30" x14ac:dyDescent="0.2">
      <c r="A3352" s="5"/>
      <c r="B3352" s="5"/>
      <c r="C3352" s="5"/>
      <c r="D3352" s="5"/>
      <c r="E3352" s="5"/>
      <c r="F3352" s="6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72"/>
      <c r="AD3352" s="5"/>
    </row>
    <row r="3353" spans="1:30" x14ac:dyDescent="0.2">
      <c r="A3353" s="5"/>
      <c r="B3353" s="5"/>
      <c r="C3353" s="5"/>
      <c r="D3353" s="5"/>
      <c r="E3353" s="5"/>
      <c r="F3353" s="6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72"/>
      <c r="AD3353" s="5"/>
    </row>
    <row r="3354" spans="1:30" x14ac:dyDescent="0.2">
      <c r="A3354" s="5"/>
      <c r="B3354" s="5"/>
      <c r="C3354" s="5"/>
      <c r="D3354" s="5"/>
      <c r="E3354" s="5"/>
      <c r="F3354" s="6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72"/>
      <c r="AD3354" s="5"/>
    </row>
    <row r="3355" spans="1:30" x14ac:dyDescent="0.2">
      <c r="A3355" s="5"/>
      <c r="B3355" s="5"/>
      <c r="C3355" s="5"/>
      <c r="D3355" s="5"/>
      <c r="E3355" s="5"/>
      <c r="F3355" s="6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72"/>
      <c r="AD3355" s="5"/>
    </row>
    <row r="3356" spans="1:30" x14ac:dyDescent="0.2">
      <c r="A3356" s="5"/>
      <c r="B3356" s="5"/>
      <c r="C3356" s="5"/>
      <c r="D3356" s="5"/>
      <c r="E3356" s="5"/>
      <c r="F3356" s="6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72"/>
      <c r="AD3356" s="5"/>
    </row>
    <row r="3357" spans="1:30" x14ac:dyDescent="0.2">
      <c r="A3357" s="5"/>
      <c r="B3357" s="5"/>
      <c r="C3357" s="5"/>
      <c r="D3357" s="5"/>
      <c r="E3357" s="5"/>
      <c r="F3357" s="6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72"/>
      <c r="AD3357" s="5"/>
    </row>
    <row r="3358" spans="1:30" x14ac:dyDescent="0.2">
      <c r="A3358" s="5"/>
      <c r="B3358" s="5"/>
      <c r="C3358" s="5"/>
      <c r="D3358" s="5"/>
      <c r="E3358" s="5"/>
      <c r="F3358" s="6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72"/>
      <c r="AD3358" s="5"/>
    </row>
    <row r="3359" spans="1:30" x14ac:dyDescent="0.2">
      <c r="A3359" s="5"/>
      <c r="B3359" s="5"/>
      <c r="C3359" s="5"/>
      <c r="D3359" s="5"/>
      <c r="E3359" s="5"/>
      <c r="F3359" s="6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72"/>
      <c r="AD3359" s="5"/>
    </row>
    <row r="3360" spans="1:30" x14ac:dyDescent="0.2">
      <c r="A3360" s="5"/>
      <c r="B3360" s="5"/>
      <c r="C3360" s="5"/>
      <c r="D3360" s="5"/>
      <c r="E3360" s="5"/>
      <c r="F3360" s="6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72"/>
      <c r="AD3360" s="5"/>
    </row>
    <row r="3361" spans="1:30" x14ac:dyDescent="0.2">
      <c r="A3361" s="5"/>
      <c r="B3361" s="5"/>
      <c r="C3361" s="5"/>
      <c r="D3361" s="5"/>
      <c r="E3361" s="5"/>
      <c r="F3361" s="6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72"/>
      <c r="AD3361" s="5"/>
    </row>
    <row r="3362" spans="1:30" x14ac:dyDescent="0.2">
      <c r="A3362" s="5"/>
      <c r="B3362" s="5"/>
      <c r="C3362" s="5"/>
      <c r="D3362" s="5"/>
      <c r="E3362" s="5"/>
      <c r="F3362" s="6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72"/>
      <c r="AD3362" s="5"/>
    </row>
    <row r="3363" spans="1:30" x14ac:dyDescent="0.2">
      <c r="A3363" s="5"/>
      <c r="B3363" s="5"/>
      <c r="C3363" s="5"/>
      <c r="D3363" s="5"/>
      <c r="E3363" s="5"/>
      <c r="F3363" s="6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72"/>
      <c r="AD3363" s="5"/>
    </row>
    <row r="3364" spans="1:30" x14ac:dyDescent="0.2">
      <c r="A3364" s="5"/>
      <c r="B3364" s="5"/>
      <c r="C3364" s="5"/>
      <c r="D3364" s="5"/>
      <c r="E3364" s="5"/>
      <c r="F3364" s="6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72"/>
      <c r="AD3364" s="5"/>
    </row>
    <row r="3365" spans="1:30" x14ac:dyDescent="0.2">
      <c r="A3365" s="5"/>
      <c r="B3365" s="5"/>
      <c r="C3365" s="5"/>
      <c r="D3365" s="5"/>
      <c r="E3365" s="5"/>
      <c r="F3365" s="6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72"/>
      <c r="AD3365" s="5"/>
    </row>
    <row r="3366" spans="1:30" x14ac:dyDescent="0.2">
      <c r="A3366" s="5"/>
      <c r="B3366" s="5"/>
      <c r="C3366" s="5"/>
      <c r="D3366" s="5"/>
      <c r="E3366" s="5"/>
      <c r="F3366" s="6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72"/>
      <c r="AD3366" s="5"/>
    </row>
    <row r="3367" spans="1:30" x14ac:dyDescent="0.2">
      <c r="A3367" s="5"/>
      <c r="B3367" s="5"/>
      <c r="C3367" s="5"/>
      <c r="D3367" s="5"/>
      <c r="E3367" s="5"/>
      <c r="F3367" s="6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72"/>
      <c r="AD3367" s="5"/>
    </row>
    <row r="3368" spans="1:30" x14ac:dyDescent="0.2">
      <c r="A3368" s="5"/>
      <c r="B3368" s="5"/>
      <c r="C3368" s="5"/>
      <c r="D3368" s="5"/>
      <c r="E3368" s="5"/>
      <c r="F3368" s="6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72"/>
      <c r="AD3368" s="5"/>
    </row>
    <row r="3369" spans="1:30" x14ac:dyDescent="0.2">
      <c r="A3369" s="5"/>
      <c r="B3369" s="5"/>
      <c r="C3369" s="5"/>
      <c r="D3369" s="5"/>
      <c r="E3369" s="5"/>
      <c r="F3369" s="6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72"/>
      <c r="AD3369" s="5"/>
    </row>
    <row r="3370" spans="1:30" x14ac:dyDescent="0.2">
      <c r="A3370" s="5"/>
      <c r="B3370" s="5"/>
      <c r="C3370" s="5"/>
      <c r="D3370" s="5"/>
      <c r="E3370" s="5"/>
      <c r="F3370" s="6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72"/>
      <c r="AD3370" s="5"/>
    </row>
    <row r="3371" spans="1:30" x14ac:dyDescent="0.2">
      <c r="A3371" s="5"/>
      <c r="B3371" s="5"/>
      <c r="C3371" s="5"/>
      <c r="D3371" s="5"/>
      <c r="E3371" s="5"/>
      <c r="F3371" s="6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72"/>
      <c r="AD3371" s="5"/>
    </row>
    <row r="3372" spans="1:30" x14ac:dyDescent="0.2">
      <c r="A3372" s="5"/>
      <c r="B3372" s="5"/>
      <c r="C3372" s="5"/>
      <c r="D3372" s="5"/>
      <c r="E3372" s="5"/>
      <c r="F3372" s="6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72"/>
      <c r="AD3372" s="5"/>
    </row>
    <row r="3373" spans="1:30" x14ac:dyDescent="0.2">
      <c r="A3373" s="5"/>
      <c r="B3373" s="5"/>
      <c r="C3373" s="5"/>
      <c r="D3373" s="5"/>
      <c r="E3373" s="5"/>
      <c r="F3373" s="6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72"/>
      <c r="AD3373" s="5"/>
    </row>
    <row r="3374" spans="1:30" x14ac:dyDescent="0.2">
      <c r="A3374" s="5"/>
      <c r="B3374" s="5"/>
      <c r="C3374" s="5"/>
      <c r="D3374" s="5"/>
      <c r="E3374" s="5"/>
      <c r="F3374" s="6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72"/>
      <c r="AD3374" s="5"/>
    </row>
    <row r="3375" spans="1:30" x14ac:dyDescent="0.2">
      <c r="A3375" s="5"/>
      <c r="B3375" s="5"/>
      <c r="C3375" s="5"/>
      <c r="D3375" s="5"/>
      <c r="E3375" s="5"/>
      <c r="F3375" s="6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72"/>
      <c r="AD3375" s="5"/>
    </row>
    <row r="3376" spans="1:30" x14ac:dyDescent="0.2">
      <c r="A3376" s="5"/>
      <c r="B3376" s="5"/>
      <c r="C3376" s="5"/>
      <c r="D3376" s="5"/>
      <c r="E3376" s="5"/>
      <c r="F3376" s="6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72"/>
      <c r="AD3376" s="5"/>
    </row>
    <row r="3377" spans="1:30" x14ac:dyDescent="0.2">
      <c r="A3377" s="5"/>
      <c r="B3377" s="5"/>
      <c r="C3377" s="5"/>
      <c r="D3377" s="5"/>
      <c r="E3377" s="5"/>
      <c r="F3377" s="6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72"/>
      <c r="AD3377" s="5"/>
    </row>
    <row r="3378" spans="1:30" x14ac:dyDescent="0.2">
      <c r="A3378" s="5"/>
      <c r="B3378" s="5"/>
      <c r="C3378" s="5"/>
      <c r="D3378" s="5"/>
      <c r="E3378" s="5"/>
      <c r="F3378" s="6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72"/>
      <c r="AD3378" s="5"/>
    </row>
    <row r="3379" spans="1:30" x14ac:dyDescent="0.2">
      <c r="A3379" s="5"/>
      <c r="B3379" s="5"/>
      <c r="C3379" s="5"/>
      <c r="D3379" s="5"/>
      <c r="E3379" s="5"/>
      <c r="F3379" s="6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72"/>
      <c r="AD3379" s="5"/>
    </row>
    <row r="3380" spans="1:30" x14ac:dyDescent="0.2">
      <c r="A3380" s="5"/>
      <c r="B3380" s="5"/>
      <c r="C3380" s="5"/>
      <c r="D3380" s="5"/>
      <c r="E3380" s="5"/>
      <c r="F3380" s="6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72"/>
      <c r="AD3380" s="5"/>
    </row>
    <row r="3381" spans="1:30" x14ac:dyDescent="0.2">
      <c r="A3381" s="5"/>
      <c r="B3381" s="5"/>
      <c r="C3381" s="5"/>
      <c r="D3381" s="5"/>
      <c r="E3381" s="5"/>
      <c r="F3381" s="6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72"/>
      <c r="AD3381" s="5"/>
    </row>
    <row r="3382" spans="1:30" x14ac:dyDescent="0.2">
      <c r="A3382" s="5"/>
      <c r="B3382" s="5"/>
      <c r="C3382" s="5"/>
      <c r="D3382" s="5"/>
      <c r="E3382" s="5"/>
      <c r="F3382" s="6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72"/>
      <c r="AD3382" s="5"/>
    </row>
    <row r="3383" spans="1:30" x14ac:dyDescent="0.2">
      <c r="A3383" s="5"/>
      <c r="B3383" s="5"/>
      <c r="C3383" s="5"/>
      <c r="D3383" s="5"/>
      <c r="E3383" s="5"/>
      <c r="F3383" s="6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72"/>
      <c r="AD3383" s="5"/>
    </row>
    <row r="3384" spans="1:30" x14ac:dyDescent="0.2">
      <c r="A3384" s="5"/>
      <c r="B3384" s="5"/>
      <c r="C3384" s="5"/>
      <c r="D3384" s="5"/>
      <c r="E3384" s="5"/>
      <c r="F3384" s="6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72"/>
      <c r="AD3384" s="5"/>
    </row>
    <row r="3385" spans="1:30" x14ac:dyDescent="0.2">
      <c r="A3385" s="5"/>
      <c r="B3385" s="5"/>
      <c r="C3385" s="5"/>
      <c r="D3385" s="5"/>
      <c r="E3385" s="5"/>
      <c r="F3385" s="6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72"/>
      <c r="AD3385" s="5"/>
    </row>
    <row r="3386" spans="1:30" x14ac:dyDescent="0.2">
      <c r="A3386" s="5"/>
      <c r="B3386" s="5"/>
      <c r="C3386" s="5"/>
      <c r="D3386" s="5"/>
      <c r="E3386" s="5"/>
      <c r="F3386" s="6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72"/>
      <c r="AD3386" s="5"/>
    </row>
    <row r="3387" spans="1:30" x14ac:dyDescent="0.2">
      <c r="A3387" s="5"/>
      <c r="B3387" s="5"/>
      <c r="C3387" s="5"/>
      <c r="D3387" s="5"/>
      <c r="E3387" s="5"/>
      <c r="F3387" s="6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72"/>
      <c r="AD3387" s="5"/>
    </row>
    <row r="3388" spans="1:30" x14ac:dyDescent="0.2">
      <c r="A3388" s="5"/>
      <c r="B3388" s="5"/>
      <c r="C3388" s="5"/>
      <c r="D3388" s="5"/>
      <c r="E3388" s="5"/>
      <c r="F3388" s="6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72"/>
      <c r="AD3388" s="5"/>
    </row>
    <row r="3389" spans="1:30" x14ac:dyDescent="0.2">
      <c r="A3389" s="5"/>
      <c r="B3389" s="5"/>
      <c r="C3389" s="5"/>
      <c r="D3389" s="5"/>
      <c r="E3389" s="5"/>
      <c r="F3389" s="6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72"/>
      <c r="AD3389" s="5"/>
    </row>
    <row r="3390" spans="1:30" x14ac:dyDescent="0.2">
      <c r="A3390" s="5"/>
      <c r="B3390" s="5"/>
      <c r="C3390" s="5"/>
      <c r="D3390" s="5"/>
      <c r="E3390" s="5"/>
      <c r="F3390" s="6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72"/>
      <c r="AD3390" s="5"/>
    </row>
    <row r="3391" spans="1:30" x14ac:dyDescent="0.2">
      <c r="A3391" s="5"/>
      <c r="B3391" s="5"/>
      <c r="C3391" s="5"/>
      <c r="D3391" s="5"/>
      <c r="E3391" s="5"/>
      <c r="F3391" s="6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72"/>
      <c r="AD3391" s="5"/>
    </row>
    <row r="3392" spans="1:30" x14ac:dyDescent="0.2">
      <c r="A3392" s="5"/>
      <c r="B3392" s="5"/>
      <c r="C3392" s="5"/>
      <c r="D3392" s="5"/>
      <c r="E3392" s="5"/>
      <c r="F3392" s="6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72"/>
      <c r="AD3392" s="5"/>
    </row>
    <row r="3393" spans="1:30" x14ac:dyDescent="0.2">
      <c r="A3393" s="5"/>
      <c r="B3393" s="5"/>
      <c r="C3393" s="5"/>
      <c r="D3393" s="5"/>
      <c r="E3393" s="5"/>
      <c r="F3393" s="6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72"/>
      <c r="AD3393" s="5"/>
    </row>
    <row r="3394" spans="1:30" x14ac:dyDescent="0.2">
      <c r="A3394" s="5"/>
      <c r="B3394" s="5"/>
      <c r="C3394" s="5"/>
      <c r="D3394" s="5"/>
      <c r="E3394" s="5"/>
      <c r="F3394" s="6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72"/>
      <c r="AD3394" s="5"/>
    </row>
    <row r="3395" spans="1:30" x14ac:dyDescent="0.2">
      <c r="A3395" s="5"/>
      <c r="B3395" s="5"/>
      <c r="C3395" s="5"/>
      <c r="D3395" s="5"/>
      <c r="E3395" s="5"/>
      <c r="F3395" s="6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72"/>
      <c r="AD3395" s="5"/>
    </row>
    <row r="3396" spans="1:30" x14ac:dyDescent="0.2">
      <c r="A3396" s="5"/>
      <c r="B3396" s="5"/>
      <c r="C3396" s="5"/>
      <c r="D3396" s="5"/>
      <c r="E3396" s="5"/>
      <c r="F3396" s="6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72"/>
      <c r="AD3396" s="5"/>
    </row>
    <row r="3397" spans="1:30" x14ac:dyDescent="0.2">
      <c r="A3397" s="5"/>
      <c r="B3397" s="5"/>
      <c r="C3397" s="5"/>
      <c r="D3397" s="5"/>
      <c r="E3397" s="5"/>
      <c r="F3397" s="6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72"/>
      <c r="AD3397" s="5"/>
    </row>
    <row r="3398" spans="1:30" x14ac:dyDescent="0.2">
      <c r="A3398" s="5"/>
      <c r="B3398" s="5"/>
      <c r="C3398" s="5"/>
      <c r="D3398" s="5"/>
      <c r="E3398" s="5"/>
      <c r="F3398" s="6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72"/>
      <c r="AD3398" s="5"/>
    </row>
    <row r="3399" spans="1:30" x14ac:dyDescent="0.2">
      <c r="A3399" s="5"/>
      <c r="B3399" s="5"/>
      <c r="C3399" s="5"/>
      <c r="D3399" s="5"/>
      <c r="E3399" s="5"/>
      <c r="F3399" s="6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72"/>
      <c r="AD3399" s="5"/>
    </row>
    <row r="3400" spans="1:30" x14ac:dyDescent="0.2">
      <c r="A3400" s="5"/>
      <c r="B3400" s="5"/>
      <c r="C3400" s="5"/>
      <c r="D3400" s="5"/>
      <c r="E3400" s="5"/>
      <c r="F3400" s="6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72"/>
      <c r="AD3400" s="5"/>
    </row>
    <row r="3401" spans="1:30" x14ac:dyDescent="0.2">
      <c r="A3401" s="5"/>
      <c r="B3401" s="5"/>
      <c r="C3401" s="5"/>
      <c r="D3401" s="5"/>
      <c r="E3401" s="5"/>
      <c r="F3401" s="6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72"/>
      <c r="AD3401" s="5"/>
    </row>
    <row r="3402" spans="1:30" x14ac:dyDescent="0.2">
      <c r="A3402" s="5"/>
      <c r="B3402" s="5"/>
      <c r="C3402" s="5"/>
      <c r="D3402" s="5"/>
      <c r="E3402" s="5"/>
      <c r="F3402" s="6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72"/>
      <c r="AD3402" s="5"/>
    </row>
    <row r="3403" spans="1:30" x14ac:dyDescent="0.2">
      <c r="A3403" s="5"/>
      <c r="B3403" s="5"/>
      <c r="C3403" s="5"/>
      <c r="D3403" s="5"/>
      <c r="E3403" s="5"/>
      <c r="F3403" s="6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72"/>
      <c r="AD3403" s="5"/>
    </row>
    <row r="3404" spans="1:30" x14ac:dyDescent="0.2">
      <c r="A3404" s="5"/>
      <c r="B3404" s="5"/>
      <c r="C3404" s="5"/>
      <c r="D3404" s="5"/>
      <c r="E3404" s="5"/>
      <c r="F3404" s="6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72"/>
      <c r="AD3404" s="5"/>
    </row>
    <row r="3405" spans="1:30" x14ac:dyDescent="0.2">
      <c r="A3405" s="5"/>
      <c r="B3405" s="5"/>
      <c r="C3405" s="5"/>
      <c r="D3405" s="5"/>
      <c r="E3405" s="5"/>
      <c r="F3405" s="6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72"/>
      <c r="AD3405" s="5"/>
    </row>
    <row r="3406" spans="1:30" x14ac:dyDescent="0.2">
      <c r="A3406" s="5"/>
      <c r="B3406" s="5"/>
      <c r="C3406" s="5"/>
      <c r="D3406" s="5"/>
      <c r="E3406" s="5"/>
      <c r="F3406" s="6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72"/>
      <c r="AD3406" s="5"/>
    </row>
    <row r="3407" spans="1:30" x14ac:dyDescent="0.2">
      <c r="A3407" s="5"/>
      <c r="B3407" s="5"/>
      <c r="C3407" s="5"/>
      <c r="D3407" s="5"/>
      <c r="E3407" s="5"/>
      <c r="F3407" s="6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72"/>
      <c r="AD3407" s="5"/>
    </row>
    <row r="3408" spans="1:30" x14ac:dyDescent="0.2">
      <c r="A3408" s="5"/>
      <c r="B3408" s="5"/>
      <c r="C3408" s="5"/>
      <c r="D3408" s="5"/>
      <c r="E3408" s="5"/>
      <c r="F3408" s="6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72"/>
      <c r="AD3408" s="5"/>
    </row>
    <row r="3409" spans="1:30" x14ac:dyDescent="0.2">
      <c r="A3409" s="5"/>
      <c r="B3409" s="5"/>
      <c r="C3409" s="5"/>
      <c r="D3409" s="5"/>
      <c r="E3409" s="5"/>
      <c r="F3409" s="6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72"/>
      <c r="AD3409" s="5"/>
    </row>
    <row r="3410" spans="1:30" x14ac:dyDescent="0.2">
      <c r="A3410" s="5"/>
      <c r="B3410" s="5"/>
      <c r="C3410" s="5"/>
      <c r="D3410" s="5"/>
      <c r="E3410" s="5"/>
      <c r="F3410" s="6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72"/>
      <c r="AD3410" s="5"/>
    </row>
    <row r="3411" spans="1:30" x14ac:dyDescent="0.2">
      <c r="A3411" s="5"/>
      <c r="B3411" s="5"/>
      <c r="C3411" s="5"/>
      <c r="D3411" s="5"/>
      <c r="E3411" s="5"/>
      <c r="F3411" s="6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72"/>
      <c r="AD3411" s="5"/>
    </row>
    <row r="3412" spans="1:30" x14ac:dyDescent="0.2">
      <c r="A3412" s="5"/>
      <c r="B3412" s="5"/>
      <c r="C3412" s="5"/>
      <c r="D3412" s="5"/>
      <c r="E3412" s="5"/>
      <c r="F3412" s="6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72"/>
      <c r="AD3412" s="5"/>
    </row>
    <row r="3413" spans="1:30" x14ac:dyDescent="0.2">
      <c r="A3413" s="5"/>
      <c r="B3413" s="5"/>
      <c r="C3413" s="5"/>
      <c r="D3413" s="5"/>
      <c r="E3413" s="5"/>
      <c r="F3413" s="6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72"/>
      <c r="AD3413" s="5"/>
    </row>
    <row r="3414" spans="1:30" x14ac:dyDescent="0.2">
      <c r="A3414" s="5"/>
      <c r="B3414" s="5"/>
      <c r="C3414" s="5"/>
      <c r="D3414" s="5"/>
      <c r="E3414" s="5"/>
      <c r="F3414" s="6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72"/>
      <c r="AD3414" s="5"/>
    </row>
    <row r="3415" spans="1:30" x14ac:dyDescent="0.2">
      <c r="A3415" s="5"/>
      <c r="B3415" s="5"/>
      <c r="C3415" s="5"/>
      <c r="D3415" s="5"/>
      <c r="E3415" s="5"/>
      <c r="F3415" s="6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72"/>
      <c r="AD3415" s="5"/>
    </row>
    <row r="3416" spans="1:30" x14ac:dyDescent="0.2">
      <c r="A3416" s="5"/>
      <c r="B3416" s="5"/>
      <c r="C3416" s="5"/>
      <c r="D3416" s="5"/>
      <c r="E3416" s="5"/>
      <c r="F3416" s="6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72"/>
      <c r="AD3416" s="5"/>
    </row>
    <row r="3417" spans="1:30" x14ac:dyDescent="0.2">
      <c r="A3417" s="5"/>
      <c r="B3417" s="5"/>
      <c r="C3417" s="5"/>
      <c r="D3417" s="5"/>
      <c r="E3417" s="5"/>
      <c r="F3417" s="6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72"/>
      <c r="AD3417" s="5"/>
    </row>
    <row r="3418" spans="1:30" x14ac:dyDescent="0.2">
      <c r="A3418" s="5"/>
      <c r="B3418" s="5"/>
      <c r="C3418" s="5"/>
      <c r="D3418" s="5"/>
      <c r="E3418" s="5"/>
      <c r="F3418" s="6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72"/>
      <c r="AD3418" s="5"/>
    </row>
    <row r="3419" spans="1:30" x14ac:dyDescent="0.2">
      <c r="A3419" s="5"/>
      <c r="B3419" s="5"/>
      <c r="C3419" s="5"/>
      <c r="D3419" s="5"/>
      <c r="E3419" s="5"/>
      <c r="F3419" s="6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72"/>
      <c r="AD3419" s="5"/>
    </row>
    <row r="3420" spans="1:30" x14ac:dyDescent="0.2">
      <c r="A3420" s="5"/>
      <c r="B3420" s="5"/>
      <c r="C3420" s="5"/>
      <c r="D3420" s="5"/>
      <c r="E3420" s="5"/>
      <c r="F3420" s="6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72"/>
      <c r="AD3420" s="5"/>
    </row>
    <row r="3421" spans="1:30" x14ac:dyDescent="0.2">
      <c r="A3421" s="5"/>
      <c r="B3421" s="5"/>
      <c r="C3421" s="5"/>
      <c r="D3421" s="5"/>
      <c r="E3421" s="5"/>
      <c r="F3421" s="6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72"/>
      <c r="AD3421" s="5"/>
    </row>
    <row r="3422" spans="1:30" x14ac:dyDescent="0.2">
      <c r="A3422" s="5"/>
      <c r="B3422" s="5"/>
      <c r="C3422" s="5"/>
      <c r="D3422" s="5"/>
      <c r="E3422" s="5"/>
      <c r="F3422" s="6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72"/>
      <c r="AD3422" s="5"/>
    </row>
    <row r="3423" spans="1:30" x14ac:dyDescent="0.2">
      <c r="A3423" s="5"/>
      <c r="B3423" s="5"/>
      <c r="C3423" s="5"/>
      <c r="D3423" s="5"/>
      <c r="E3423" s="5"/>
      <c r="F3423" s="6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72"/>
      <c r="AD3423" s="5"/>
    </row>
    <row r="3424" spans="1:30" x14ac:dyDescent="0.2">
      <c r="A3424" s="5"/>
      <c r="B3424" s="5"/>
      <c r="C3424" s="5"/>
      <c r="D3424" s="5"/>
      <c r="E3424" s="5"/>
      <c r="F3424" s="6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72"/>
      <c r="AD3424" s="5"/>
    </row>
    <row r="3425" spans="1:30" x14ac:dyDescent="0.2">
      <c r="A3425" s="5"/>
      <c r="B3425" s="5"/>
      <c r="C3425" s="5"/>
      <c r="D3425" s="5"/>
      <c r="E3425" s="5"/>
      <c r="F3425" s="6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72"/>
      <c r="AD3425" s="5"/>
    </row>
    <row r="3426" spans="1:30" x14ac:dyDescent="0.2">
      <c r="A3426" s="5"/>
      <c r="B3426" s="5"/>
      <c r="C3426" s="5"/>
      <c r="D3426" s="5"/>
      <c r="E3426" s="5"/>
      <c r="F3426" s="6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72"/>
      <c r="AD3426" s="5"/>
    </row>
    <row r="3427" spans="1:30" x14ac:dyDescent="0.2">
      <c r="A3427" s="5"/>
      <c r="B3427" s="5"/>
      <c r="C3427" s="5"/>
      <c r="D3427" s="5"/>
      <c r="E3427" s="5"/>
      <c r="F3427" s="6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72"/>
      <c r="AD3427" s="5"/>
    </row>
    <row r="3428" spans="1:30" x14ac:dyDescent="0.2">
      <c r="A3428" s="5"/>
      <c r="B3428" s="5"/>
      <c r="C3428" s="5"/>
      <c r="D3428" s="5"/>
      <c r="E3428" s="5"/>
      <c r="F3428" s="6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72"/>
      <c r="AD3428" s="5"/>
    </row>
    <row r="3429" spans="1:30" x14ac:dyDescent="0.2">
      <c r="A3429" s="5"/>
      <c r="B3429" s="5"/>
      <c r="C3429" s="5"/>
      <c r="D3429" s="5"/>
      <c r="E3429" s="5"/>
      <c r="F3429" s="6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72"/>
      <c r="AD3429" s="5"/>
    </row>
    <row r="3430" spans="1:30" x14ac:dyDescent="0.2">
      <c r="A3430" s="5"/>
      <c r="B3430" s="5"/>
      <c r="C3430" s="5"/>
      <c r="D3430" s="5"/>
      <c r="E3430" s="5"/>
      <c r="F3430" s="6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72"/>
      <c r="AD3430" s="5"/>
    </row>
    <row r="3431" spans="1:30" x14ac:dyDescent="0.2">
      <c r="A3431" s="5"/>
      <c r="B3431" s="5"/>
      <c r="C3431" s="5"/>
      <c r="D3431" s="5"/>
      <c r="E3431" s="5"/>
      <c r="F3431" s="6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72"/>
      <c r="AD3431" s="5"/>
    </row>
    <row r="3432" spans="1:30" x14ac:dyDescent="0.2">
      <c r="A3432" s="5"/>
      <c r="B3432" s="5"/>
      <c r="C3432" s="5"/>
      <c r="D3432" s="5"/>
      <c r="E3432" s="5"/>
      <c r="F3432" s="6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72"/>
      <c r="AD3432" s="5"/>
    </row>
    <row r="3433" spans="1:30" x14ac:dyDescent="0.2">
      <c r="A3433" s="5"/>
      <c r="B3433" s="5"/>
      <c r="C3433" s="5"/>
      <c r="D3433" s="5"/>
      <c r="E3433" s="5"/>
      <c r="F3433" s="6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72"/>
      <c r="AD3433" s="5"/>
    </row>
    <row r="3434" spans="1:30" x14ac:dyDescent="0.2">
      <c r="A3434" s="5"/>
      <c r="B3434" s="5"/>
      <c r="C3434" s="5"/>
      <c r="D3434" s="5"/>
      <c r="E3434" s="5"/>
      <c r="F3434" s="6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72"/>
      <c r="AD3434" s="5"/>
    </row>
    <row r="3435" spans="1:30" x14ac:dyDescent="0.2">
      <c r="A3435" s="5"/>
      <c r="B3435" s="5"/>
      <c r="C3435" s="5"/>
      <c r="D3435" s="5"/>
      <c r="E3435" s="5"/>
      <c r="F3435" s="6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72"/>
      <c r="AD3435" s="5"/>
    </row>
    <row r="3436" spans="1:30" x14ac:dyDescent="0.2">
      <c r="A3436" s="5"/>
      <c r="B3436" s="5"/>
      <c r="C3436" s="5"/>
      <c r="D3436" s="5"/>
      <c r="E3436" s="5"/>
      <c r="F3436" s="6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72"/>
      <c r="AD3436" s="5"/>
    </row>
    <row r="3437" spans="1:30" x14ac:dyDescent="0.2">
      <c r="A3437" s="5"/>
      <c r="B3437" s="5"/>
      <c r="C3437" s="5"/>
      <c r="D3437" s="5"/>
      <c r="E3437" s="5"/>
      <c r="F3437" s="6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72"/>
      <c r="AD3437" s="5"/>
    </row>
    <row r="3438" spans="1:30" x14ac:dyDescent="0.2">
      <c r="A3438" s="5"/>
      <c r="B3438" s="5"/>
      <c r="C3438" s="5"/>
      <c r="D3438" s="5"/>
      <c r="E3438" s="5"/>
      <c r="F3438" s="6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72"/>
      <c r="AD3438" s="5"/>
    </row>
    <row r="3439" spans="1:30" x14ac:dyDescent="0.2">
      <c r="A3439" s="5"/>
      <c r="B3439" s="5"/>
      <c r="C3439" s="5"/>
      <c r="D3439" s="5"/>
      <c r="E3439" s="5"/>
      <c r="F3439" s="6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72"/>
      <c r="AD3439" s="5"/>
    </row>
    <row r="3440" spans="1:30" x14ac:dyDescent="0.2">
      <c r="A3440" s="5"/>
      <c r="B3440" s="5"/>
      <c r="C3440" s="5"/>
      <c r="D3440" s="5"/>
      <c r="E3440" s="5"/>
      <c r="F3440" s="6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72"/>
      <c r="AD3440" s="5"/>
    </row>
    <row r="3441" spans="1:30" x14ac:dyDescent="0.2">
      <c r="A3441" s="5"/>
      <c r="B3441" s="5"/>
      <c r="C3441" s="5"/>
      <c r="D3441" s="5"/>
      <c r="E3441" s="5"/>
      <c r="F3441" s="6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72"/>
      <c r="AD3441" s="5"/>
    </row>
    <row r="3442" spans="1:30" x14ac:dyDescent="0.2">
      <c r="A3442" s="5"/>
      <c r="B3442" s="5"/>
      <c r="C3442" s="5"/>
      <c r="D3442" s="5"/>
      <c r="E3442" s="5"/>
      <c r="F3442" s="6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72"/>
      <c r="AD3442" s="5"/>
    </row>
    <row r="3443" spans="1:30" x14ac:dyDescent="0.2">
      <c r="A3443" s="5"/>
      <c r="B3443" s="5"/>
      <c r="C3443" s="5"/>
      <c r="D3443" s="5"/>
      <c r="E3443" s="5"/>
      <c r="F3443" s="6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72"/>
      <c r="AD3443" s="5"/>
    </row>
    <row r="3444" spans="1:30" x14ac:dyDescent="0.2">
      <c r="A3444" s="5"/>
      <c r="B3444" s="5"/>
      <c r="C3444" s="5"/>
      <c r="D3444" s="5"/>
      <c r="E3444" s="5"/>
      <c r="F3444" s="6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72"/>
      <c r="AD3444" s="5"/>
    </row>
    <row r="3445" spans="1:30" x14ac:dyDescent="0.2">
      <c r="A3445" s="5"/>
      <c r="B3445" s="5"/>
      <c r="C3445" s="5"/>
      <c r="D3445" s="5"/>
      <c r="E3445" s="5"/>
      <c r="F3445" s="6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72"/>
      <c r="AD3445" s="5"/>
    </row>
    <row r="3446" spans="1:30" x14ac:dyDescent="0.2">
      <c r="A3446" s="5"/>
      <c r="B3446" s="5"/>
      <c r="C3446" s="5"/>
      <c r="D3446" s="5"/>
      <c r="E3446" s="5"/>
      <c r="F3446" s="6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72"/>
      <c r="AD3446" s="5"/>
    </row>
    <row r="3447" spans="1:30" x14ac:dyDescent="0.2">
      <c r="A3447" s="5"/>
      <c r="B3447" s="5"/>
      <c r="C3447" s="5"/>
      <c r="D3447" s="5"/>
      <c r="E3447" s="5"/>
      <c r="F3447" s="6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72"/>
      <c r="AD3447" s="5"/>
    </row>
    <row r="3448" spans="1:30" x14ac:dyDescent="0.2">
      <c r="A3448" s="5"/>
      <c r="B3448" s="5"/>
      <c r="C3448" s="5"/>
      <c r="D3448" s="5"/>
      <c r="E3448" s="5"/>
      <c r="F3448" s="6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72"/>
      <c r="AD3448" s="5"/>
    </row>
    <row r="3449" spans="1:30" x14ac:dyDescent="0.2">
      <c r="A3449" s="5"/>
      <c r="B3449" s="5"/>
      <c r="C3449" s="5"/>
      <c r="D3449" s="5"/>
      <c r="E3449" s="5"/>
      <c r="F3449" s="6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72"/>
      <c r="AD3449" s="5"/>
    </row>
    <row r="3450" spans="1:30" x14ac:dyDescent="0.2">
      <c r="A3450" s="5"/>
      <c r="B3450" s="5"/>
      <c r="C3450" s="5"/>
      <c r="D3450" s="5"/>
      <c r="E3450" s="5"/>
      <c r="F3450" s="6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72"/>
      <c r="AD3450" s="5"/>
    </row>
    <row r="3451" spans="1:30" x14ac:dyDescent="0.2">
      <c r="A3451" s="5"/>
      <c r="B3451" s="5"/>
      <c r="C3451" s="5"/>
      <c r="D3451" s="5"/>
      <c r="E3451" s="5"/>
      <c r="F3451" s="6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72"/>
      <c r="AD3451" s="5"/>
    </row>
    <row r="3452" spans="1:30" x14ac:dyDescent="0.2">
      <c r="A3452" s="5"/>
      <c r="B3452" s="5"/>
      <c r="C3452" s="5"/>
      <c r="D3452" s="5"/>
      <c r="E3452" s="5"/>
      <c r="F3452" s="6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72"/>
      <c r="AD3452" s="5"/>
    </row>
    <row r="3453" spans="1:30" x14ac:dyDescent="0.2">
      <c r="A3453" s="5"/>
      <c r="B3453" s="5"/>
      <c r="C3453" s="5"/>
      <c r="D3453" s="5"/>
      <c r="E3453" s="5"/>
      <c r="F3453" s="6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72"/>
      <c r="AD3453" s="5"/>
    </row>
    <row r="3454" spans="1:30" x14ac:dyDescent="0.2">
      <c r="A3454" s="5"/>
      <c r="B3454" s="5"/>
      <c r="C3454" s="5"/>
      <c r="D3454" s="5"/>
      <c r="E3454" s="5"/>
      <c r="F3454" s="6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72"/>
      <c r="AD3454" s="5"/>
    </row>
    <row r="3455" spans="1:30" x14ac:dyDescent="0.2">
      <c r="A3455" s="5"/>
      <c r="B3455" s="5"/>
      <c r="C3455" s="5"/>
      <c r="D3455" s="5"/>
      <c r="E3455" s="5"/>
      <c r="F3455" s="6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72"/>
      <c r="AD3455" s="5"/>
    </row>
    <row r="3456" spans="1:30" x14ac:dyDescent="0.2">
      <c r="A3456" s="5"/>
      <c r="B3456" s="5"/>
      <c r="C3456" s="5"/>
      <c r="D3456" s="5"/>
      <c r="E3456" s="5"/>
      <c r="F3456" s="6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72"/>
      <c r="AD3456" s="5"/>
    </row>
    <row r="3457" spans="1:30" x14ac:dyDescent="0.2">
      <c r="A3457" s="5"/>
      <c r="B3457" s="5"/>
      <c r="C3457" s="5"/>
      <c r="D3457" s="5"/>
      <c r="E3457" s="5"/>
      <c r="F3457" s="6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72"/>
      <c r="AD3457" s="5"/>
    </row>
    <row r="3458" spans="1:30" x14ac:dyDescent="0.2">
      <c r="A3458" s="5"/>
      <c r="B3458" s="5"/>
      <c r="C3458" s="5"/>
      <c r="D3458" s="5"/>
      <c r="E3458" s="5"/>
      <c r="F3458" s="6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72"/>
      <c r="AD3458" s="5"/>
    </row>
    <row r="3459" spans="1:30" x14ac:dyDescent="0.2">
      <c r="A3459" s="5"/>
      <c r="B3459" s="5"/>
      <c r="C3459" s="5"/>
      <c r="D3459" s="5"/>
      <c r="E3459" s="5"/>
      <c r="F3459" s="6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72"/>
      <c r="AD3459" s="5"/>
    </row>
    <row r="3460" spans="1:30" x14ac:dyDescent="0.2">
      <c r="A3460" s="5"/>
      <c r="B3460" s="5"/>
      <c r="C3460" s="5"/>
      <c r="D3460" s="5"/>
      <c r="E3460" s="5"/>
      <c r="F3460" s="6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72"/>
      <c r="AD3460" s="5"/>
    </row>
    <row r="3461" spans="1:30" x14ac:dyDescent="0.2">
      <c r="A3461" s="5"/>
      <c r="B3461" s="5"/>
      <c r="C3461" s="5"/>
      <c r="D3461" s="5"/>
      <c r="E3461" s="5"/>
      <c r="F3461" s="6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72"/>
      <c r="AD3461" s="5"/>
    </row>
    <row r="3462" spans="1:30" x14ac:dyDescent="0.2">
      <c r="A3462" s="5"/>
      <c r="B3462" s="5"/>
      <c r="C3462" s="5"/>
      <c r="D3462" s="5"/>
      <c r="E3462" s="5"/>
      <c r="F3462" s="6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72"/>
      <c r="AD3462" s="5"/>
    </row>
    <row r="3463" spans="1:30" x14ac:dyDescent="0.2">
      <c r="A3463" s="5"/>
      <c r="B3463" s="5"/>
      <c r="C3463" s="5"/>
      <c r="D3463" s="5"/>
      <c r="E3463" s="5"/>
      <c r="F3463" s="6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72"/>
      <c r="AD3463" s="5"/>
    </row>
    <row r="3464" spans="1:30" x14ac:dyDescent="0.2">
      <c r="A3464" s="5"/>
      <c r="B3464" s="5"/>
      <c r="C3464" s="5"/>
      <c r="D3464" s="5"/>
      <c r="E3464" s="5"/>
      <c r="F3464" s="6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72"/>
      <c r="AD3464" s="5"/>
    </row>
    <row r="3465" spans="1:30" x14ac:dyDescent="0.2">
      <c r="A3465" s="5"/>
      <c r="B3465" s="5"/>
      <c r="C3465" s="5"/>
      <c r="D3465" s="5"/>
      <c r="E3465" s="5"/>
      <c r="F3465" s="6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72"/>
      <c r="AD3465" s="5"/>
    </row>
    <row r="3466" spans="1:30" x14ac:dyDescent="0.2">
      <c r="A3466" s="5"/>
      <c r="B3466" s="5"/>
      <c r="C3466" s="5"/>
      <c r="D3466" s="5"/>
      <c r="E3466" s="5"/>
      <c r="F3466" s="6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72"/>
      <c r="AD3466" s="5"/>
    </row>
    <row r="3467" spans="1:30" x14ac:dyDescent="0.2">
      <c r="A3467" s="5"/>
      <c r="B3467" s="5"/>
      <c r="C3467" s="5"/>
      <c r="D3467" s="5"/>
      <c r="E3467" s="5"/>
      <c r="F3467" s="6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72"/>
      <c r="AD3467" s="5"/>
    </row>
    <row r="3468" spans="1:30" x14ac:dyDescent="0.2">
      <c r="A3468" s="5"/>
      <c r="B3468" s="5"/>
      <c r="C3468" s="5"/>
      <c r="D3468" s="5"/>
      <c r="E3468" s="5"/>
      <c r="F3468" s="6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72"/>
      <c r="AD3468" s="5"/>
    </row>
    <row r="3469" spans="1:30" x14ac:dyDescent="0.2">
      <c r="A3469" s="5"/>
      <c r="B3469" s="5"/>
      <c r="C3469" s="5"/>
      <c r="D3469" s="5"/>
      <c r="E3469" s="5"/>
      <c r="F3469" s="6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72"/>
      <c r="AD3469" s="5"/>
    </row>
    <row r="3470" spans="1:30" x14ac:dyDescent="0.2">
      <c r="A3470" s="5"/>
      <c r="B3470" s="5"/>
      <c r="C3470" s="5"/>
      <c r="D3470" s="5"/>
      <c r="E3470" s="5"/>
      <c r="F3470" s="6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72"/>
      <c r="AD3470" s="5"/>
    </row>
    <row r="3471" spans="1:30" x14ac:dyDescent="0.2">
      <c r="A3471" s="5"/>
      <c r="B3471" s="5"/>
      <c r="C3471" s="5"/>
      <c r="D3471" s="5"/>
      <c r="E3471" s="5"/>
      <c r="F3471" s="6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72"/>
      <c r="AD3471" s="5"/>
    </row>
    <row r="3472" spans="1:30" x14ac:dyDescent="0.2">
      <c r="A3472" s="5"/>
      <c r="B3472" s="5"/>
      <c r="C3472" s="5"/>
      <c r="D3472" s="5"/>
      <c r="E3472" s="5"/>
      <c r="F3472" s="6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72"/>
      <c r="AD3472" s="5"/>
    </row>
    <row r="3473" spans="1:30" x14ac:dyDescent="0.2">
      <c r="A3473" s="5"/>
      <c r="B3473" s="5"/>
      <c r="C3473" s="5"/>
      <c r="D3473" s="5"/>
      <c r="E3473" s="5"/>
      <c r="F3473" s="6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72"/>
      <c r="AD3473" s="5"/>
    </row>
    <row r="3474" spans="1:30" x14ac:dyDescent="0.2">
      <c r="A3474" s="5"/>
      <c r="B3474" s="5"/>
      <c r="C3474" s="5"/>
      <c r="D3474" s="5"/>
      <c r="E3474" s="5"/>
      <c r="F3474" s="6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72"/>
      <c r="AD3474" s="5"/>
    </row>
    <row r="3475" spans="1:30" x14ac:dyDescent="0.2">
      <c r="A3475" s="5"/>
      <c r="B3475" s="5"/>
      <c r="C3475" s="5"/>
      <c r="D3475" s="5"/>
      <c r="E3475" s="5"/>
      <c r="F3475" s="6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72"/>
      <c r="AD3475" s="5"/>
    </row>
    <row r="3476" spans="1:30" x14ac:dyDescent="0.2">
      <c r="A3476" s="5"/>
      <c r="B3476" s="5"/>
      <c r="C3476" s="5"/>
      <c r="D3476" s="5"/>
      <c r="E3476" s="5"/>
      <c r="F3476" s="6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72"/>
      <c r="AD3476" s="5"/>
    </row>
    <row r="3477" spans="1:30" x14ac:dyDescent="0.2">
      <c r="A3477" s="5"/>
      <c r="B3477" s="5"/>
      <c r="C3477" s="5"/>
      <c r="D3477" s="5"/>
      <c r="E3477" s="5"/>
      <c r="F3477" s="6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72"/>
      <c r="AD3477" s="5"/>
    </row>
    <row r="3478" spans="1:30" x14ac:dyDescent="0.2">
      <c r="A3478" s="5"/>
      <c r="B3478" s="5"/>
      <c r="C3478" s="5"/>
      <c r="D3478" s="5"/>
      <c r="E3478" s="5"/>
      <c r="F3478" s="6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72"/>
      <c r="AD3478" s="5"/>
    </row>
    <row r="3479" spans="1:30" x14ac:dyDescent="0.2">
      <c r="A3479" s="5"/>
      <c r="B3479" s="5"/>
      <c r="C3479" s="5"/>
      <c r="D3479" s="5"/>
      <c r="E3479" s="5"/>
      <c r="F3479" s="6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72"/>
      <c r="AD3479" s="5"/>
    </row>
    <row r="3480" spans="1:30" x14ac:dyDescent="0.2">
      <c r="A3480" s="5"/>
      <c r="B3480" s="5"/>
      <c r="C3480" s="5"/>
      <c r="D3480" s="5"/>
      <c r="E3480" s="5"/>
      <c r="F3480" s="6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72"/>
      <c r="AD3480" s="5"/>
    </row>
    <row r="3481" spans="1:30" x14ac:dyDescent="0.2">
      <c r="A3481" s="5"/>
      <c r="B3481" s="5"/>
      <c r="C3481" s="5"/>
      <c r="D3481" s="5"/>
      <c r="E3481" s="5"/>
      <c r="F3481" s="6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72"/>
      <c r="AD3481" s="5"/>
    </row>
    <row r="3482" spans="1:30" x14ac:dyDescent="0.2">
      <c r="A3482" s="5"/>
      <c r="B3482" s="5"/>
      <c r="C3482" s="5"/>
      <c r="D3482" s="5"/>
      <c r="E3482" s="5"/>
      <c r="F3482" s="6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72"/>
      <c r="AD3482" s="5"/>
    </row>
    <row r="3483" spans="1:30" x14ac:dyDescent="0.2">
      <c r="A3483" s="5"/>
      <c r="B3483" s="5"/>
      <c r="C3483" s="5"/>
      <c r="D3483" s="5"/>
      <c r="E3483" s="5"/>
      <c r="F3483" s="6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72"/>
      <c r="AD3483" s="5"/>
    </row>
    <row r="3484" spans="1:30" x14ac:dyDescent="0.2">
      <c r="A3484" s="5"/>
      <c r="B3484" s="5"/>
      <c r="C3484" s="5"/>
      <c r="D3484" s="5"/>
      <c r="E3484" s="5"/>
      <c r="F3484" s="6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72"/>
      <c r="AD3484" s="5"/>
    </row>
    <row r="3485" spans="1:30" x14ac:dyDescent="0.2">
      <c r="A3485" s="5"/>
      <c r="B3485" s="5"/>
      <c r="C3485" s="5"/>
      <c r="D3485" s="5"/>
      <c r="E3485" s="5"/>
      <c r="F3485" s="6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72"/>
      <c r="AD3485" s="5"/>
    </row>
    <row r="3486" spans="1:30" x14ac:dyDescent="0.2">
      <c r="A3486" s="5"/>
      <c r="B3486" s="5"/>
      <c r="C3486" s="5"/>
      <c r="D3486" s="5"/>
      <c r="E3486" s="5"/>
      <c r="F3486" s="6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72"/>
      <c r="AD3486" s="5"/>
    </row>
    <row r="3487" spans="1:30" x14ac:dyDescent="0.2">
      <c r="A3487" s="5"/>
      <c r="B3487" s="5"/>
      <c r="C3487" s="5"/>
      <c r="D3487" s="5"/>
      <c r="E3487" s="5"/>
      <c r="F3487" s="6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72"/>
      <c r="AD3487" s="5"/>
    </row>
    <row r="3488" spans="1:30" x14ac:dyDescent="0.2">
      <c r="A3488" s="5"/>
      <c r="B3488" s="5"/>
      <c r="C3488" s="5"/>
      <c r="D3488" s="5"/>
      <c r="E3488" s="5"/>
      <c r="F3488" s="6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72"/>
      <c r="AD3488" s="5"/>
    </row>
    <row r="3489" spans="1:30" x14ac:dyDescent="0.2">
      <c r="A3489" s="5"/>
      <c r="B3489" s="5"/>
      <c r="C3489" s="5"/>
      <c r="D3489" s="5"/>
      <c r="E3489" s="5"/>
      <c r="F3489" s="6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72"/>
      <c r="AD3489" s="5"/>
    </row>
    <row r="3490" spans="1:30" x14ac:dyDescent="0.2">
      <c r="A3490" s="5"/>
      <c r="B3490" s="5"/>
      <c r="C3490" s="5"/>
      <c r="D3490" s="5"/>
      <c r="E3490" s="5"/>
      <c r="F3490" s="6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72"/>
      <c r="AD3490" s="5"/>
    </row>
    <row r="3491" spans="1:30" x14ac:dyDescent="0.2">
      <c r="A3491" s="5"/>
      <c r="B3491" s="5"/>
      <c r="C3491" s="5"/>
      <c r="D3491" s="5"/>
      <c r="E3491" s="5"/>
      <c r="F3491" s="6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72"/>
      <c r="AD3491" s="5"/>
    </row>
    <row r="3492" spans="1:30" x14ac:dyDescent="0.2">
      <c r="A3492" s="5"/>
      <c r="B3492" s="5"/>
      <c r="C3492" s="5"/>
      <c r="D3492" s="5"/>
      <c r="E3492" s="5"/>
      <c r="F3492" s="6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72"/>
      <c r="AD3492" s="5"/>
    </row>
    <row r="3493" spans="1:30" x14ac:dyDescent="0.2">
      <c r="A3493" s="5"/>
      <c r="B3493" s="5"/>
      <c r="C3493" s="5"/>
      <c r="D3493" s="5"/>
      <c r="E3493" s="5"/>
      <c r="F3493" s="6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72"/>
      <c r="AD3493" s="5"/>
    </row>
    <row r="3494" spans="1:30" x14ac:dyDescent="0.2">
      <c r="A3494" s="5"/>
      <c r="B3494" s="5"/>
      <c r="C3494" s="5"/>
      <c r="D3494" s="5"/>
      <c r="E3494" s="5"/>
      <c r="F3494" s="6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72"/>
      <c r="AD3494" s="5"/>
    </row>
    <row r="3495" spans="1:30" x14ac:dyDescent="0.2">
      <c r="A3495" s="5"/>
      <c r="B3495" s="5"/>
      <c r="C3495" s="5"/>
      <c r="D3495" s="5"/>
      <c r="E3495" s="5"/>
      <c r="F3495" s="6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72"/>
      <c r="AD3495" s="5"/>
    </row>
    <row r="3496" spans="1:30" x14ac:dyDescent="0.2">
      <c r="A3496" s="5"/>
      <c r="B3496" s="5"/>
      <c r="C3496" s="5"/>
      <c r="D3496" s="5"/>
      <c r="E3496" s="5"/>
      <c r="F3496" s="6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72"/>
      <c r="AD3496" s="5"/>
    </row>
    <row r="3497" spans="1:30" x14ac:dyDescent="0.2">
      <c r="A3497" s="5"/>
      <c r="B3497" s="5"/>
      <c r="C3497" s="5"/>
      <c r="D3497" s="5"/>
      <c r="E3497" s="5"/>
      <c r="F3497" s="6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72"/>
      <c r="AD3497" s="5"/>
    </row>
    <row r="3498" spans="1:30" x14ac:dyDescent="0.2">
      <c r="A3498" s="5"/>
      <c r="B3498" s="5"/>
      <c r="C3498" s="5"/>
      <c r="D3498" s="5"/>
      <c r="E3498" s="5"/>
      <c r="F3498" s="6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72"/>
      <c r="AD3498" s="5"/>
    </row>
    <row r="3499" spans="1:30" x14ac:dyDescent="0.2">
      <c r="A3499" s="5"/>
      <c r="B3499" s="5"/>
      <c r="C3499" s="5"/>
      <c r="D3499" s="5"/>
      <c r="E3499" s="5"/>
      <c r="F3499" s="6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72"/>
      <c r="AD3499" s="5"/>
    </row>
    <row r="3500" spans="1:30" x14ac:dyDescent="0.2">
      <c r="A3500" s="5"/>
      <c r="B3500" s="5"/>
      <c r="C3500" s="5"/>
      <c r="D3500" s="5"/>
      <c r="E3500" s="5"/>
      <c r="F3500" s="6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72"/>
      <c r="AD3500" s="5"/>
    </row>
    <row r="3501" spans="1:30" x14ac:dyDescent="0.2">
      <c r="A3501" s="5"/>
      <c r="B3501" s="5"/>
      <c r="C3501" s="5"/>
      <c r="D3501" s="5"/>
      <c r="E3501" s="5"/>
      <c r="F3501" s="6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72"/>
      <c r="AD3501" s="5"/>
    </row>
    <row r="3502" spans="1:30" x14ac:dyDescent="0.2">
      <c r="A3502" s="5"/>
      <c r="B3502" s="5"/>
      <c r="C3502" s="5"/>
      <c r="D3502" s="5"/>
      <c r="E3502" s="5"/>
      <c r="F3502" s="6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72"/>
      <c r="AD3502" s="5"/>
    </row>
    <row r="3503" spans="1:30" x14ac:dyDescent="0.2">
      <c r="A3503" s="5"/>
      <c r="B3503" s="5"/>
      <c r="C3503" s="5"/>
      <c r="D3503" s="5"/>
      <c r="E3503" s="5"/>
      <c r="F3503" s="6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72"/>
      <c r="AD3503" s="5"/>
    </row>
    <row r="3504" spans="1:30" x14ac:dyDescent="0.2">
      <c r="A3504" s="5"/>
      <c r="B3504" s="5"/>
      <c r="C3504" s="5"/>
      <c r="D3504" s="5"/>
      <c r="E3504" s="5"/>
      <c r="F3504" s="6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72"/>
      <c r="AD3504" s="5"/>
    </row>
    <row r="3505" spans="1:30" x14ac:dyDescent="0.2">
      <c r="A3505" s="5"/>
      <c r="B3505" s="5"/>
      <c r="C3505" s="5"/>
      <c r="D3505" s="5"/>
      <c r="E3505" s="5"/>
      <c r="F3505" s="6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72"/>
      <c r="AD3505" s="5"/>
    </row>
    <row r="3506" spans="1:30" x14ac:dyDescent="0.2">
      <c r="A3506" s="5"/>
      <c r="B3506" s="5"/>
      <c r="C3506" s="5"/>
      <c r="D3506" s="5"/>
      <c r="E3506" s="5"/>
      <c r="F3506" s="6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72"/>
      <c r="AD3506" s="5"/>
    </row>
    <row r="3507" spans="1:30" x14ac:dyDescent="0.2">
      <c r="A3507" s="5"/>
      <c r="B3507" s="5"/>
      <c r="C3507" s="5"/>
      <c r="D3507" s="5"/>
      <c r="E3507" s="5"/>
      <c r="F3507" s="6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72"/>
      <c r="AD3507" s="5"/>
    </row>
    <row r="3508" spans="1:30" x14ac:dyDescent="0.2">
      <c r="A3508" s="5"/>
      <c r="B3508" s="5"/>
      <c r="C3508" s="5"/>
      <c r="D3508" s="5"/>
      <c r="E3508" s="5"/>
      <c r="F3508" s="6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72"/>
      <c r="AD3508" s="5"/>
    </row>
    <row r="3509" spans="1:30" x14ac:dyDescent="0.2">
      <c r="A3509" s="5"/>
      <c r="B3509" s="5"/>
      <c r="C3509" s="5"/>
      <c r="D3509" s="5"/>
      <c r="E3509" s="5"/>
      <c r="F3509" s="6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72"/>
      <c r="AD3509" s="5"/>
    </row>
    <row r="3510" spans="1:30" x14ac:dyDescent="0.2">
      <c r="A3510" s="5"/>
      <c r="B3510" s="5"/>
      <c r="C3510" s="5"/>
      <c r="D3510" s="5"/>
      <c r="E3510" s="5"/>
      <c r="F3510" s="6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72"/>
      <c r="AD3510" s="5"/>
    </row>
    <row r="3511" spans="1:30" x14ac:dyDescent="0.2">
      <c r="A3511" s="5"/>
      <c r="B3511" s="5"/>
      <c r="C3511" s="5"/>
      <c r="D3511" s="5"/>
      <c r="E3511" s="5"/>
      <c r="F3511" s="6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72"/>
      <c r="AD3511" s="5"/>
    </row>
    <row r="3512" spans="1:30" x14ac:dyDescent="0.2">
      <c r="A3512" s="5"/>
      <c r="B3512" s="5"/>
      <c r="C3512" s="5"/>
      <c r="D3512" s="5"/>
      <c r="E3512" s="5"/>
      <c r="F3512" s="6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72"/>
      <c r="AD3512" s="5"/>
    </row>
    <row r="3513" spans="1:30" x14ac:dyDescent="0.2">
      <c r="A3513" s="5"/>
      <c r="B3513" s="5"/>
      <c r="C3513" s="5"/>
      <c r="D3513" s="5"/>
      <c r="E3513" s="5"/>
      <c r="F3513" s="6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72"/>
      <c r="AD3513" s="5"/>
    </row>
    <row r="3514" spans="1:30" x14ac:dyDescent="0.2">
      <c r="A3514" s="5"/>
      <c r="B3514" s="5"/>
      <c r="C3514" s="5"/>
      <c r="D3514" s="5"/>
      <c r="E3514" s="5"/>
      <c r="F3514" s="6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72"/>
      <c r="AD3514" s="5"/>
    </row>
    <row r="3515" spans="1:30" x14ac:dyDescent="0.2">
      <c r="A3515" s="5"/>
      <c r="B3515" s="5"/>
      <c r="C3515" s="5"/>
      <c r="D3515" s="5"/>
      <c r="E3515" s="5"/>
      <c r="F3515" s="6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72"/>
      <c r="AD3515" s="5"/>
    </row>
    <row r="3516" spans="1:30" x14ac:dyDescent="0.2">
      <c r="A3516" s="5"/>
      <c r="B3516" s="5"/>
      <c r="C3516" s="5"/>
      <c r="D3516" s="5"/>
      <c r="E3516" s="5"/>
      <c r="F3516" s="6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72"/>
      <c r="AD3516" s="5"/>
    </row>
    <row r="3517" spans="1:30" x14ac:dyDescent="0.2">
      <c r="A3517" s="5"/>
      <c r="B3517" s="5"/>
      <c r="C3517" s="5"/>
      <c r="D3517" s="5"/>
      <c r="E3517" s="5"/>
      <c r="F3517" s="6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72"/>
      <c r="AD3517" s="5"/>
    </row>
    <row r="3518" spans="1:30" x14ac:dyDescent="0.2">
      <c r="A3518" s="5"/>
      <c r="B3518" s="5"/>
      <c r="C3518" s="5"/>
      <c r="D3518" s="5"/>
      <c r="E3518" s="5"/>
      <c r="F3518" s="6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72"/>
      <c r="AD3518" s="5"/>
    </row>
    <row r="3519" spans="1:30" x14ac:dyDescent="0.2">
      <c r="A3519" s="5"/>
      <c r="B3519" s="5"/>
      <c r="C3519" s="5"/>
      <c r="D3519" s="5"/>
      <c r="E3519" s="5"/>
      <c r="F3519" s="6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72"/>
      <c r="AD3519" s="5"/>
    </row>
    <row r="3520" spans="1:30" x14ac:dyDescent="0.2">
      <c r="A3520" s="5"/>
      <c r="B3520" s="5"/>
      <c r="C3520" s="5"/>
      <c r="D3520" s="5"/>
      <c r="E3520" s="5"/>
      <c r="F3520" s="6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72"/>
      <c r="AD3520" s="5"/>
    </row>
    <row r="3521" spans="1:30" x14ac:dyDescent="0.2">
      <c r="A3521" s="5"/>
      <c r="B3521" s="5"/>
      <c r="C3521" s="5"/>
      <c r="D3521" s="5"/>
      <c r="E3521" s="5"/>
      <c r="F3521" s="6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72"/>
      <c r="AD3521" s="5"/>
    </row>
    <row r="3522" spans="1:30" x14ac:dyDescent="0.2">
      <c r="A3522" s="5"/>
      <c r="B3522" s="5"/>
      <c r="C3522" s="5"/>
      <c r="D3522" s="5"/>
      <c r="E3522" s="5"/>
      <c r="F3522" s="6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72"/>
      <c r="AD3522" s="5"/>
    </row>
    <row r="3523" spans="1:30" x14ac:dyDescent="0.2">
      <c r="A3523" s="5"/>
      <c r="B3523" s="5"/>
      <c r="C3523" s="5"/>
      <c r="D3523" s="5"/>
      <c r="E3523" s="5"/>
      <c r="F3523" s="6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72"/>
      <c r="AD3523" s="5"/>
    </row>
    <row r="3524" spans="1:30" x14ac:dyDescent="0.2">
      <c r="A3524" s="5"/>
      <c r="B3524" s="5"/>
      <c r="C3524" s="5"/>
      <c r="D3524" s="5"/>
      <c r="E3524" s="5"/>
      <c r="F3524" s="6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72"/>
      <c r="AD3524" s="5"/>
    </row>
    <row r="3525" spans="1:30" x14ac:dyDescent="0.2">
      <c r="A3525" s="5"/>
      <c r="B3525" s="5"/>
      <c r="C3525" s="5"/>
      <c r="D3525" s="5"/>
      <c r="E3525" s="5"/>
      <c r="F3525" s="6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72"/>
      <c r="AD3525" s="5"/>
    </row>
    <row r="3526" spans="1:30" x14ac:dyDescent="0.2">
      <c r="A3526" s="5"/>
      <c r="B3526" s="5"/>
      <c r="C3526" s="5"/>
      <c r="D3526" s="5"/>
      <c r="E3526" s="5"/>
      <c r="F3526" s="6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72"/>
      <c r="AD3526" s="5"/>
    </row>
    <row r="3527" spans="1:30" x14ac:dyDescent="0.2">
      <c r="A3527" s="5"/>
      <c r="B3527" s="5"/>
      <c r="C3527" s="5"/>
      <c r="D3527" s="5"/>
      <c r="E3527" s="5"/>
      <c r="F3527" s="6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72"/>
      <c r="AD3527" s="5"/>
    </row>
    <row r="3528" spans="1:30" x14ac:dyDescent="0.2">
      <c r="A3528" s="5"/>
      <c r="B3528" s="5"/>
      <c r="C3528" s="5"/>
      <c r="D3528" s="5"/>
      <c r="E3528" s="5"/>
      <c r="F3528" s="6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72"/>
      <c r="AD3528" s="5"/>
    </row>
    <row r="3529" spans="1:30" x14ac:dyDescent="0.2">
      <c r="A3529" s="5"/>
      <c r="B3529" s="5"/>
      <c r="C3529" s="5"/>
      <c r="D3529" s="5"/>
      <c r="E3529" s="5"/>
      <c r="F3529" s="6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72"/>
      <c r="AD3529" s="5"/>
    </row>
    <row r="3530" spans="1:30" x14ac:dyDescent="0.2">
      <c r="A3530" s="5"/>
      <c r="B3530" s="5"/>
      <c r="C3530" s="5"/>
      <c r="D3530" s="5"/>
      <c r="E3530" s="5"/>
      <c r="F3530" s="6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72"/>
      <c r="AD3530" s="5"/>
    </row>
    <row r="3531" spans="1:30" x14ac:dyDescent="0.2">
      <c r="A3531" s="5"/>
      <c r="B3531" s="5"/>
      <c r="C3531" s="5"/>
      <c r="D3531" s="5"/>
      <c r="E3531" s="5"/>
      <c r="F3531" s="6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72"/>
      <c r="AD3531" s="5"/>
    </row>
    <row r="3532" spans="1:30" x14ac:dyDescent="0.2">
      <c r="A3532" s="5"/>
      <c r="B3532" s="5"/>
      <c r="C3532" s="5"/>
      <c r="D3532" s="5"/>
      <c r="E3532" s="5"/>
      <c r="F3532" s="6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72"/>
      <c r="AD3532" s="5"/>
    </row>
    <row r="3533" spans="1:30" x14ac:dyDescent="0.2">
      <c r="A3533" s="5"/>
      <c r="B3533" s="5"/>
      <c r="C3533" s="5"/>
      <c r="D3533" s="5"/>
      <c r="E3533" s="5"/>
      <c r="F3533" s="6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72"/>
      <c r="AD3533" s="5"/>
    </row>
    <row r="3534" spans="1:30" x14ac:dyDescent="0.2">
      <c r="A3534" s="5"/>
      <c r="B3534" s="5"/>
      <c r="C3534" s="5"/>
      <c r="D3534" s="5"/>
      <c r="E3534" s="5"/>
      <c r="F3534" s="6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72"/>
      <c r="AD3534" s="5"/>
    </row>
    <row r="3535" spans="1:30" x14ac:dyDescent="0.2">
      <c r="A3535" s="5"/>
      <c r="B3535" s="5"/>
      <c r="C3535" s="5"/>
      <c r="D3535" s="5"/>
      <c r="E3535" s="5"/>
      <c r="F3535" s="6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72"/>
      <c r="AD3535" s="5"/>
    </row>
    <row r="3536" spans="1:30" x14ac:dyDescent="0.2">
      <c r="A3536" s="5"/>
      <c r="B3536" s="5"/>
      <c r="C3536" s="5"/>
      <c r="D3536" s="5"/>
      <c r="E3536" s="5"/>
      <c r="F3536" s="6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72"/>
      <c r="AD3536" s="5"/>
    </row>
    <row r="3537" spans="1:30" x14ac:dyDescent="0.2">
      <c r="A3537" s="5"/>
      <c r="B3537" s="5"/>
      <c r="C3537" s="5"/>
      <c r="D3537" s="5"/>
      <c r="E3537" s="5"/>
      <c r="F3537" s="6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72"/>
      <c r="AD3537" s="5"/>
    </row>
    <row r="3538" spans="1:30" x14ac:dyDescent="0.2">
      <c r="A3538" s="5"/>
      <c r="B3538" s="5"/>
      <c r="C3538" s="5"/>
      <c r="D3538" s="5"/>
      <c r="E3538" s="5"/>
      <c r="F3538" s="6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72"/>
      <c r="AD3538" s="5"/>
    </row>
    <row r="3539" spans="1:30" x14ac:dyDescent="0.2">
      <c r="A3539" s="5"/>
      <c r="B3539" s="5"/>
      <c r="C3539" s="5"/>
      <c r="D3539" s="5"/>
      <c r="E3539" s="5"/>
      <c r="F3539" s="6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72"/>
      <c r="AD3539" s="5"/>
    </row>
    <row r="3540" spans="1:30" x14ac:dyDescent="0.2">
      <c r="A3540" s="5"/>
      <c r="B3540" s="5"/>
      <c r="C3540" s="5"/>
      <c r="D3540" s="5"/>
      <c r="E3540" s="5"/>
      <c r="F3540" s="6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72"/>
      <c r="AD3540" s="5"/>
    </row>
    <row r="3541" spans="1:30" x14ac:dyDescent="0.2">
      <c r="A3541" s="5"/>
      <c r="B3541" s="5"/>
      <c r="C3541" s="5"/>
      <c r="D3541" s="5"/>
      <c r="E3541" s="5"/>
      <c r="F3541" s="6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72"/>
      <c r="AD3541" s="5"/>
    </row>
    <row r="3542" spans="1:30" x14ac:dyDescent="0.2">
      <c r="A3542" s="5"/>
      <c r="B3542" s="5"/>
      <c r="C3542" s="5"/>
      <c r="D3542" s="5"/>
      <c r="E3542" s="5"/>
      <c r="F3542" s="6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72"/>
      <c r="AD3542" s="5"/>
    </row>
    <row r="3543" spans="1:30" x14ac:dyDescent="0.2">
      <c r="A3543" s="5"/>
      <c r="B3543" s="5"/>
      <c r="C3543" s="5"/>
      <c r="D3543" s="5"/>
      <c r="E3543" s="5"/>
      <c r="F3543" s="6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72"/>
      <c r="AD3543" s="5"/>
    </row>
    <row r="3544" spans="1:30" x14ac:dyDescent="0.2">
      <c r="A3544" s="5"/>
      <c r="B3544" s="5"/>
      <c r="C3544" s="5"/>
      <c r="D3544" s="5"/>
      <c r="E3544" s="5"/>
      <c r="F3544" s="6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72"/>
      <c r="AD3544" s="5"/>
    </row>
    <row r="3545" spans="1:30" x14ac:dyDescent="0.2">
      <c r="A3545" s="5"/>
      <c r="B3545" s="5"/>
      <c r="C3545" s="5"/>
      <c r="D3545" s="5"/>
      <c r="E3545" s="5"/>
      <c r="F3545" s="6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72"/>
      <c r="AD3545" s="5"/>
    </row>
    <row r="3546" spans="1:30" x14ac:dyDescent="0.2">
      <c r="A3546" s="5"/>
      <c r="B3546" s="5"/>
      <c r="C3546" s="5"/>
      <c r="D3546" s="5"/>
      <c r="E3546" s="5"/>
      <c r="F3546" s="6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72"/>
      <c r="AD3546" s="5"/>
    </row>
    <row r="3547" spans="1:30" x14ac:dyDescent="0.2">
      <c r="A3547" s="5"/>
      <c r="B3547" s="5"/>
      <c r="C3547" s="5"/>
      <c r="D3547" s="5"/>
      <c r="E3547" s="5"/>
      <c r="F3547" s="6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72"/>
      <c r="AD3547" s="5"/>
    </row>
    <row r="3548" spans="1:30" x14ac:dyDescent="0.2">
      <c r="A3548" s="5"/>
      <c r="B3548" s="5"/>
      <c r="C3548" s="5"/>
      <c r="D3548" s="5"/>
      <c r="E3548" s="5"/>
      <c r="F3548" s="6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72"/>
      <c r="AD3548" s="5"/>
    </row>
    <row r="3549" spans="1:30" x14ac:dyDescent="0.2">
      <c r="A3549" s="5"/>
      <c r="B3549" s="5"/>
      <c r="C3549" s="5"/>
      <c r="D3549" s="5"/>
      <c r="E3549" s="5"/>
      <c r="F3549" s="6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72"/>
      <c r="AD3549" s="5"/>
    </row>
    <row r="3550" spans="1:30" x14ac:dyDescent="0.2">
      <c r="A3550" s="5"/>
      <c r="B3550" s="5"/>
      <c r="C3550" s="5"/>
      <c r="D3550" s="5"/>
      <c r="E3550" s="5"/>
      <c r="F3550" s="6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72"/>
      <c r="AD3550" s="5"/>
    </row>
    <row r="3551" spans="1:30" x14ac:dyDescent="0.2">
      <c r="A3551" s="5"/>
      <c r="B3551" s="5"/>
      <c r="C3551" s="5"/>
      <c r="D3551" s="5"/>
      <c r="E3551" s="5"/>
      <c r="F3551" s="6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72"/>
      <c r="AD3551" s="5"/>
    </row>
    <row r="3552" spans="1:30" x14ac:dyDescent="0.2">
      <c r="A3552" s="5"/>
      <c r="B3552" s="5"/>
      <c r="C3552" s="5"/>
      <c r="D3552" s="5"/>
      <c r="E3552" s="5"/>
      <c r="F3552" s="6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72"/>
      <c r="AD3552" s="5"/>
    </row>
    <row r="3553" spans="1:30" x14ac:dyDescent="0.2">
      <c r="A3553" s="5"/>
      <c r="B3553" s="5"/>
      <c r="C3553" s="5"/>
      <c r="D3553" s="5"/>
      <c r="E3553" s="5"/>
      <c r="F3553" s="6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72"/>
      <c r="AD3553" s="5"/>
    </row>
    <row r="3554" spans="1:30" x14ac:dyDescent="0.2">
      <c r="A3554" s="5"/>
      <c r="B3554" s="5"/>
      <c r="C3554" s="5"/>
      <c r="D3554" s="5"/>
      <c r="E3554" s="5"/>
      <c r="F3554" s="6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72"/>
      <c r="AD3554" s="5"/>
    </row>
    <row r="3555" spans="1:30" x14ac:dyDescent="0.2">
      <c r="A3555" s="5"/>
      <c r="B3555" s="5"/>
      <c r="C3555" s="5"/>
      <c r="D3555" s="5"/>
      <c r="E3555" s="5"/>
      <c r="F3555" s="6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72"/>
      <c r="AD3555" s="5"/>
    </row>
    <row r="3556" spans="1:30" x14ac:dyDescent="0.2">
      <c r="A3556" s="5"/>
      <c r="B3556" s="5"/>
      <c r="C3556" s="5"/>
      <c r="D3556" s="5"/>
      <c r="E3556" s="5"/>
      <c r="F3556" s="6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72"/>
      <c r="AD3556" s="5"/>
    </row>
    <row r="3557" spans="1:30" x14ac:dyDescent="0.2">
      <c r="A3557" s="5"/>
      <c r="B3557" s="5"/>
      <c r="C3557" s="5"/>
      <c r="D3557" s="5"/>
      <c r="E3557" s="5"/>
      <c r="F3557" s="6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72"/>
      <c r="AD3557" s="5"/>
    </row>
    <row r="3558" spans="1:30" x14ac:dyDescent="0.2">
      <c r="A3558" s="5"/>
      <c r="B3558" s="5"/>
      <c r="C3558" s="5"/>
      <c r="D3558" s="5"/>
      <c r="E3558" s="5"/>
      <c r="F3558" s="6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72"/>
      <c r="AD3558" s="5"/>
    </row>
    <row r="3559" spans="1:30" x14ac:dyDescent="0.2">
      <c r="A3559" s="5"/>
      <c r="B3559" s="5"/>
      <c r="C3559" s="5"/>
      <c r="D3559" s="5"/>
      <c r="E3559" s="5"/>
      <c r="F3559" s="6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72"/>
      <c r="AD3559" s="5"/>
    </row>
    <row r="3560" spans="1:30" x14ac:dyDescent="0.2">
      <c r="A3560" s="5"/>
      <c r="B3560" s="5"/>
      <c r="C3560" s="5"/>
      <c r="D3560" s="5"/>
      <c r="E3560" s="5"/>
      <c r="F3560" s="6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72"/>
      <c r="AD3560" s="5"/>
    </row>
    <row r="3561" spans="1:30" x14ac:dyDescent="0.2">
      <c r="A3561" s="5"/>
      <c r="B3561" s="5"/>
      <c r="C3561" s="5"/>
      <c r="D3561" s="5"/>
      <c r="E3561" s="5"/>
      <c r="F3561" s="6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72"/>
      <c r="AD3561" s="5"/>
    </row>
    <row r="3562" spans="1:30" x14ac:dyDescent="0.2">
      <c r="A3562" s="5"/>
      <c r="B3562" s="5"/>
      <c r="C3562" s="5"/>
      <c r="D3562" s="5"/>
      <c r="E3562" s="5"/>
      <c r="F3562" s="6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72"/>
      <c r="AD3562" s="5"/>
    </row>
    <row r="3563" spans="1:30" x14ac:dyDescent="0.2">
      <c r="A3563" s="5"/>
      <c r="B3563" s="5"/>
      <c r="C3563" s="5"/>
      <c r="D3563" s="5"/>
      <c r="E3563" s="5"/>
      <c r="F3563" s="6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72"/>
      <c r="AD3563" s="5"/>
    </row>
    <row r="3564" spans="1:30" x14ac:dyDescent="0.2">
      <c r="A3564" s="5"/>
      <c r="B3564" s="5"/>
      <c r="C3564" s="5"/>
      <c r="D3564" s="5"/>
      <c r="E3564" s="5"/>
      <c r="F3564" s="6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72"/>
      <c r="AD3564" s="5"/>
    </row>
    <row r="3565" spans="1:30" x14ac:dyDescent="0.2">
      <c r="A3565" s="5"/>
      <c r="B3565" s="5"/>
      <c r="C3565" s="5"/>
      <c r="D3565" s="5"/>
      <c r="E3565" s="5"/>
      <c r="F3565" s="6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72"/>
      <c r="AD3565" s="5"/>
    </row>
    <row r="3566" spans="1:30" x14ac:dyDescent="0.2">
      <c r="A3566" s="5"/>
      <c r="B3566" s="5"/>
      <c r="C3566" s="5"/>
      <c r="D3566" s="5"/>
      <c r="E3566" s="5"/>
      <c r="F3566" s="6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72"/>
      <c r="AD3566" s="5"/>
    </row>
    <row r="3567" spans="1:30" x14ac:dyDescent="0.2">
      <c r="A3567" s="5"/>
      <c r="B3567" s="5"/>
      <c r="C3567" s="5"/>
      <c r="D3567" s="5"/>
      <c r="E3567" s="5"/>
      <c r="F3567" s="6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72"/>
      <c r="AD3567" s="5"/>
    </row>
    <row r="3568" spans="1:30" x14ac:dyDescent="0.2">
      <c r="A3568" s="5"/>
      <c r="B3568" s="5"/>
      <c r="C3568" s="5"/>
      <c r="D3568" s="5"/>
      <c r="E3568" s="5"/>
      <c r="F3568" s="6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72"/>
      <c r="AD3568" s="5"/>
    </row>
    <row r="3569" spans="1:30" x14ac:dyDescent="0.2">
      <c r="A3569" s="5"/>
      <c r="B3569" s="5"/>
      <c r="C3569" s="5"/>
      <c r="D3569" s="5"/>
      <c r="E3569" s="5"/>
      <c r="F3569" s="6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72"/>
      <c r="AD3569" s="5"/>
    </row>
    <row r="3570" spans="1:30" x14ac:dyDescent="0.2">
      <c r="A3570" s="5"/>
      <c r="B3570" s="5"/>
      <c r="C3570" s="5"/>
      <c r="D3570" s="5"/>
      <c r="E3570" s="5"/>
      <c r="F3570" s="6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72"/>
      <c r="AD3570" s="5"/>
    </row>
    <row r="3571" spans="1:30" x14ac:dyDescent="0.2">
      <c r="A3571" s="5"/>
      <c r="B3571" s="5"/>
      <c r="C3571" s="5"/>
      <c r="D3571" s="5"/>
      <c r="E3571" s="5"/>
      <c r="F3571" s="6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72"/>
      <c r="AD3571" s="5"/>
    </row>
    <row r="3572" spans="1:30" x14ac:dyDescent="0.2">
      <c r="A3572" s="5"/>
      <c r="B3572" s="5"/>
      <c r="C3572" s="5"/>
      <c r="D3572" s="5"/>
      <c r="E3572" s="5"/>
      <c r="F3572" s="6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72"/>
      <c r="AD3572" s="5"/>
    </row>
    <row r="3573" spans="1:30" x14ac:dyDescent="0.2">
      <c r="A3573" s="5"/>
      <c r="B3573" s="5"/>
      <c r="C3573" s="5"/>
      <c r="D3573" s="5"/>
      <c r="E3573" s="5"/>
      <c r="F3573" s="6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72"/>
      <c r="AD3573" s="5"/>
    </row>
    <row r="3574" spans="1:30" x14ac:dyDescent="0.2">
      <c r="A3574" s="5"/>
      <c r="B3574" s="5"/>
      <c r="C3574" s="5"/>
      <c r="D3574" s="5"/>
      <c r="E3574" s="5"/>
      <c r="F3574" s="6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72"/>
      <c r="AD3574" s="5"/>
    </row>
    <row r="3575" spans="1:30" x14ac:dyDescent="0.2">
      <c r="A3575" s="5"/>
      <c r="B3575" s="5"/>
      <c r="C3575" s="5"/>
      <c r="D3575" s="5"/>
      <c r="E3575" s="5"/>
      <c r="F3575" s="6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72"/>
      <c r="AD3575" s="5"/>
    </row>
    <row r="3576" spans="1:30" x14ac:dyDescent="0.2">
      <c r="A3576" s="5"/>
      <c r="B3576" s="5"/>
      <c r="C3576" s="5"/>
      <c r="D3576" s="5"/>
      <c r="E3576" s="5"/>
      <c r="F3576" s="6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72"/>
      <c r="AD3576" s="5"/>
    </row>
    <row r="3577" spans="1:30" x14ac:dyDescent="0.2">
      <c r="A3577" s="5"/>
      <c r="B3577" s="5"/>
      <c r="C3577" s="5"/>
      <c r="D3577" s="5"/>
      <c r="E3577" s="5"/>
      <c r="F3577" s="6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72"/>
      <c r="AD3577" s="5"/>
    </row>
    <row r="3578" spans="1:30" x14ac:dyDescent="0.2">
      <c r="A3578" s="5"/>
      <c r="B3578" s="5"/>
      <c r="C3578" s="5"/>
      <c r="D3578" s="5"/>
      <c r="E3578" s="5"/>
      <c r="F3578" s="6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72"/>
      <c r="AD3578" s="5"/>
    </row>
    <row r="3579" spans="1:30" x14ac:dyDescent="0.2">
      <c r="A3579" s="5"/>
      <c r="B3579" s="5"/>
      <c r="C3579" s="5"/>
      <c r="D3579" s="5"/>
      <c r="E3579" s="5"/>
      <c r="F3579" s="6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72"/>
      <c r="AD3579" s="5"/>
    </row>
    <row r="3580" spans="1:30" x14ac:dyDescent="0.2">
      <c r="A3580" s="5"/>
      <c r="B3580" s="5"/>
      <c r="C3580" s="5"/>
      <c r="D3580" s="5"/>
      <c r="E3580" s="5"/>
      <c r="F3580" s="6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72"/>
      <c r="AD3580" s="5"/>
    </row>
    <row r="3581" spans="1:30" x14ac:dyDescent="0.2">
      <c r="A3581" s="5"/>
      <c r="B3581" s="5"/>
      <c r="C3581" s="5"/>
      <c r="D3581" s="5"/>
      <c r="E3581" s="5"/>
      <c r="F3581" s="6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72"/>
      <c r="AD3581" s="5"/>
    </row>
    <row r="3582" spans="1:30" x14ac:dyDescent="0.2">
      <c r="A3582" s="5"/>
      <c r="B3582" s="5"/>
      <c r="C3582" s="5"/>
      <c r="D3582" s="5"/>
      <c r="E3582" s="5"/>
      <c r="F3582" s="6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72"/>
      <c r="AD3582" s="5"/>
    </row>
    <row r="3583" spans="1:30" x14ac:dyDescent="0.2">
      <c r="A3583" s="5"/>
      <c r="B3583" s="5"/>
      <c r="C3583" s="5"/>
      <c r="D3583" s="5"/>
      <c r="E3583" s="5"/>
      <c r="F3583" s="6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72"/>
      <c r="AD3583" s="5"/>
    </row>
    <row r="3584" spans="1:30" x14ac:dyDescent="0.2">
      <c r="A3584" s="5"/>
      <c r="B3584" s="5"/>
      <c r="C3584" s="5"/>
      <c r="D3584" s="5"/>
      <c r="E3584" s="5"/>
      <c r="F3584" s="6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72"/>
      <c r="AD3584" s="5"/>
    </row>
    <row r="3585" spans="1:30" x14ac:dyDescent="0.2">
      <c r="A3585" s="5"/>
      <c r="B3585" s="5"/>
      <c r="C3585" s="5"/>
      <c r="D3585" s="5"/>
      <c r="E3585" s="5"/>
      <c r="F3585" s="6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72"/>
      <c r="AD3585" s="5"/>
    </row>
    <row r="3586" spans="1:30" x14ac:dyDescent="0.2">
      <c r="A3586" s="5"/>
      <c r="B3586" s="5"/>
      <c r="C3586" s="5"/>
      <c r="D3586" s="5"/>
      <c r="E3586" s="5"/>
      <c r="F3586" s="6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72"/>
      <c r="AD3586" s="5"/>
    </row>
    <row r="3587" spans="1:30" x14ac:dyDescent="0.2">
      <c r="A3587" s="5"/>
      <c r="B3587" s="5"/>
      <c r="C3587" s="5"/>
      <c r="D3587" s="5"/>
      <c r="E3587" s="5"/>
      <c r="F3587" s="6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72"/>
      <c r="AD3587" s="5"/>
    </row>
    <row r="3588" spans="1:30" x14ac:dyDescent="0.2">
      <c r="A3588" s="5"/>
      <c r="B3588" s="5"/>
      <c r="C3588" s="5"/>
      <c r="D3588" s="5"/>
      <c r="E3588" s="5"/>
      <c r="F3588" s="6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72"/>
      <c r="AD3588" s="5"/>
    </row>
    <row r="3589" spans="1:30" x14ac:dyDescent="0.2">
      <c r="A3589" s="5"/>
      <c r="B3589" s="5"/>
      <c r="C3589" s="5"/>
      <c r="D3589" s="5"/>
      <c r="E3589" s="5"/>
      <c r="F3589" s="6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72"/>
      <c r="AD3589" s="5"/>
    </row>
    <row r="3590" spans="1:30" x14ac:dyDescent="0.2">
      <c r="A3590" s="5"/>
      <c r="B3590" s="5"/>
      <c r="C3590" s="5"/>
      <c r="D3590" s="5"/>
      <c r="E3590" s="5"/>
      <c r="F3590" s="6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72"/>
      <c r="AD3590" s="5"/>
    </row>
    <row r="3591" spans="1:30" x14ac:dyDescent="0.2">
      <c r="A3591" s="5"/>
      <c r="B3591" s="5"/>
      <c r="C3591" s="5"/>
      <c r="D3591" s="5"/>
      <c r="E3591" s="5"/>
      <c r="F3591" s="6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72"/>
      <c r="AD3591" s="5"/>
    </row>
    <row r="3592" spans="1:30" x14ac:dyDescent="0.2">
      <c r="A3592" s="5"/>
      <c r="B3592" s="5"/>
      <c r="C3592" s="5"/>
      <c r="D3592" s="5"/>
      <c r="E3592" s="5"/>
      <c r="F3592" s="6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72"/>
      <c r="AD3592" s="5"/>
    </row>
    <row r="3593" spans="1:30" x14ac:dyDescent="0.2">
      <c r="A3593" s="5"/>
      <c r="B3593" s="5"/>
      <c r="C3593" s="5"/>
      <c r="D3593" s="5"/>
      <c r="E3593" s="5"/>
      <c r="F3593" s="6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72"/>
      <c r="AD3593" s="5"/>
    </row>
    <row r="3594" spans="1:30" x14ac:dyDescent="0.2">
      <c r="A3594" s="5"/>
      <c r="B3594" s="5"/>
      <c r="C3594" s="5"/>
      <c r="D3594" s="5"/>
      <c r="E3594" s="5"/>
      <c r="F3594" s="6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72"/>
      <c r="AD3594" s="5"/>
    </row>
    <row r="3595" spans="1:30" x14ac:dyDescent="0.2">
      <c r="A3595" s="5"/>
      <c r="B3595" s="5"/>
      <c r="C3595" s="5"/>
      <c r="D3595" s="5"/>
      <c r="E3595" s="5"/>
      <c r="F3595" s="6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72"/>
      <c r="AD3595" s="5"/>
    </row>
    <row r="3596" spans="1:30" x14ac:dyDescent="0.2">
      <c r="A3596" s="5"/>
      <c r="B3596" s="5"/>
      <c r="C3596" s="5"/>
      <c r="D3596" s="5"/>
      <c r="E3596" s="5"/>
      <c r="F3596" s="6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72"/>
      <c r="AD3596" s="5"/>
    </row>
    <row r="3597" spans="1:30" x14ac:dyDescent="0.2">
      <c r="A3597" s="5"/>
      <c r="B3597" s="5"/>
      <c r="C3597" s="5"/>
      <c r="D3597" s="5"/>
      <c r="E3597" s="5"/>
      <c r="F3597" s="6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72"/>
      <c r="AD3597" s="5"/>
    </row>
    <row r="3598" spans="1:30" x14ac:dyDescent="0.2">
      <c r="A3598" s="5"/>
      <c r="B3598" s="5"/>
      <c r="C3598" s="5"/>
      <c r="D3598" s="5"/>
      <c r="E3598" s="5"/>
      <c r="F3598" s="6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72"/>
      <c r="AD3598" s="5"/>
    </row>
    <row r="3599" spans="1:30" x14ac:dyDescent="0.2">
      <c r="A3599" s="5"/>
      <c r="B3599" s="5"/>
      <c r="C3599" s="5"/>
      <c r="D3599" s="5"/>
      <c r="E3599" s="5"/>
      <c r="F3599" s="6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72"/>
      <c r="AD3599" s="5"/>
    </row>
    <row r="3600" spans="1:30" x14ac:dyDescent="0.2">
      <c r="A3600" s="5"/>
      <c r="B3600" s="5"/>
      <c r="C3600" s="5"/>
      <c r="D3600" s="5"/>
      <c r="E3600" s="5"/>
      <c r="F3600" s="6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72"/>
      <c r="AD3600" s="5"/>
    </row>
    <row r="3601" spans="1:30" x14ac:dyDescent="0.2">
      <c r="A3601" s="5"/>
      <c r="B3601" s="5"/>
      <c r="C3601" s="5"/>
      <c r="D3601" s="5"/>
      <c r="E3601" s="5"/>
      <c r="F3601" s="6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72"/>
      <c r="AD3601" s="5"/>
    </row>
    <row r="3602" spans="1:30" x14ac:dyDescent="0.2">
      <c r="A3602" s="5"/>
      <c r="B3602" s="5"/>
      <c r="C3602" s="5"/>
      <c r="D3602" s="5"/>
      <c r="E3602" s="5"/>
      <c r="F3602" s="6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72"/>
      <c r="AD3602" s="5"/>
    </row>
    <row r="3603" spans="1:30" x14ac:dyDescent="0.2">
      <c r="A3603" s="5"/>
      <c r="B3603" s="5"/>
      <c r="C3603" s="5"/>
      <c r="D3603" s="5"/>
      <c r="E3603" s="5"/>
      <c r="F3603" s="6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72"/>
      <c r="AD3603" s="5"/>
    </row>
    <row r="3604" spans="1:30" x14ac:dyDescent="0.2">
      <c r="A3604" s="5"/>
      <c r="B3604" s="5"/>
      <c r="C3604" s="5"/>
      <c r="D3604" s="5"/>
      <c r="E3604" s="5"/>
      <c r="F3604" s="6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72"/>
      <c r="AD3604" s="5"/>
    </row>
    <row r="3605" spans="1:30" x14ac:dyDescent="0.2">
      <c r="A3605" s="5"/>
      <c r="B3605" s="5"/>
      <c r="C3605" s="5"/>
      <c r="D3605" s="5"/>
      <c r="E3605" s="5"/>
      <c r="F3605" s="6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72"/>
      <c r="AD3605" s="5"/>
    </row>
    <row r="3606" spans="1:30" x14ac:dyDescent="0.2">
      <c r="A3606" s="5"/>
      <c r="B3606" s="5"/>
      <c r="C3606" s="5"/>
      <c r="D3606" s="5"/>
      <c r="E3606" s="5"/>
      <c r="F3606" s="6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72"/>
      <c r="AD3606" s="5"/>
    </row>
    <row r="3607" spans="1:30" x14ac:dyDescent="0.2">
      <c r="A3607" s="5"/>
      <c r="B3607" s="5"/>
      <c r="C3607" s="5"/>
      <c r="D3607" s="5"/>
      <c r="E3607" s="5"/>
      <c r="F3607" s="6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72"/>
      <c r="AD3607" s="5"/>
    </row>
    <row r="3608" spans="1:30" x14ac:dyDescent="0.2">
      <c r="A3608" s="5"/>
      <c r="B3608" s="5"/>
      <c r="C3608" s="5"/>
      <c r="D3608" s="5"/>
      <c r="E3608" s="5"/>
      <c r="F3608" s="6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72"/>
      <c r="AD3608" s="5"/>
    </row>
    <row r="3609" spans="1:30" x14ac:dyDescent="0.2">
      <c r="A3609" s="5"/>
      <c r="B3609" s="5"/>
      <c r="C3609" s="5"/>
      <c r="D3609" s="5"/>
      <c r="E3609" s="5"/>
      <c r="F3609" s="6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72"/>
      <c r="AD3609" s="5"/>
    </row>
    <row r="3610" spans="1:30" x14ac:dyDescent="0.2">
      <c r="A3610" s="5"/>
      <c r="B3610" s="5"/>
      <c r="C3610" s="5"/>
      <c r="D3610" s="5"/>
      <c r="E3610" s="5"/>
      <c r="F3610" s="6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72"/>
      <c r="AD3610" s="5"/>
    </row>
    <row r="3611" spans="1:30" x14ac:dyDescent="0.2">
      <c r="A3611" s="5"/>
      <c r="B3611" s="5"/>
      <c r="C3611" s="5"/>
      <c r="D3611" s="5"/>
      <c r="E3611" s="5"/>
      <c r="F3611" s="6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72"/>
      <c r="AD3611" s="5"/>
    </row>
    <row r="3612" spans="1:30" x14ac:dyDescent="0.2">
      <c r="A3612" s="5"/>
      <c r="B3612" s="5"/>
      <c r="C3612" s="5"/>
      <c r="D3612" s="5"/>
      <c r="E3612" s="5"/>
      <c r="F3612" s="6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72"/>
      <c r="AD3612" s="5"/>
    </row>
    <row r="3613" spans="1:30" x14ac:dyDescent="0.2">
      <c r="A3613" s="5"/>
      <c r="B3613" s="5"/>
      <c r="C3613" s="5"/>
      <c r="D3613" s="5"/>
      <c r="E3613" s="5"/>
      <c r="F3613" s="6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72"/>
      <c r="AD3613" s="5"/>
    </row>
    <row r="3614" spans="1:30" x14ac:dyDescent="0.2">
      <c r="A3614" s="5"/>
      <c r="B3614" s="5"/>
      <c r="C3614" s="5"/>
      <c r="D3614" s="5"/>
      <c r="E3614" s="5"/>
      <c r="F3614" s="6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72"/>
      <c r="AD3614" s="5"/>
    </row>
    <row r="3615" spans="1:30" x14ac:dyDescent="0.2">
      <c r="A3615" s="5"/>
      <c r="B3615" s="5"/>
      <c r="C3615" s="5"/>
      <c r="D3615" s="5"/>
      <c r="E3615" s="5"/>
      <c r="F3615" s="6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72"/>
      <c r="AD3615" s="5"/>
    </row>
    <row r="3616" spans="1:30" x14ac:dyDescent="0.2">
      <c r="A3616" s="5"/>
      <c r="B3616" s="5"/>
      <c r="C3616" s="5"/>
      <c r="D3616" s="5"/>
      <c r="E3616" s="5"/>
      <c r="F3616" s="6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72"/>
      <c r="AD3616" s="5"/>
    </row>
    <row r="3617" spans="1:30" x14ac:dyDescent="0.2">
      <c r="A3617" s="5"/>
      <c r="B3617" s="5"/>
      <c r="C3617" s="5"/>
      <c r="D3617" s="5"/>
      <c r="E3617" s="5"/>
      <c r="F3617" s="6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72"/>
      <c r="AD3617" s="5"/>
    </row>
    <row r="3618" spans="1:30" x14ac:dyDescent="0.2">
      <c r="A3618" s="5"/>
      <c r="B3618" s="5"/>
      <c r="C3618" s="5"/>
      <c r="D3618" s="5"/>
      <c r="E3618" s="5"/>
      <c r="F3618" s="6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72"/>
      <c r="AD3618" s="5"/>
    </row>
    <row r="3619" spans="1:30" x14ac:dyDescent="0.2">
      <c r="A3619" s="5"/>
      <c r="B3619" s="5"/>
      <c r="C3619" s="5"/>
      <c r="D3619" s="5"/>
      <c r="E3619" s="5"/>
      <c r="F3619" s="6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72"/>
      <c r="AD3619" s="5"/>
    </row>
    <row r="3620" spans="1:30" x14ac:dyDescent="0.2">
      <c r="A3620" s="5"/>
      <c r="B3620" s="5"/>
      <c r="C3620" s="5"/>
      <c r="D3620" s="5"/>
      <c r="E3620" s="5"/>
      <c r="F3620" s="6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72"/>
      <c r="AD3620" s="5"/>
    </row>
    <row r="3621" spans="1:30" x14ac:dyDescent="0.2">
      <c r="A3621" s="5"/>
      <c r="B3621" s="5"/>
      <c r="C3621" s="5"/>
      <c r="D3621" s="5"/>
      <c r="E3621" s="5"/>
      <c r="F3621" s="6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72"/>
      <c r="AD3621" s="5"/>
    </row>
    <row r="3622" spans="1:30" x14ac:dyDescent="0.2">
      <c r="A3622" s="5"/>
      <c r="B3622" s="5"/>
      <c r="C3622" s="5"/>
      <c r="D3622" s="5"/>
      <c r="E3622" s="5"/>
      <c r="F3622" s="6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72"/>
      <c r="AD3622" s="5"/>
    </row>
    <row r="3623" spans="1:30" x14ac:dyDescent="0.2">
      <c r="A3623" s="5"/>
      <c r="B3623" s="5"/>
      <c r="C3623" s="5"/>
      <c r="D3623" s="5"/>
      <c r="E3623" s="5"/>
      <c r="F3623" s="6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72"/>
      <c r="AD3623" s="5"/>
    </row>
    <row r="3624" spans="1:30" x14ac:dyDescent="0.2">
      <c r="A3624" s="5"/>
      <c r="B3624" s="5"/>
      <c r="C3624" s="5"/>
      <c r="D3624" s="5"/>
      <c r="E3624" s="5"/>
      <c r="F3624" s="6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72"/>
      <c r="AD3624" s="5"/>
    </row>
    <row r="3625" spans="1:30" x14ac:dyDescent="0.2">
      <c r="A3625" s="5"/>
      <c r="B3625" s="5"/>
      <c r="C3625" s="5"/>
      <c r="D3625" s="5"/>
      <c r="E3625" s="5"/>
      <c r="F3625" s="6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72"/>
      <c r="AD3625" s="5"/>
    </row>
    <row r="3626" spans="1:30" x14ac:dyDescent="0.2">
      <c r="A3626" s="5"/>
      <c r="B3626" s="5"/>
      <c r="C3626" s="5"/>
      <c r="D3626" s="5"/>
      <c r="E3626" s="5"/>
      <c r="F3626" s="6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72"/>
      <c r="AD3626" s="5"/>
    </row>
    <row r="3627" spans="1:30" x14ac:dyDescent="0.2">
      <c r="A3627" s="5"/>
      <c r="B3627" s="5"/>
      <c r="C3627" s="5"/>
      <c r="D3627" s="5"/>
      <c r="E3627" s="5"/>
      <c r="F3627" s="6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72"/>
      <c r="AD3627" s="5"/>
    </row>
    <row r="3628" spans="1:30" x14ac:dyDescent="0.2">
      <c r="A3628" s="5"/>
      <c r="B3628" s="5"/>
      <c r="C3628" s="5"/>
      <c r="D3628" s="5"/>
      <c r="E3628" s="5"/>
      <c r="F3628" s="6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72"/>
      <c r="AD3628" s="5"/>
    </row>
    <row r="3629" spans="1:30" x14ac:dyDescent="0.2">
      <c r="A3629" s="5"/>
      <c r="B3629" s="5"/>
      <c r="C3629" s="5"/>
      <c r="D3629" s="5"/>
      <c r="E3629" s="5"/>
      <c r="F3629" s="6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72"/>
      <c r="AD3629" s="5"/>
    </row>
    <row r="3630" spans="1:30" x14ac:dyDescent="0.2">
      <c r="A3630" s="5"/>
      <c r="B3630" s="5"/>
      <c r="C3630" s="5"/>
      <c r="D3630" s="5"/>
      <c r="E3630" s="5"/>
      <c r="F3630" s="6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72"/>
      <c r="AD3630" s="5"/>
    </row>
    <row r="3631" spans="1:30" x14ac:dyDescent="0.2">
      <c r="A3631" s="5"/>
      <c r="B3631" s="5"/>
      <c r="C3631" s="5"/>
      <c r="D3631" s="5"/>
      <c r="E3631" s="5"/>
      <c r="F3631" s="6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72"/>
      <c r="AD3631" s="5"/>
    </row>
    <row r="3632" spans="1:30" x14ac:dyDescent="0.2">
      <c r="A3632" s="5"/>
      <c r="B3632" s="5"/>
      <c r="C3632" s="5"/>
      <c r="D3632" s="5"/>
      <c r="E3632" s="5"/>
      <c r="F3632" s="6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72"/>
      <c r="AD3632" s="5"/>
    </row>
    <row r="3633" spans="1:30" x14ac:dyDescent="0.2">
      <c r="A3633" s="5"/>
      <c r="B3633" s="5"/>
      <c r="C3633" s="5"/>
      <c r="D3633" s="5"/>
      <c r="E3633" s="5"/>
      <c r="F3633" s="6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72"/>
      <c r="AD3633" s="5"/>
    </row>
    <row r="3634" spans="1:30" x14ac:dyDescent="0.2">
      <c r="A3634" s="5"/>
      <c r="B3634" s="5"/>
      <c r="C3634" s="5"/>
      <c r="D3634" s="5"/>
      <c r="E3634" s="5"/>
      <c r="F3634" s="6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72"/>
      <c r="AD3634" s="5"/>
    </row>
    <row r="3635" spans="1:30" x14ac:dyDescent="0.2">
      <c r="A3635" s="5"/>
      <c r="B3635" s="5"/>
      <c r="C3635" s="5"/>
      <c r="D3635" s="5"/>
      <c r="E3635" s="5"/>
      <c r="F3635" s="6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72"/>
      <c r="AD3635" s="5"/>
    </row>
    <row r="3636" spans="1:30" x14ac:dyDescent="0.2">
      <c r="A3636" s="5"/>
      <c r="B3636" s="5"/>
      <c r="C3636" s="5"/>
      <c r="D3636" s="5"/>
      <c r="E3636" s="5"/>
      <c r="F3636" s="6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72"/>
      <c r="AD3636" s="5"/>
    </row>
    <row r="3637" spans="1:30" x14ac:dyDescent="0.2">
      <c r="A3637" s="5"/>
      <c r="B3637" s="5"/>
      <c r="C3637" s="5"/>
      <c r="D3637" s="5"/>
      <c r="E3637" s="5"/>
      <c r="F3637" s="6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72"/>
      <c r="AD3637" s="5"/>
    </row>
    <row r="3638" spans="1:30" x14ac:dyDescent="0.2">
      <c r="A3638" s="5"/>
      <c r="B3638" s="5"/>
      <c r="C3638" s="5"/>
      <c r="D3638" s="5"/>
      <c r="E3638" s="5"/>
      <c r="F3638" s="6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72"/>
      <c r="AD3638" s="5"/>
    </row>
    <row r="3639" spans="1:30" x14ac:dyDescent="0.2">
      <c r="A3639" s="5"/>
      <c r="B3639" s="5"/>
      <c r="C3639" s="5"/>
      <c r="D3639" s="5"/>
      <c r="E3639" s="5"/>
      <c r="F3639" s="6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72"/>
      <c r="AD3639" s="5"/>
    </row>
    <row r="3640" spans="1:30" x14ac:dyDescent="0.2">
      <c r="A3640" s="5"/>
      <c r="B3640" s="5"/>
      <c r="C3640" s="5"/>
      <c r="D3640" s="5"/>
      <c r="E3640" s="5"/>
      <c r="F3640" s="6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72"/>
      <c r="AD3640" s="5"/>
    </row>
    <row r="3641" spans="1:30" x14ac:dyDescent="0.2">
      <c r="A3641" s="5"/>
      <c r="B3641" s="5"/>
      <c r="C3641" s="5"/>
      <c r="D3641" s="5"/>
      <c r="E3641" s="5"/>
      <c r="F3641" s="6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72"/>
      <c r="AD3641" s="5"/>
    </row>
    <row r="3642" spans="1:30" x14ac:dyDescent="0.2">
      <c r="A3642" s="5"/>
      <c r="B3642" s="5"/>
      <c r="C3642" s="5"/>
      <c r="D3642" s="5"/>
      <c r="E3642" s="5"/>
      <c r="F3642" s="6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72"/>
      <c r="AD3642" s="5"/>
    </row>
    <row r="3643" spans="1:30" x14ac:dyDescent="0.2">
      <c r="A3643" s="5"/>
      <c r="B3643" s="5"/>
      <c r="C3643" s="5"/>
      <c r="D3643" s="5"/>
      <c r="E3643" s="5"/>
      <c r="F3643" s="6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72"/>
      <c r="AD3643" s="5"/>
    </row>
    <row r="3644" spans="1:30" x14ac:dyDescent="0.2">
      <c r="A3644" s="5"/>
      <c r="B3644" s="5"/>
      <c r="C3644" s="5"/>
      <c r="D3644" s="5"/>
      <c r="E3644" s="5"/>
      <c r="F3644" s="6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72"/>
      <c r="AD3644" s="5"/>
    </row>
    <row r="3645" spans="1:30" x14ac:dyDescent="0.2">
      <c r="A3645" s="5"/>
      <c r="B3645" s="5"/>
      <c r="C3645" s="5"/>
      <c r="D3645" s="5"/>
      <c r="E3645" s="5"/>
      <c r="F3645" s="6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72"/>
      <c r="AD3645" s="5"/>
    </row>
    <row r="3646" spans="1:30" x14ac:dyDescent="0.2">
      <c r="A3646" s="5"/>
      <c r="B3646" s="5"/>
      <c r="C3646" s="5"/>
      <c r="D3646" s="5"/>
      <c r="E3646" s="5"/>
      <c r="F3646" s="6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72"/>
      <c r="AD3646" s="5"/>
    </row>
    <row r="3647" spans="1:30" x14ac:dyDescent="0.2">
      <c r="A3647" s="5"/>
      <c r="B3647" s="5"/>
      <c r="C3647" s="5"/>
      <c r="D3647" s="5"/>
      <c r="E3647" s="5"/>
      <c r="F3647" s="6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72"/>
      <c r="AD3647" s="5"/>
    </row>
    <row r="3648" spans="1:30" x14ac:dyDescent="0.2">
      <c r="A3648" s="5"/>
      <c r="B3648" s="5"/>
      <c r="C3648" s="5"/>
      <c r="D3648" s="5"/>
      <c r="E3648" s="5"/>
      <c r="F3648" s="6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72"/>
      <c r="AD3648" s="5"/>
    </row>
    <row r="3649" spans="1:30" x14ac:dyDescent="0.2">
      <c r="A3649" s="5"/>
      <c r="B3649" s="5"/>
      <c r="C3649" s="5"/>
      <c r="D3649" s="5"/>
      <c r="E3649" s="5"/>
      <c r="F3649" s="6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72"/>
      <c r="AD3649" s="5"/>
    </row>
    <row r="3650" spans="1:30" x14ac:dyDescent="0.2">
      <c r="A3650" s="5"/>
      <c r="B3650" s="5"/>
      <c r="C3650" s="5"/>
      <c r="D3650" s="5"/>
      <c r="E3650" s="5"/>
      <c r="F3650" s="6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72"/>
      <c r="AD3650" s="5"/>
    </row>
    <row r="3651" spans="1:30" x14ac:dyDescent="0.2">
      <c r="A3651" s="5"/>
      <c r="B3651" s="5"/>
      <c r="C3651" s="5"/>
      <c r="D3651" s="5"/>
      <c r="E3651" s="5"/>
      <c r="F3651" s="6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72"/>
      <c r="AD3651" s="5"/>
    </row>
    <row r="3652" spans="1:30" x14ac:dyDescent="0.2">
      <c r="A3652" s="5"/>
      <c r="B3652" s="5"/>
      <c r="C3652" s="5"/>
      <c r="D3652" s="5"/>
      <c r="E3652" s="5"/>
      <c r="F3652" s="6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72"/>
      <c r="AD3652" s="5"/>
    </row>
    <row r="3653" spans="1:30" x14ac:dyDescent="0.2">
      <c r="A3653" s="5"/>
      <c r="B3653" s="5"/>
      <c r="C3653" s="5"/>
      <c r="D3653" s="5"/>
      <c r="E3653" s="5"/>
      <c r="F3653" s="6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72"/>
      <c r="AD3653" s="5"/>
    </row>
    <row r="3654" spans="1:30" x14ac:dyDescent="0.2">
      <c r="A3654" s="5"/>
      <c r="B3654" s="5"/>
      <c r="C3654" s="5"/>
      <c r="D3654" s="5"/>
      <c r="E3654" s="5"/>
      <c r="F3654" s="6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72"/>
      <c r="AD3654" s="5"/>
    </row>
    <row r="3655" spans="1:30" x14ac:dyDescent="0.2">
      <c r="A3655" s="5"/>
      <c r="B3655" s="5"/>
      <c r="C3655" s="5"/>
      <c r="D3655" s="5"/>
      <c r="E3655" s="5"/>
      <c r="F3655" s="6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72"/>
      <c r="AD3655" s="5"/>
    </row>
    <row r="3656" spans="1:30" x14ac:dyDescent="0.2">
      <c r="A3656" s="5"/>
      <c r="B3656" s="5"/>
      <c r="C3656" s="5"/>
      <c r="D3656" s="5"/>
      <c r="E3656" s="5"/>
      <c r="F3656" s="6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72"/>
      <c r="AD3656" s="5"/>
    </row>
    <row r="3657" spans="1:30" x14ac:dyDescent="0.2">
      <c r="A3657" s="5"/>
      <c r="B3657" s="5"/>
      <c r="C3657" s="5"/>
      <c r="D3657" s="5"/>
      <c r="E3657" s="5"/>
      <c r="F3657" s="6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72"/>
      <c r="AD3657" s="5"/>
    </row>
    <row r="3658" spans="1:30" x14ac:dyDescent="0.2">
      <c r="A3658" s="5"/>
      <c r="B3658" s="5"/>
      <c r="C3658" s="5"/>
      <c r="D3658" s="5"/>
      <c r="E3658" s="5"/>
      <c r="F3658" s="6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72"/>
      <c r="AD3658" s="5"/>
    </row>
    <row r="3659" spans="1:30" x14ac:dyDescent="0.2">
      <c r="A3659" s="5"/>
      <c r="B3659" s="5"/>
      <c r="C3659" s="5"/>
      <c r="D3659" s="5"/>
      <c r="E3659" s="5"/>
      <c r="F3659" s="6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72"/>
      <c r="AD3659" s="5"/>
    </row>
    <row r="3660" spans="1:30" x14ac:dyDescent="0.2">
      <c r="A3660" s="5"/>
      <c r="B3660" s="5"/>
      <c r="C3660" s="5"/>
      <c r="D3660" s="5"/>
      <c r="E3660" s="5"/>
      <c r="F3660" s="6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72"/>
      <c r="AD3660" s="5"/>
    </row>
    <row r="3661" spans="1:30" x14ac:dyDescent="0.2">
      <c r="A3661" s="5"/>
      <c r="B3661" s="5"/>
      <c r="C3661" s="5"/>
      <c r="D3661" s="5"/>
      <c r="E3661" s="5"/>
      <c r="F3661" s="6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72"/>
      <c r="AD3661" s="5"/>
    </row>
    <row r="3662" spans="1:30" x14ac:dyDescent="0.2">
      <c r="A3662" s="5"/>
      <c r="B3662" s="5"/>
      <c r="C3662" s="5"/>
      <c r="D3662" s="5"/>
      <c r="E3662" s="5"/>
      <c r="F3662" s="6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72"/>
      <c r="AD3662" s="5"/>
    </row>
    <row r="3663" spans="1:30" x14ac:dyDescent="0.2">
      <c r="A3663" s="5"/>
      <c r="B3663" s="5"/>
      <c r="C3663" s="5"/>
      <c r="D3663" s="5"/>
      <c r="E3663" s="5"/>
      <c r="F3663" s="6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72"/>
      <c r="AD3663" s="5"/>
    </row>
    <row r="3664" spans="1:30" x14ac:dyDescent="0.2">
      <c r="A3664" s="5"/>
      <c r="B3664" s="5"/>
      <c r="C3664" s="5"/>
      <c r="D3664" s="5"/>
      <c r="E3664" s="5"/>
      <c r="F3664" s="6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72"/>
      <c r="AD3664" s="5"/>
    </row>
    <row r="3665" spans="1:30" x14ac:dyDescent="0.2">
      <c r="A3665" s="5"/>
      <c r="B3665" s="5"/>
      <c r="C3665" s="5"/>
      <c r="D3665" s="5"/>
      <c r="E3665" s="5"/>
      <c r="F3665" s="6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72"/>
      <c r="AD3665" s="5"/>
    </row>
    <row r="3666" spans="1:30" x14ac:dyDescent="0.2">
      <c r="A3666" s="5"/>
      <c r="B3666" s="5"/>
      <c r="C3666" s="5"/>
      <c r="D3666" s="5"/>
      <c r="E3666" s="5"/>
      <c r="F3666" s="6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72"/>
      <c r="AD3666" s="5"/>
    </row>
    <row r="3667" spans="1:30" x14ac:dyDescent="0.2">
      <c r="A3667" s="5"/>
      <c r="B3667" s="5"/>
      <c r="C3667" s="5"/>
      <c r="D3667" s="5"/>
      <c r="E3667" s="5"/>
      <c r="F3667" s="6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72"/>
      <c r="AD3667" s="5"/>
    </row>
    <row r="3668" spans="1:30" x14ac:dyDescent="0.2">
      <c r="A3668" s="5"/>
      <c r="B3668" s="5"/>
      <c r="C3668" s="5"/>
      <c r="D3668" s="5"/>
      <c r="E3668" s="5"/>
      <c r="F3668" s="6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72"/>
      <c r="AD3668" s="5"/>
    </row>
    <row r="3669" spans="1:30" x14ac:dyDescent="0.2">
      <c r="A3669" s="5"/>
      <c r="B3669" s="5"/>
      <c r="C3669" s="5"/>
      <c r="D3669" s="5"/>
      <c r="E3669" s="5"/>
      <c r="F3669" s="6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72"/>
      <c r="AD3669" s="5"/>
    </row>
    <row r="3670" spans="1:30" x14ac:dyDescent="0.2">
      <c r="A3670" s="5"/>
      <c r="B3670" s="5"/>
      <c r="C3670" s="5"/>
      <c r="D3670" s="5"/>
      <c r="E3670" s="5"/>
      <c r="F3670" s="6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72"/>
      <c r="AD3670" s="5"/>
    </row>
    <row r="3671" spans="1:30" x14ac:dyDescent="0.2">
      <c r="A3671" s="5"/>
      <c r="B3671" s="5"/>
      <c r="C3671" s="5"/>
      <c r="D3671" s="5"/>
      <c r="E3671" s="5"/>
      <c r="F3671" s="6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72"/>
      <c r="AD3671" s="5"/>
    </row>
    <row r="3672" spans="1:30" x14ac:dyDescent="0.2">
      <c r="A3672" s="5"/>
      <c r="B3672" s="5"/>
      <c r="C3672" s="5"/>
      <c r="D3672" s="5"/>
      <c r="E3672" s="5"/>
      <c r="F3672" s="6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72"/>
      <c r="AD3672" s="5"/>
    </row>
    <row r="3673" spans="1:30" x14ac:dyDescent="0.2">
      <c r="A3673" s="5"/>
      <c r="B3673" s="5"/>
      <c r="C3673" s="5"/>
      <c r="D3673" s="5"/>
      <c r="E3673" s="5"/>
      <c r="F3673" s="6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72"/>
      <c r="AD3673" s="5"/>
    </row>
    <row r="3674" spans="1:30" x14ac:dyDescent="0.2">
      <c r="A3674" s="5"/>
      <c r="B3674" s="5"/>
      <c r="C3674" s="5"/>
      <c r="D3674" s="5"/>
      <c r="E3674" s="5"/>
      <c r="F3674" s="6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72"/>
      <c r="AD3674" s="5"/>
    </row>
    <row r="3675" spans="1:30" x14ac:dyDescent="0.2">
      <c r="A3675" s="5"/>
      <c r="B3675" s="5"/>
      <c r="C3675" s="5"/>
      <c r="D3675" s="5"/>
      <c r="E3675" s="5"/>
      <c r="F3675" s="6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72"/>
      <c r="AD3675" s="5"/>
    </row>
    <row r="3676" spans="1:30" x14ac:dyDescent="0.2">
      <c r="A3676" s="5"/>
      <c r="B3676" s="5"/>
      <c r="C3676" s="5"/>
      <c r="D3676" s="5"/>
      <c r="E3676" s="5"/>
      <c r="F3676" s="6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72"/>
      <c r="AD3676" s="5"/>
    </row>
    <row r="3677" spans="1:30" x14ac:dyDescent="0.2">
      <c r="A3677" s="5"/>
      <c r="B3677" s="5"/>
      <c r="C3677" s="5"/>
      <c r="D3677" s="5"/>
      <c r="E3677" s="5"/>
      <c r="F3677" s="6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72"/>
      <c r="AD3677" s="5"/>
    </row>
    <row r="3678" spans="1:30" x14ac:dyDescent="0.2">
      <c r="A3678" s="5"/>
      <c r="B3678" s="5"/>
      <c r="C3678" s="5"/>
      <c r="D3678" s="5"/>
      <c r="E3678" s="5"/>
      <c r="F3678" s="6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72"/>
      <c r="AD3678" s="5"/>
    </row>
    <row r="3679" spans="1:30" x14ac:dyDescent="0.2">
      <c r="A3679" s="5"/>
      <c r="B3679" s="5"/>
      <c r="C3679" s="5"/>
      <c r="D3679" s="5"/>
      <c r="E3679" s="5"/>
      <c r="F3679" s="6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72"/>
      <c r="AD3679" s="5"/>
    </row>
    <row r="3680" spans="1:30" x14ac:dyDescent="0.2">
      <c r="A3680" s="5"/>
      <c r="B3680" s="5"/>
      <c r="C3680" s="5"/>
      <c r="D3680" s="5"/>
      <c r="E3680" s="5"/>
      <c r="F3680" s="6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72"/>
      <c r="AD3680" s="5"/>
    </row>
    <row r="3681" spans="1:30" x14ac:dyDescent="0.2">
      <c r="A3681" s="5"/>
      <c r="B3681" s="5"/>
      <c r="C3681" s="5"/>
      <c r="D3681" s="5"/>
      <c r="E3681" s="5"/>
      <c r="F3681" s="6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72"/>
      <c r="AD3681" s="5"/>
    </row>
    <row r="3682" spans="1:30" x14ac:dyDescent="0.2">
      <c r="A3682" s="5"/>
      <c r="B3682" s="5"/>
      <c r="C3682" s="5"/>
      <c r="D3682" s="5"/>
      <c r="E3682" s="5"/>
      <c r="F3682" s="6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72"/>
      <c r="AD3682" s="5"/>
    </row>
    <row r="3683" spans="1:30" x14ac:dyDescent="0.2">
      <c r="A3683" s="5"/>
      <c r="B3683" s="5"/>
      <c r="C3683" s="5"/>
      <c r="D3683" s="5"/>
      <c r="E3683" s="5"/>
      <c r="F3683" s="6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72"/>
      <c r="AD3683" s="5"/>
    </row>
    <row r="3684" spans="1:30" x14ac:dyDescent="0.2">
      <c r="A3684" s="5"/>
      <c r="B3684" s="5"/>
      <c r="C3684" s="5"/>
      <c r="D3684" s="5"/>
      <c r="E3684" s="5"/>
      <c r="F3684" s="6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72"/>
      <c r="AD3684" s="5"/>
    </row>
    <row r="3685" spans="1:30" x14ac:dyDescent="0.2">
      <c r="A3685" s="5"/>
      <c r="B3685" s="5"/>
      <c r="C3685" s="5"/>
      <c r="D3685" s="5"/>
      <c r="E3685" s="5"/>
      <c r="F3685" s="6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72"/>
      <c r="AD3685" s="5"/>
    </row>
    <row r="3686" spans="1:30" x14ac:dyDescent="0.2">
      <c r="A3686" s="5"/>
      <c r="B3686" s="5"/>
      <c r="C3686" s="5"/>
      <c r="D3686" s="5"/>
      <c r="E3686" s="5"/>
      <c r="F3686" s="6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72"/>
      <c r="AD3686" s="5"/>
    </row>
    <row r="3687" spans="1:30" x14ac:dyDescent="0.2">
      <c r="A3687" s="5"/>
      <c r="B3687" s="5"/>
      <c r="C3687" s="5"/>
      <c r="D3687" s="5"/>
      <c r="E3687" s="5"/>
      <c r="F3687" s="6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72"/>
      <c r="AD3687" s="5"/>
    </row>
    <row r="3688" spans="1:30" x14ac:dyDescent="0.2">
      <c r="A3688" s="5"/>
      <c r="B3688" s="5"/>
      <c r="C3688" s="5"/>
      <c r="D3688" s="5"/>
      <c r="E3688" s="5"/>
      <c r="F3688" s="6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72"/>
      <c r="AD3688" s="5"/>
    </row>
    <row r="3689" spans="1:30" x14ac:dyDescent="0.2">
      <c r="A3689" s="5"/>
      <c r="B3689" s="5"/>
      <c r="C3689" s="5"/>
      <c r="D3689" s="5"/>
      <c r="E3689" s="5"/>
      <c r="F3689" s="6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72"/>
      <c r="AD3689" s="5"/>
    </row>
    <row r="3690" spans="1:30" x14ac:dyDescent="0.2">
      <c r="A3690" s="5"/>
      <c r="B3690" s="5"/>
      <c r="C3690" s="5"/>
      <c r="D3690" s="5"/>
      <c r="E3690" s="5"/>
      <c r="F3690" s="6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72"/>
      <c r="AD3690" s="5"/>
    </row>
    <row r="3691" spans="1:30" x14ac:dyDescent="0.2">
      <c r="A3691" s="5"/>
      <c r="B3691" s="5"/>
      <c r="C3691" s="5"/>
      <c r="D3691" s="5"/>
      <c r="E3691" s="5"/>
      <c r="F3691" s="6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72"/>
      <c r="AD3691" s="5"/>
    </row>
    <row r="3692" spans="1:30" x14ac:dyDescent="0.2">
      <c r="A3692" s="5"/>
      <c r="B3692" s="5"/>
      <c r="C3692" s="5"/>
      <c r="D3692" s="5"/>
      <c r="E3692" s="5"/>
      <c r="F3692" s="6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72"/>
      <c r="AD3692" s="5"/>
    </row>
    <row r="3693" spans="1:30" x14ac:dyDescent="0.2">
      <c r="A3693" s="5"/>
      <c r="B3693" s="5"/>
      <c r="C3693" s="5"/>
      <c r="D3693" s="5"/>
      <c r="E3693" s="5"/>
      <c r="F3693" s="6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72"/>
      <c r="AD3693" s="5"/>
    </row>
    <row r="3694" spans="1:30" x14ac:dyDescent="0.2">
      <c r="A3694" s="5"/>
      <c r="B3694" s="5"/>
      <c r="C3694" s="5"/>
      <c r="D3694" s="5"/>
      <c r="E3694" s="5"/>
      <c r="F3694" s="6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72"/>
      <c r="AD3694" s="5"/>
    </row>
    <row r="3695" spans="1:30" x14ac:dyDescent="0.2">
      <c r="A3695" s="5"/>
      <c r="B3695" s="5"/>
      <c r="C3695" s="5"/>
      <c r="D3695" s="5"/>
      <c r="E3695" s="5"/>
      <c r="F3695" s="6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72"/>
      <c r="AD3695" s="5"/>
    </row>
    <row r="3696" spans="1:30" x14ac:dyDescent="0.2">
      <c r="A3696" s="5"/>
      <c r="B3696" s="5"/>
      <c r="C3696" s="5"/>
      <c r="D3696" s="5"/>
      <c r="E3696" s="5"/>
      <c r="F3696" s="6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72"/>
      <c r="AD3696" s="5"/>
    </row>
    <row r="3697" spans="1:30" x14ac:dyDescent="0.2">
      <c r="A3697" s="5"/>
      <c r="B3697" s="5"/>
      <c r="C3697" s="5"/>
      <c r="D3697" s="5"/>
      <c r="E3697" s="5"/>
      <c r="F3697" s="6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72"/>
      <c r="AD3697" s="5"/>
    </row>
    <row r="3698" spans="1:30" x14ac:dyDescent="0.2">
      <c r="A3698" s="5"/>
      <c r="B3698" s="5"/>
      <c r="C3698" s="5"/>
      <c r="D3698" s="5"/>
      <c r="E3698" s="5"/>
      <c r="F3698" s="6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72"/>
      <c r="AD3698" s="5"/>
    </row>
    <row r="3699" spans="1:30" x14ac:dyDescent="0.2">
      <c r="A3699" s="5"/>
      <c r="B3699" s="5"/>
      <c r="C3699" s="5"/>
      <c r="D3699" s="5"/>
      <c r="E3699" s="5"/>
      <c r="F3699" s="6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72"/>
      <c r="AD3699" s="5"/>
    </row>
    <row r="3700" spans="1:30" x14ac:dyDescent="0.2">
      <c r="A3700" s="5"/>
      <c r="B3700" s="5"/>
      <c r="C3700" s="5"/>
      <c r="D3700" s="5"/>
      <c r="E3700" s="5"/>
      <c r="F3700" s="6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72"/>
      <c r="AD3700" s="5"/>
    </row>
    <row r="3701" spans="1:30" x14ac:dyDescent="0.2">
      <c r="A3701" s="5"/>
      <c r="B3701" s="5"/>
      <c r="C3701" s="5"/>
      <c r="D3701" s="5"/>
      <c r="E3701" s="5"/>
      <c r="F3701" s="6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72"/>
      <c r="AD3701" s="5"/>
    </row>
    <row r="3702" spans="1:30" x14ac:dyDescent="0.2">
      <c r="A3702" s="5"/>
      <c r="B3702" s="5"/>
      <c r="C3702" s="5"/>
      <c r="D3702" s="5"/>
      <c r="E3702" s="5"/>
      <c r="F3702" s="6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72"/>
      <c r="AD3702" s="5"/>
    </row>
    <row r="3703" spans="1:30" x14ac:dyDescent="0.2">
      <c r="A3703" s="5"/>
      <c r="B3703" s="5"/>
      <c r="C3703" s="5"/>
      <c r="D3703" s="5"/>
      <c r="E3703" s="5"/>
      <c r="F3703" s="6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72"/>
      <c r="AD3703" s="5"/>
    </row>
    <row r="3704" spans="1:30" x14ac:dyDescent="0.2">
      <c r="A3704" s="5"/>
      <c r="B3704" s="5"/>
      <c r="C3704" s="5"/>
      <c r="D3704" s="5"/>
      <c r="E3704" s="5"/>
      <c r="F3704" s="6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72"/>
      <c r="AD3704" s="5"/>
    </row>
    <row r="3705" spans="1:30" x14ac:dyDescent="0.2">
      <c r="A3705" s="5"/>
      <c r="B3705" s="5"/>
      <c r="C3705" s="5"/>
      <c r="D3705" s="5"/>
      <c r="E3705" s="5"/>
      <c r="F3705" s="6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72"/>
      <c r="AD3705" s="5"/>
    </row>
    <row r="3706" spans="1:30" x14ac:dyDescent="0.2">
      <c r="A3706" s="5"/>
      <c r="B3706" s="5"/>
      <c r="C3706" s="5"/>
      <c r="D3706" s="5"/>
      <c r="E3706" s="5"/>
      <c r="F3706" s="6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72"/>
      <c r="AD3706" s="5"/>
    </row>
    <row r="3707" spans="1:30" x14ac:dyDescent="0.2">
      <c r="A3707" s="5"/>
      <c r="B3707" s="5"/>
      <c r="C3707" s="5"/>
      <c r="D3707" s="5"/>
      <c r="E3707" s="5"/>
      <c r="F3707" s="6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72"/>
      <c r="AD3707" s="5"/>
    </row>
    <row r="3708" spans="1:30" x14ac:dyDescent="0.2">
      <c r="A3708" s="5"/>
      <c r="B3708" s="5"/>
      <c r="C3708" s="5"/>
      <c r="D3708" s="5"/>
      <c r="E3708" s="5"/>
      <c r="F3708" s="6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72"/>
      <c r="AD3708" s="5"/>
    </row>
    <row r="3709" spans="1:30" x14ac:dyDescent="0.2">
      <c r="A3709" s="5"/>
      <c r="B3709" s="5"/>
      <c r="C3709" s="5"/>
      <c r="D3709" s="5"/>
      <c r="E3709" s="5"/>
      <c r="F3709" s="6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72"/>
      <c r="AD3709" s="5"/>
    </row>
    <row r="3710" spans="1:30" x14ac:dyDescent="0.2">
      <c r="A3710" s="5"/>
      <c r="B3710" s="5"/>
      <c r="C3710" s="5"/>
      <c r="D3710" s="5"/>
      <c r="E3710" s="5"/>
      <c r="F3710" s="6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72"/>
      <c r="AD3710" s="5"/>
    </row>
    <row r="3711" spans="1:30" x14ac:dyDescent="0.2">
      <c r="A3711" s="5"/>
      <c r="B3711" s="5"/>
      <c r="C3711" s="5"/>
      <c r="D3711" s="5"/>
      <c r="E3711" s="5"/>
      <c r="F3711" s="6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72"/>
      <c r="AD3711" s="5"/>
    </row>
    <row r="3712" spans="1:30" x14ac:dyDescent="0.2">
      <c r="A3712" s="5"/>
      <c r="B3712" s="5"/>
      <c r="C3712" s="5"/>
      <c r="D3712" s="5"/>
      <c r="E3712" s="5"/>
      <c r="F3712" s="6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72"/>
      <c r="AD3712" s="5"/>
    </row>
    <row r="3713" spans="1:30" x14ac:dyDescent="0.2">
      <c r="A3713" s="5"/>
      <c r="B3713" s="5"/>
      <c r="C3713" s="5"/>
      <c r="D3713" s="5"/>
      <c r="E3713" s="5"/>
      <c r="F3713" s="6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72"/>
      <c r="AD3713" s="5"/>
    </row>
    <row r="3714" spans="1:30" x14ac:dyDescent="0.2">
      <c r="A3714" s="5"/>
      <c r="B3714" s="5"/>
      <c r="C3714" s="5"/>
      <c r="D3714" s="5"/>
      <c r="E3714" s="5"/>
      <c r="F3714" s="6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72"/>
      <c r="AD3714" s="5"/>
    </row>
    <row r="3715" spans="1:30" x14ac:dyDescent="0.2">
      <c r="A3715" s="5"/>
      <c r="B3715" s="5"/>
      <c r="C3715" s="5"/>
      <c r="D3715" s="5"/>
      <c r="E3715" s="5"/>
      <c r="F3715" s="6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72"/>
      <c r="AD3715" s="5"/>
    </row>
    <row r="3716" spans="1:30" x14ac:dyDescent="0.2">
      <c r="A3716" s="5"/>
      <c r="B3716" s="5"/>
      <c r="C3716" s="5"/>
      <c r="D3716" s="5"/>
      <c r="E3716" s="5"/>
      <c r="F3716" s="6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72"/>
      <c r="AD3716" s="5"/>
    </row>
    <row r="3717" spans="1:30" x14ac:dyDescent="0.2">
      <c r="A3717" s="5"/>
      <c r="B3717" s="5"/>
      <c r="C3717" s="5"/>
      <c r="D3717" s="5"/>
      <c r="E3717" s="5"/>
      <c r="F3717" s="6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72"/>
      <c r="AD3717" s="5"/>
    </row>
    <row r="3718" spans="1:30" x14ac:dyDescent="0.2">
      <c r="A3718" s="5"/>
      <c r="B3718" s="5"/>
      <c r="C3718" s="5"/>
      <c r="D3718" s="5"/>
      <c r="E3718" s="5"/>
      <c r="F3718" s="6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72"/>
      <c r="AD3718" s="5"/>
    </row>
    <row r="3719" spans="1:30" x14ac:dyDescent="0.2">
      <c r="A3719" s="5"/>
      <c r="B3719" s="5"/>
      <c r="C3719" s="5"/>
      <c r="D3719" s="5"/>
      <c r="E3719" s="5"/>
      <c r="F3719" s="6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72"/>
      <c r="AD3719" s="5"/>
    </row>
    <row r="3720" spans="1:30" x14ac:dyDescent="0.2">
      <c r="A3720" s="5"/>
      <c r="B3720" s="5"/>
      <c r="C3720" s="5"/>
      <c r="D3720" s="5"/>
      <c r="E3720" s="5"/>
      <c r="F3720" s="6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72"/>
      <c r="AD3720" s="5"/>
    </row>
    <row r="3721" spans="1:30" x14ac:dyDescent="0.2">
      <c r="A3721" s="5"/>
      <c r="B3721" s="5"/>
      <c r="C3721" s="5"/>
      <c r="D3721" s="5"/>
      <c r="E3721" s="5"/>
      <c r="F3721" s="6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72"/>
      <c r="AD3721" s="5"/>
    </row>
    <row r="3722" spans="1:30" x14ac:dyDescent="0.2">
      <c r="A3722" s="5"/>
      <c r="B3722" s="5"/>
      <c r="C3722" s="5"/>
      <c r="D3722" s="5"/>
      <c r="E3722" s="5"/>
      <c r="F3722" s="6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72"/>
      <c r="AD3722" s="5"/>
    </row>
    <row r="3723" spans="1:30" x14ac:dyDescent="0.2">
      <c r="A3723" s="5"/>
      <c r="B3723" s="5"/>
      <c r="C3723" s="5"/>
      <c r="D3723" s="5"/>
      <c r="E3723" s="5"/>
      <c r="F3723" s="6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72"/>
      <c r="AD3723" s="5"/>
    </row>
    <row r="3724" spans="1:30" x14ac:dyDescent="0.2">
      <c r="A3724" s="5"/>
      <c r="B3724" s="5"/>
      <c r="C3724" s="5"/>
      <c r="D3724" s="5"/>
      <c r="E3724" s="5"/>
      <c r="F3724" s="6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72"/>
      <c r="AD3724" s="5"/>
    </row>
    <row r="3725" spans="1:30" x14ac:dyDescent="0.2">
      <c r="A3725" s="5"/>
      <c r="B3725" s="5"/>
      <c r="C3725" s="5"/>
      <c r="D3725" s="5"/>
      <c r="E3725" s="5"/>
      <c r="F3725" s="6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72"/>
      <c r="AD3725" s="5"/>
    </row>
    <row r="3726" spans="1:30" x14ac:dyDescent="0.2">
      <c r="A3726" s="5"/>
      <c r="B3726" s="5"/>
      <c r="C3726" s="5"/>
      <c r="D3726" s="5"/>
      <c r="E3726" s="5"/>
      <c r="F3726" s="6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72"/>
      <c r="AD3726" s="5"/>
    </row>
    <row r="3727" spans="1:30" x14ac:dyDescent="0.2">
      <c r="A3727" s="5"/>
      <c r="B3727" s="5"/>
      <c r="C3727" s="5"/>
      <c r="D3727" s="5"/>
      <c r="E3727" s="5"/>
      <c r="F3727" s="6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72"/>
      <c r="AD3727" s="5"/>
    </row>
    <row r="3728" spans="1:30" x14ac:dyDescent="0.2">
      <c r="A3728" s="5"/>
      <c r="B3728" s="5"/>
      <c r="C3728" s="5"/>
      <c r="D3728" s="5"/>
      <c r="E3728" s="5"/>
      <c r="F3728" s="6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72"/>
      <c r="AD3728" s="5"/>
    </row>
    <row r="3729" spans="1:30" x14ac:dyDescent="0.2">
      <c r="A3729" s="5"/>
      <c r="B3729" s="5"/>
      <c r="C3729" s="5"/>
      <c r="D3729" s="5"/>
      <c r="E3729" s="5"/>
      <c r="F3729" s="6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72"/>
      <c r="AD3729" s="5"/>
    </row>
    <row r="3730" spans="1:30" x14ac:dyDescent="0.2">
      <c r="A3730" s="5"/>
      <c r="B3730" s="5"/>
      <c r="C3730" s="5"/>
      <c r="D3730" s="5"/>
      <c r="E3730" s="5"/>
      <c r="F3730" s="6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72"/>
      <c r="AD3730" s="5"/>
    </row>
    <row r="3731" spans="1:30" x14ac:dyDescent="0.2">
      <c r="A3731" s="5"/>
      <c r="B3731" s="5"/>
      <c r="C3731" s="5"/>
      <c r="D3731" s="5"/>
      <c r="E3731" s="5"/>
      <c r="F3731" s="6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72"/>
      <c r="AD3731" s="5"/>
    </row>
    <row r="3732" spans="1:30" x14ac:dyDescent="0.2">
      <c r="A3732" s="5"/>
      <c r="B3732" s="5"/>
      <c r="C3732" s="5"/>
      <c r="D3732" s="5"/>
      <c r="E3732" s="5"/>
      <c r="F3732" s="6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72"/>
      <c r="AD3732" s="5"/>
    </row>
    <row r="3733" spans="1:30" x14ac:dyDescent="0.2">
      <c r="A3733" s="5"/>
      <c r="B3733" s="5"/>
      <c r="C3733" s="5"/>
      <c r="D3733" s="5"/>
      <c r="E3733" s="5"/>
      <c r="F3733" s="6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72"/>
      <c r="AD3733" s="5"/>
    </row>
    <row r="3734" spans="1:30" x14ac:dyDescent="0.2">
      <c r="A3734" s="5"/>
      <c r="B3734" s="5"/>
      <c r="C3734" s="5"/>
      <c r="D3734" s="5"/>
      <c r="E3734" s="5"/>
      <c r="F3734" s="6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72"/>
      <c r="AD3734" s="5"/>
    </row>
    <row r="3735" spans="1:30" x14ac:dyDescent="0.2">
      <c r="A3735" s="5"/>
      <c r="B3735" s="5"/>
      <c r="C3735" s="5"/>
      <c r="D3735" s="5"/>
      <c r="E3735" s="5"/>
      <c r="F3735" s="6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72"/>
      <c r="AD3735" s="5"/>
    </row>
    <row r="3736" spans="1:30" x14ac:dyDescent="0.2">
      <c r="A3736" s="5"/>
      <c r="B3736" s="5"/>
      <c r="C3736" s="5"/>
      <c r="D3736" s="5"/>
      <c r="E3736" s="5"/>
      <c r="F3736" s="6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72"/>
      <c r="AD3736" s="5"/>
    </row>
    <row r="3737" spans="1:30" x14ac:dyDescent="0.2">
      <c r="A3737" s="5"/>
      <c r="B3737" s="5"/>
      <c r="C3737" s="5"/>
      <c r="D3737" s="5"/>
      <c r="E3737" s="5"/>
      <c r="F3737" s="6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72"/>
      <c r="AD3737" s="5"/>
    </row>
    <row r="3738" spans="1:30" x14ac:dyDescent="0.2">
      <c r="A3738" s="5"/>
      <c r="B3738" s="5"/>
      <c r="C3738" s="5"/>
      <c r="D3738" s="5"/>
      <c r="E3738" s="5"/>
      <c r="F3738" s="6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72"/>
      <c r="AD3738" s="5"/>
    </row>
    <row r="3739" spans="1:30" x14ac:dyDescent="0.2">
      <c r="A3739" s="5"/>
      <c r="B3739" s="5"/>
      <c r="C3739" s="5"/>
      <c r="D3739" s="5"/>
      <c r="E3739" s="5"/>
      <c r="F3739" s="6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72"/>
      <c r="AD3739" s="5"/>
    </row>
    <row r="3740" spans="1:30" x14ac:dyDescent="0.2">
      <c r="A3740" s="5"/>
      <c r="B3740" s="5"/>
      <c r="C3740" s="5"/>
      <c r="D3740" s="5"/>
      <c r="E3740" s="5"/>
      <c r="F3740" s="6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72"/>
      <c r="AD3740" s="5"/>
    </row>
    <row r="3741" spans="1:30" x14ac:dyDescent="0.2">
      <c r="A3741" s="5"/>
      <c r="B3741" s="5"/>
      <c r="C3741" s="5"/>
      <c r="D3741" s="5"/>
      <c r="E3741" s="5"/>
      <c r="F3741" s="6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72"/>
      <c r="AD3741" s="5"/>
    </row>
    <row r="3742" spans="1:30" x14ac:dyDescent="0.2">
      <c r="A3742" s="5"/>
      <c r="B3742" s="5"/>
      <c r="C3742" s="5"/>
      <c r="D3742" s="5"/>
      <c r="E3742" s="5"/>
      <c r="F3742" s="6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72"/>
      <c r="AD3742" s="5"/>
    </row>
    <row r="3743" spans="1:30" x14ac:dyDescent="0.2">
      <c r="A3743" s="5"/>
      <c r="B3743" s="5"/>
      <c r="C3743" s="5"/>
      <c r="D3743" s="5"/>
      <c r="E3743" s="5"/>
      <c r="F3743" s="6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72"/>
      <c r="AD3743" s="5"/>
    </row>
    <row r="3744" spans="1:30" x14ac:dyDescent="0.2">
      <c r="A3744" s="5"/>
      <c r="B3744" s="5"/>
      <c r="C3744" s="5"/>
      <c r="D3744" s="5"/>
      <c r="E3744" s="5"/>
      <c r="F3744" s="6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72"/>
      <c r="AD3744" s="5"/>
    </row>
    <row r="3745" spans="1:30" x14ac:dyDescent="0.2">
      <c r="A3745" s="5"/>
      <c r="B3745" s="5"/>
      <c r="C3745" s="5"/>
      <c r="D3745" s="5"/>
      <c r="E3745" s="5"/>
      <c r="F3745" s="6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72"/>
      <c r="AD3745" s="5"/>
    </row>
    <row r="3746" spans="1:30" x14ac:dyDescent="0.2">
      <c r="A3746" s="5"/>
      <c r="B3746" s="5"/>
      <c r="C3746" s="5"/>
      <c r="D3746" s="5"/>
      <c r="E3746" s="5"/>
      <c r="F3746" s="6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72"/>
      <c r="AD3746" s="5"/>
    </row>
    <row r="3747" spans="1:30" x14ac:dyDescent="0.2">
      <c r="A3747" s="5"/>
      <c r="B3747" s="5"/>
      <c r="C3747" s="5"/>
      <c r="D3747" s="5"/>
      <c r="E3747" s="5"/>
      <c r="F3747" s="6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72"/>
      <c r="AD3747" s="5"/>
    </row>
    <row r="3748" spans="1:30" x14ac:dyDescent="0.2">
      <c r="A3748" s="5"/>
      <c r="B3748" s="5"/>
      <c r="C3748" s="5"/>
      <c r="D3748" s="5"/>
      <c r="E3748" s="5"/>
      <c r="F3748" s="6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72"/>
      <c r="AD3748" s="5"/>
    </row>
    <row r="3749" spans="1:30" x14ac:dyDescent="0.2">
      <c r="A3749" s="5"/>
      <c r="B3749" s="5"/>
      <c r="C3749" s="5"/>
      <c r="D3749" s="5"/>
      <c r="E3749" s="5"/>
      <c r="F3749" s="6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72"/>
      <c r="AD3749" s="5"/>
    </row>
    <row r="3750" spans="1:30" x14ac:dyDescent="0.2">
      <c r="A3750" s="5"/>
      <c r="B3750" s="5"/>
      <c r="C3750" s="5"/>
      <c r="D3750" s="5"/>
      <c r="E3750" s="5"/>
      <c r="F3750" s="6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72"/>
      <c r="AD3750" s="5"/>
    </row>
    <row r="3751" spans="1:30" x14ac:dyDescent="0.2">
      <c r="A3751" s="5"/>
      <c r="B3751" s="5"/>
      <c r="C3751" s="5"/>
      <c r="D3751" s="5"/>
      <c r="E3751" s="5"/>
      <c r="F3751" s="6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72"/>
      <c r="AD3751" s="5"/>
    </row>
    <row r="3752" spans="1:30" x14ac:dyDescent="0.2">
      <c r="A3752" s="5"/>
      <c r="B3752" s="5"/>
      <c r="C3752" s="5"/>
      <c r="D3752" s="5"/>
      <c r="E3752" s="5"/>
      <c r="F3752" s="6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72"/>
      <c r="AD3752" s="5"/>
    </row>
    <row r="3753" spans="1:30" x14ac:dyDescent="0.2">
      <c r="A3753" s="5"/>
      <c r="B3753" s="5"/>
      <c r="C3753" s="5"/>
      <c r="D3753" s="5"/>
      <c r="E3753" s="5"/>
      <c r="F3753" s="6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72"/>
      <c r="AD3753" s="5"/>
    </row>
    <row r="3754" spans="1:30" x14ac:dyDescent="0.2">
      <c r="A3754" s="5"/>
      <c r="B3754" s="5"/>
      <c r="C3754" s="5"/>
      <c r="D3754" s="5"/>
      <c r="E3754" s="5"/>
      <c r="F3754" s="6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72"/>
      <c r="AD3754" s="5"/>
    </row>
    <row r="3755" spans="1:30" x14ac:dyDescent="0.2">
      <c r="A3755" s="5"/>
      <c r="B3755" s="5"/>
      <c r="C3755" s="5"/>
      <c r="D3755" s="5"/>
      <c r="E3755" s="5"/>
      <c r="F3755" s="6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72"/>
      <c r="AD3755" s="5"/>
    </row>
    <row r="3756" spans="1:30" x14ac:dyDescent="0.2">
      <c r="A3756" s="5"/>
      <c r="B3756" s="5"/>
      <c r="C3756" s="5"/>
      <c r="D3756" s="5"/>
      <c r="E3756" s="5"/>
      <c r="F3756" s="6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72"/>
      <c r="AD3756" s="5"/>
    </row>
    <row r="3757" spans="1:30" x14ac:dyDescent="0.2">
      <c r="A3757" s="5"/>
      <c r="B3757" s="5"/>
      <c r="C3757" s="5"/>
      <c r="D3757" s="5"/>
      <c r="E3757" s="5"/>
      <c r="F3757" s="6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72"/>
      <c r="AD3757" s="5"/>
    </row>
    <row r="3758" spans="1:30" x14ac:dyDescent="0.2">
      <c r="A3758" s="5"/>
      <c r="B3758" s="5"/>
      <c r="C3758" s="5"/>
      <c r="D3758" s="5"/>
      <c r="E3758" s="5"/>
      <c r="F3758" s="6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72"/>
      <c r="AD3758" s="5"/>
    </row>
    <row r="3759" spans="1:30" x14ac:dyDescent="0.2">
      <c r="A3759" s="5"/>
      <c r="B3759" s="5"/>
      <c r="C3759" s="5"/>
      <c r="D3759" s="5"/>
      <c r="E3759" s="5"/>
      <c r="F3759" s="6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72"/>
      <c r="AD3759" s="5"/>
    </row>
    <row r="3760" spans="1:30" x14ac:dyDescent="0.2">
      <c r="A3760" s="5"/>
      <c r="B3760" s="5"/>
      <c r="C3760" s="5"/>
      <c r="D3760" s="5"/>
      <c r="E3760" s="5"/>
      <c r="F3760" s="6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72"/>
      <c r="AD3760" s="5"/>
    </row>
    <row r="3761" spans="1:30" x14ac:dyDescent="0.2">
      <c r="A3761" s="5"/>
      <c r="B3761" s="5"/>
      <c r="C3761" s="5"/>
      <c r="D3761" s="5"/>
      <c r="E3761" s="5"/>
      <c r="F3761" s="6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72"/>
      <c r="AD3761" s="5"/>
    </row>
    <row r="3762" spans="1:30" x14ac:dyDescent="0.2">
      <c r="A3762" s="5"/>
      <c r="B3762" s="5"/>
      <c r="C3762" s="5"/>
      <c r="D3762" s="5"/>
      <c r="E3762" s="5"/>
      <c r="F3762" s="6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72"/>
      <c r="AD3762" s="5"/>
    </row>
    <row r="3763" spans="1:30" x14ac:dyDescent="0.2">
      <c r="A3763" s="5"/>
      <c r="B3763" s="5"/>
      <c r="C3763" s="5"/>
      <c r="D3763" s="5"/>
      <c r="E3763" s="5"/>
      <c r="F3763" s="6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72"/>
      <c r="AD3763" s="5"/>
    </row>
    <row r="3764" spans="1:30" x14ac:dyDescent="0.2">
      <c r="A3764" s="5"/>
      <c r="B3764" s="5"/>
      <c r="C3764" s="5"/>
      <c r="D3764" s="5"/>
      <c r="E3764" s="5"/>
      <c r="F3764" s="6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72"/>
      <c r="AD3764" s="5"/>
    </row>
    <row r="3765" spans="1:30" x14ac:dyDescent="0.2">
      <c r="A3765" s="5"/>
      <c r="B3765" s="5"/>
      <c r="C3765" s="5"/>
      <c r="D3765" s="5"/>
      <c r="E3765" s="5"/>
      <c r="F3765" s="6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72"/>
      <c r="AD3765" s="5"/>
    </row>
    <row r="3766" spans="1:30" x14ac:dyDescent="0.2">
      <c r="A3766" s="5"/>
      <c r="B3766" s="5"/>
      <c r="C3766" s="5"/>
      <c r="D3766" s="5"/>
      <c r="E3766" s="5"/>
      <c r="F3766" s="6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72"/>
      <c r="AD3766" s="5"/>
    </row>
    <row r="3767" spans="1:30" x14ac:dyDescent="0.2">
      <c r="A3767" s="5"/>
      <c r="B3767" s="5"/>
      <c r="C3767" s="5"/>
      <c r="D3767" s="5"/>
      <c r="E3767" s="5"/>
      <c r="F3767" s="6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72"/>
      <c r="AD3767" s="5"/>
    </row>
    <row r="3768" spans="1:30" x14ac:dyDescent="0.2">
      <c r="A3768" s="5"/>
      <c r="B3768" s="5"/>
      <c r="C3768" s="5"/>
      <c r="D3768" s="5"/>
      <c r="E3768" s="5"/>
      <c r="F3768" s="6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72"/>
      <c r="AD3768" s="5"/>
    </row>
    <row r="3769" spans="1:30" x14ac:dyDescent="0.2">
      <c r="A3769" s="5"/>
      <c r="B3769" s="5"/>
      <c r="C3769" s="5"/>
      <c r="D3769" s="5"/>
      <c r="E3769" s="5"/>
      <c r="F3769" s="6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72"/>
      <c r="AD3769" s="5"/>
    </row>
    <row r="3770" spans="1:30" x14ac:dyDescent="0.2">
      <c r="A3770" s="5"/>
      <c r="B3770" s="5"/>
      <c r="C3770" s="5"/>
      <c r="D3770" s="5"/>
      <c r="E3770" s="5"/>
      <c r="F3770" s="6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72"/>
      <c r="AD3770" s="5"/>
    </row>
    <row r="3771" spans="1:30" x14ac:dyDescent="0.2">
      <c r="A3771" s="5"/>
      <c r="B3771" s="5"/>
      <c r="C3771" s="5"/>
      <c r="D3771" s="5"/>
      <c r="E3771" s="5"/>
      <c r="F3771" s="6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72"/>
      <c r="AD3771" s="5"/>
    </row>
    <row r="3772" spans="1:30" x14ac:dyDescent="0.2">
      <c r="A3772" s="5"/>
      <c r="B3772" s="5"/>
      <c r="C3772" s="5"/>
      <c r="D3772" s="5"/>
      <c r="E3772" s="5"/>
      <c r="F3772" s="6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72"/>
      <c r="AD3772" s="5"/>
    </row>
    <row r="3773" spans="1:30" x14ac:dyDescent="0.2">
      <c r="A3773" s="5"/>
      <c r="B3773" s="5"/>
      <c r="C3773" s="5"/>
      <c r="D3773" s="5"/>
      <c r="E3773" s="5"/>
      <c r="F3773" s="6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72"/>
      <c r="AD3773" s="5"/>
    </row>
    <row r="3774" spans="1:30" x14ac:dyDescent="0.2">
      <c r="A3774" s="5"/>
      <c r="B3774" s="5"/>
      <c r="C3774" s="5"/>
      <c r="D3774" s="5"/>
      <c r="E3774" s="5"/>
      <c r="F3774" s="6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72"/>
      <c r="AD3774" s="5"/>
    </row>
    <row r="3775" spans="1:30" x14ac:dyDescent="0.2">
      <c r="A3775" s="5"/>
      <c r="B3775" s="5"/>
      <c r="C3775" s="5"/>
      <c r="D3775" s="5"/>
      <c r="E3775" s="5"/>
      <c r="F3775" s="6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72"/>
      <c r="AD3775" s="5"/>
    </row>
    <row r="3776" spans="1:30" x14ac:dyDescent="0.2">
      <c r="A3776" s="5"/>
      <c r="B3776" s="5"/>
      <c r="C3776" s="5"/>
      <c r="D3776" s="5"/>
      <c r="E3776" s="5"/>
      <c r="F3776" s="6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72"/>
      <c r="AD3776" s="5"/>
    </row>
    <row r="3777" spans="1:30" x14ac:dyDescent="0.2">
      <c r="A3777" s="5"/>
      <c r="B3777" s="5"/>
      <c r="C3777" s="5"/>
      <c r="D3777" s="5"/>
      <c r="E3777" s="5"/>
      <c r="F3777" s="6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72"/>
      <c r="AD3777" s="5"/>
    </row>
    <row r="3778" spans="1:30" x14ac:dyDescent="0.2">
      <c r="A3778" s="5"/>
      <c r="B3778" s="5"/>
      <c r="C3778" s="5"/>
      <c r="D3778" s="5"/>
      <c r="E3778" s="5"/>
      <c r="F3778" s="6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72"/>
      <c r="AD3778" s="5"/>
    </row>
    <row r="3779" spans="1:30" x14ac:dyDescent="0.2">
      <c r="A3779" s="5"/>
      <c r="B3779" s="5"/>
      <c r="C3779" s="5"/>
      <c r="D3779" s="5"/>
      <c r="E3779" s="5"/>
      <c r="F3779" s="6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72"/>
      <c r="AD3779" s="5"/>
    </row>
    <row r="3780" spans="1:30" x14ac:dyDescent="0.2">
      <c r="A3780" s="5"/>
      <c r="B3780" s="5"/>
      <c r="C3780" s="5"/>
      <c r="D3780" s="5"/>
      <c r="E3780" s="5"/>
      <c r="F3780" s="6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72"/>
      <c r="AD3780" s="5"/>
    </row>
    <row r="3781" spans="1:30" x14ac:dyDescent="0.2">
      <c r="A3781" s="5"/>
      <c r="B3781" s="5"/>
      <c r="C3781" s="5"/>
      <c r="D3781" s="5"/>
      <c r="E3781" s="5"/>
      <c r="F3781" s="6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72"/>
      <c r="AD3781" s="5"/>
    </row>
    <row r="3782" spans="1:30" x14ac:dyDescent="0.2">
      <c r="A3782" s="5"/>
      <c r="B3782" s="5"/>
      <c r="C3782" s="5"/>
      <c r="D3782" s="5"/>
      <c r="E3782" s="5"/>
      <c r="F3782" s="6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72"/>
      <c r="AD3782" s="5"/>
    </row>
    <row r="3783" spans="1:30" x14ac:dyDescent="0.2">
      <c r="A3783" s="5"/>
      <c r="B3783" s="5"/>
      <c r="C3783" s="5"/>
      <c r="D3783" s="5"/>
      <c r="E3783" s="5"/>
      <c r="F3783" s="6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72"/>
      <c r="AD3783" s="5"/>
    </row>
    <row r="3784" spans="1:30" x14ac:dyDescent="0.2">
      <c r="A3784" s="5"/>
      <c r="B3784" s="5"/>
      <c r="C3784" s="5"/>
      <c r="D3784" s="5"/>
      <c r="E3784" s="5"/>
      <c r="F3784" s="6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72"/>
      <c r="AD3784" s="5"/>
    </row>
    <row r="3785" spans="1:30" x14ac:dyDescent="0.2">
      <c r="A3785" s="5"/>
      <c r="B3785" s="5"/>
      <c r="C3785" s="5"/>
      <c r="D3785" s="5"/>
      <c r="E3785" s="5"/>
      <c r="F3785" s="6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72"/>
      <c r="AD3785" s="5"/>
    </row>
    <row r="3786" spans="1:30" x14ac:dyDescent="0.2">
      <c r="A3786" s="5"/>
      <c r="B3786" s="5"/>
      <c r="C3786" s="5"/>
      <c r="D3786" s="5"/>
      <c r="E3786" s="5"/>
      <c r="F3786" s="6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72"/>
      <c r="AD3786" s="5"/>
    </row>
    <row r="3787" spans="1:30" x14ac:dyDescent="0.2">
      <c r="A3787" s="5"/>
      <c r="B3787" s="5"/>
      <c r="C3787" s="5"/>
      <c r="D3787" s="5"/>
      <c r="E3787" s="5"/>
      <c r="F3787" s="6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72"/>
      <c r="AD3787" s="5"/>
    </row>
    <row r="3788" spans="1:30" x14ac:dyDescent="0.2">
      <c r="A3788" s="5"/>
      <c r="B3788" s="5"/>
      <c r="C3788" s="5"/>
      <c r="D3788" s="5"/>
      <c r="E3788" s="5"/>
      <c r="F3788" s="6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72"/>
      <c r="AD3788" s="5"/>
    </row>
    <row r="3789" spans="1:30" x14ac:dyDescent="0.2">
      <c r="A3789" s="5"/>
      <c r="B3789" s="5"/>
      <c r="C3789" s="5"/>
      <c r="D3789" s="5"/>
      <c r="E3789" s="5"/>
      <c r="F3789" s="6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72"/>
      <c r="AD3789" s="5"/>
    </row>
    <row r="3790" spans="1:30" x14ac:dyDescent="0.2">
      <c r="A3790" s="5"/>
      <c r="B3790" s="5"/>
      <c r="C3790" s="5"/>
      <c r="D3790" s="5"/>
      <c r="E3790" s="5"/>
      <c r="F3790" s="6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72"/>
      <c r="AD3790" s="5"/>
    </row>
    <row r="3791" spans="1:30" x14ac:dyDescent="0.2">
      <c r="A3791" s="5"/>
      <c r="B3791" s="5"/>
      <c r="C3791" s="5"/>
      <c r="D3791" s="5"/>
      <c r="E3791" s="5"/>
      <c r="F3791" s="6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72"/>
      <c r="AD3791" s="5"/>
    </row>
    <row r="3792" spans="1:30" x14ac:dyDescent="0.2">
      <c r="A3792" s="5"/>
      <c r="B3792" s="5"/>
      <c r="C3792" s="5"/>
      <c r="D3792" s="5"/>
      <c r="E3792" s="5"/>
      <c r="F3792" s="6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72"/>
      <c r="AD3792" s="5"/>
    </row>
    <row r="3793" spans="1:30" x14ac:dyDescent="0.2">
      <c r="A3793" s="5"/>
      <c r="B3793" s="5"/>
      <c r="C3793" s="5"/>
      <c r="D3793" s="5"/>
      <c r="E3793" s="5"/>
      <c r="F3793" s="6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72"/>
      <c r="AD3793" s="5"/>
    </row>
    <row r="3794" spans="1:30" x14ac:dyDescent="0.2">
      <c r="A3794" s="5"/>
      <c r="B3794" s="5"/>
      <c r="C3794" s="5"/>
      <c r="D3794" s="5"/>
      <c r="E3794" s="5"/>
      <c r="F3794" s="6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72"/>
      <c r="AD3794" s="5"/>
    </row>
    <row r="3795" spans="1:30" x14ac:dyDescent="0.2">
      <c r="A3795" s="5"/>
      <c r="B3795" s="5"/>
      <c r="C3795" s="5"/>
      <c r="D3795" s="5"/>
      <c r="E3795" s="5"/>
      <c r="F3795" s="6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72"/>
      <c r="AD3795" s="5"/>
    </row>
    <row r="3796" spans="1:30" x14ac:dyDescent="0.2">
      <c r="A3796" s="5"/>
      <c r="B3796" s="5"/>
      <c r="C3796" s="5"/>
      <c r="D3796" s="5"/>
      <c r="E3796" s="5"/>
      <c r="F3796" s="6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72"/>
      <c r="AD3796" s="5"/>
    </row>
    <row r="3797" spans="1:30" x14ac:dyDescent="0.2">
      <c r="A3797" s="5"/>
      <c r="B3797" s="5"/>
      <c r="C3797" s="5"/>
      <c r="D3797" s="5"/>
      <c r="E3797" s="5"/>
      <c r="F3797" s="6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72"/>
      <c r="AD3797" s="5"/>
    </row>
    <row r="3798" spans="1:30" x14ac:dyDescent="0.2">
      <c r="A3798" s="5"/>
      <c r="B3798" s="5"/>
      <c r="C3798" s="5"/>
      <c r="D3798" s="5"/>
      <c r="E3798" s="5"/>
      <c r="F3798" s="6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72"/>
      <c r="AD3798" s="5"/>
    </row>
    <row r="3799" spans="1:30" x14ac:dyDescent="0.2">
      <c r="A3799" s="5"/>
      <c r="B3799" s="5"/>
      <c r="C3799" s="5"/>
      <c r="D3799" s="5"/>
      <c r="E3799" s="5"/>
      <c r="F3799" s="6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72"/>
      <c r="AD3799" s="5"/>
    </row>
    <row r="3800" spans="1:30" x14ac:dyDescent="0.2">
      <c r="A3800" s="5"/>
      <c r="B3800" s="5"/>
      <c r="C3800" s="5"/>
      <c r="D3800" s="5"/>
      <c r="E3800" s="5"/>
      <c r="F3800" s="6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72"/>
      <c r="AD3800" s="5"/>
    </row>
    <row r="3801" spans="1:30" x14ac:dyDescent="0.2">
      <c r="A3801" s="5"/>
      <c r="B3801" s="5"/>
      <c r="C3801" s="5"/>
      <c r="D3801" s="5"/>
      <c r="E3801" s="5"/>
      <c r="F3801" s="6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72"/>
      <c r="AD3801" s="5"/>
    </row>
    <row r="3802" spans="1:30" x14ac:dyDescent="0.2">
      <c r="A3802" s="5"/>
      <c r="B3802" s="5"/>
      <c r="C3802" s="5"/>
      <c r="D3802" s="5"/>
      <c r="E3802" s="5"/>
      <c r="F3802" s="6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72"/>
      <c r="AD3802" s="5"/>
    </row>
    <row r="3803" spans="1:30" x14ac:dyDescent="0.2">
      <c r="A3803" s="5"/>
      <c r="B3803" s="5"/>
      <c r="C3803" s="5"/>
      <c r="D3803" s="5"/>
      <c r="E3803" s="5"/>
      <c r="F3803" s="6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72"/>
      <c r="AD3803" s="5"/>
    </row>
    <row r="3804" spans="1:30" x14ac:dyDescent="0.2">
      <c r="A3804" s="5"/>
      <c r="B3804" s="5"/>
      <c r="C3804" s="5"/>
      <c r="D3804" s="5"/>
      <c r="E3804" s="5"/>
      <c r="F3804" s="6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72"/>
      <c r="AD3804" s="5"/>
    </row>
    <row r="3805" spans="1:30" x14ac:dyDescent="0.2">
      <c r="A3805" s="5"/>
      <c r="B3805" s="5"/>
      <c r="C3805" s="5"/>
      <c r="D3805" s="5"/>
      <c r="E3805" s="5"/>
      <c r="F3805" s="6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72"/>
      <c r="AD3805" s="5"/>
    </row>
    <row r="3806" spans="1:30" x14ac:dyDescent="0.2">
      <c r="A3806" s="5"/>
      <c r="B3806" s="5"/>
      <c r="C3806" s="5"/>
      <c r="D3806" s="5"/>
      <c r="E3806" s="5"/>
      <c r="F3806" s="6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72"/>
      <c r="AD3806" s="5"/>
    </row>
    <row r="3807" spans="1:30" x14ac:dyDescent="0.2">
      <c r="A3807" s="5"/>
      <c r="B3807" s="5"/>
      <c r="C3807" s="5"/>
      <c r="D3807" s="5"/>
      <c r="E3807" s="5"/>
      <c r="F3807" s="6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72"/>
      <c r="AD3807" s="5"/>
    </row>
    <row r="3808" spans="1:30" x14ac:dyDescent="0.2">
      <c r="A3808" s="5"/>
      <c r="B3808" s="5"/>
      <c r="C3808" s="5"/>
      <c r="D3808" s="5"/>
      <c r="E3808" s="5"/>
      <c r="F3808" s="6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72"/>
      <c r="AD3808" s="5"/>
    </row>
    <row r="3809" spans="1:30" x14ac:dyDescent="0.2">
      <c r="A3809" s="5"/>
      <c r="B3809" s="5"/>
      <c r="C3809" s="5"/>
      <c r="D3809" s="5"/>
      <c r="E3809" s="5"/>
      <c r="F3809" s="6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72"/>
      <c r="AD3809" s="5"/>
    </row>
    <row r="3810" spans="1:30" x14ac:dyDescent="0.2">
      <c r="A3810" s="5"/>
      <c r="B3810" s="5"/>
      <c r="C3810" s="5"/>
      <c r="D3810" s="5"/>
      <c r="E3810" s="5"/>
      <c r="F3810" s="6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72"/>
      <c r="AD3810" s="5"/>
    </row>
    <row r="3811" spans="1:30" x14ac:dyDescent="0.2">
      <c r="A3811" s="5"/>
      <c r="B3811" s="5"/>
      <c r="C3811" s="5"/>
      <c r="D3811" s="5"/>
      <c r="E3811" s="5"/>
      <c r="F3811" s="6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72"/>
      <c r="AD3811" s="5"/>
    </row>
    <row r="3812" spans="1:30" x14ac:dyDescent="0.2">
      <c r="A3812" s="5"/>
      <c r="B3812" s="5"/>
      <c r="C3812" s="5"/>
      <c r="D3812" s="5"/>
      <c r="E3812" s="5"/>
      <c r="F3812" s="6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72"/>
      <c r="AD3812" s="5"/>
    </row>
    <row r="3813" spans="1:30" x14ac:dyDescent="0.2">
      <c r="A3813" s="5"/>
      <c r="B3813" s="5"/>
      <c r="C3813" s="5"/>
      <c r="D3813" s="5"/>
      <c r="E3813" s="5"/>
      <c r="F3813" s="6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72"/>
      <c r="AD3813" s="5"/>
    </row>
    <row r="3814" spans="1:30" x14ac:dyDescent="0.2">
      <c r="A3814" s="5"/>
      <c r="B3814" s="5"/>
      <c r="C3814" s="5"/>
      <c r="D3814" s="5"/>
      <c r="E3814" s="5"/>
      <c r="F3814" s="6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72"/>
      <c r="AD3814" s="5"/>
    </row>
    <row r="3815" spans="1:30" x14ac:dyDescent="0.2">
      <c r="A3815" s="5"/>
      <c r="B3815" s="5"/>
      <c r="C3815" s="5"/>
      <c r="D3815" s="5"/>
      <c r="E3815" s="5"/>
      <c r="F3815" s="6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72"/>
      <c r="AD3815" s="5"/>
    </row>
    <row r="3816" spans="1:30" x14ac:dyDescent="0.2">
      <c r="A3816" s="5"/>
      <c r="B3816" s="5"/>
      <c r="C3816" s="5"/>
      <c r="D3816" s="5"/>
      <c r="E3816" s="5"/>
      <c r="F3816" s="6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72"/>
      <c r="AD3816" s="5"/>
    </row>
    <row r="3817" spans="1:30" x14ac:dyDescent="0.2">
      <c r="A3817" s="5"/>
      <c r="B3817" s="5"/>
      <c r="C3817" s="5"/>
      <c r="D3817" s="5"/>
      <c r="E3817" s="5"/>
      <c r="F3817" s="6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72"/>
      <c r="AD3817" s="5"/>
    </row>
    <row r="3818" spans="1:30" x14ac:dyDescent="0.2">
      <c r="A3818" s="5"/>
      <c r="B3818" s="5"/>
      <c r="C3818" s="5"/>
      <c r="D3818" s="5"/>
      <c r="E3818" s="5"/>
      <c r="F3818" s="6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72"/>
      <c r="AD3818" s="5"/>
    </row>
    <row r="3819" spans="1:30" x14ac:dyDescent="0.2">
      <c r="A3819" s="5"/>
      <c r="B3819" s="5"/>
      <c r="C3819" s="5"/>
      <c r="D3819" s="5"/>
      <c r="E3819" s="5"/>
      <c r="F3819" s="6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72"/>
      <c r="AD3819" s="5"/>
    </row>
    <row r="3820" spans="1:30" x14ac:dyDescent="0.2">
      <c r="A3820" s="5"/>
      <c r="B3820" s="5"/>
      <c r="C3820" s="5"/>
      <c r="D3820" s="5"/>
      <c r="E3820" s="5"/>
      <c r="F3820" s="6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72"/>
      <c r="AD3820" s="5"/>
    </row>
    <row r="3821" spans="1:30" x14ac:dyDescent="0.2">
      <c r="A3821" s="5"/>
      <c r="B3821" s="5"/>
      <c r="C3821" s="5"/>
      <c r="D3821" s="5"/>
      <c r="E3821" s="5"/>
      <c r="F3821" s="6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72"/>
      <c r="AD3821" s="5"/>
    </row>
    <row r="3822" spans="1:30" x14ac:dyDescent="0.2">
      <c r="A3822" s="5"/>
      <c r="B3822" s="5"/>
      <c r="C3822" s="5"/>
      <c r="D3822" s="5"/>
      <c r="E3822" s="5"/>
      <c r="F3822" s="6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72"/>
      <c r="AD3822" s="5"/>
    </row>
    <row r="3823" spans="1:30" x14ac:dyDescent="0.2">
      <c r="A3823" s="5"/>
      <c r="B3823" s="5"/>
      <c r="C3823" s="5"/>
      <c r="D3823" s="5"/>
      <c r="E3823" s="5"/>
      <c r="F3823" s="6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72"/>
      <c r="AD3823" s="5"/>
    </row>
    <row r="3824" spans="1:30" x14ac:dyDescent="0.2">
      <c r="A3824" s="5"/>
      <c r="B3824" s="5"/>
      <c r="C3824" s="5"/>
      <c r="D3824" s="5"/>
      <c r="E3824" s="5"/>
      <c r="F3824" s="6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72"/>
      <c r="AD3824" s="5"/>
    </row>
    <row r="3825" spans="1:30" x14ac:dyDescent="0.2">
      <c r="A3825" s="5"/>
      <c r="B3825" s="5"/>
      <c r="C3825" s="5"/>
      <c r="D3825" s="5"/>
      <c r="E3825" s="5"/>
      <c r="F3825" s="6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72"/>
      <c r="AD3825" s="5"/>
    </row>
    <row r="3826" spans="1:30" x14ac:dyDescent="0.2">
      <c r="A3826" s="5"/>
      <c r="B3826" s="5"/>
      <c r="C3826" s="5"/>
      <c r="D3826" s="5"/>
      <c r="E3826" s="5"/>
      <c r="F3826" s="6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72"/>
      <c r="AD3826" s="5"/>
    </row>
    <row r="3827" spans="1:30" x14ac:dyDescent="0.2">
      <c r="A3827" s="5"/>
      <c r="B3827" s="5"/>
      <c r="C3827" s="5"/>
      <c r="D3827" s="5"/>
      <c r="E3827" s="5"/>
      <c r="F3827" s="6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72"/>
      <c r="AD3827" s="5"/>
    </row>
    <row r="3828" spans="1:30" x14ac:dyDescent="0.2">
      <c r="A3828" s="5"/>
      <c r="B3828" s="5"/>
      <c r="C3828" s="5"/>
      <c r="D3828" s="5"/>
      <c r="E3828" s="5"/>
      <c r="F3828" s="6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72"/>
      <c r="AD3828" s="5"/>
    </row>
    <row r="3829" spans="1:30" x14ac:dyDescent="0.2">
      <c r="A3829" s="5"/>
      <c r="B3829" s="5"/>
      <c r="C3829" s="5"/>
      <c r="D3829" s="5"/>
      <c r="E3829" s="5"/>
      <c r="F3829" s="6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72"/>
      <c r="AD3829" s="5"/>
    </row>
    <row r="3830" spans="1:30" x14ac:dyDescent="0.2">
      <c r="A3830" s="5"/>
      <c r="B3830" s="5"/>
      <c r="C3830" s="5"/>
      <c r="D3830" s="5"/>
      <c r="E3830" s="5"/>
      <c r="F3830" s="6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72"/>
      <c r="AD3830" s="5"/>
    </row>
    <row r="3831" spans="1:30" x14ac:dyDescent="0.2">
      <c r="A3831" s="5"/>
      <c r="B3831" s="5"/>
      <c r="C3831" s="5"/>
      <c r="D3831" s="5"/>
      <c r="E3831" s="5"/>
      <c r="F3831" s="6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72"/>
      <c r="AD3831" s="5"/>
    </row>
    <row r="3832" spans="1:30" x14ac:dyDescent="0.2">
      <c r="A3832" s="5"/>
      <c r="B3832" s="5"/>
      <c r="C3832" s="5"/>
      <c r="D3832" s="5"/>
      <c r="E3832" s="5"/>
      <c r="F3832" s="6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72"/>
      <c r="AD3832" s="5"/>
    </row>
    <row r="3833" spans="1:30" x14ac:dyDescent="0.2">
      <c r="A3833" s="5"/>
      <c r="B3833" s="5"/>
      <c r="C3833" s="5"/>
      <c r="D3833" s="5"/>
      <c r="E3833" s="5"/>
      <c r="F3833" s="6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72"/>
      <c r="AD3833" s="5"/>
    </row>
    <row r="3834" spans="1:30" x14ac:dyDescent="0.2">
      <c r="A3834" s="5"/>
      <c r="B3834" s="5"/>
      <c r="C3834" s="5"/>
      <c r="D3834" s="5"/>
      <c r="E3834" s="5"/>
      <c r="F3834" s="6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72"/>
      <c r="AD3834" s="5"/>
    </row>
    <row r="3835" spans="1:30" x14ac:dyDescent="0.2">
      <c r="A3835" s="5"/>
      <c r="B3835" s="5"/>
      <c r="C3835" s="5"/>
      <c r="D3835" s="5"/>
      <c r="E3835" s="5"/>
      <c r="F3835" s="6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72"/>
      <c r="AD3835" s="5"/>
    </row>
    <row r="3836" spans="1:30" x14ac:dyDescent="0.2">
      <c r="A3836" s="5"/>
      <c r="B3836" s="5"/>
      <c r="C3836" s="5"/>
      <c r="D3836" s="5"/>
      <c r="E3836" s="5"/>
      <c r="F3836" s="6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72"/>
      <c r="AD3836" s="5"/>
    </row>
    <row r="3837" spans="1:30" x14ac:dyDescent="0.2">
      <c r="A3837" s="5"/>
      <c r="B3837" s="5"/>
      <c r="C3837" s="5"/>
      <c r="D3837" s="5"/>
      <c r="E3837" s="5"/>
      <c r="F3837" s="6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72"/>
      <c r="AD3837" s="5"/>
    </row>
    <row r="3838" spans="1:30" x14ac:dyDescent="0.2">
      <c r="A3838" s="5"/>
      <c r="B3838" s="5"/>
      <c r="C3838" s="5"/>
      <c r="D3838" s="5"/>
      <c r="E3838" s="5"/>
      <c r="F3838" s="6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72"/>
      <c r="AD3838" s="5"/>
    </row>
    <row r="3839" spans="1:30" x14ac:dyDescent="0.2">
      <c r="A3839" s="5"/>
      <c r="B3839" s="5"/>
      <c r="C3839" s="5"/>
      <c r="D3839" s="5"/>
      <c r="E3839" s="5"/>
      <c r="F3839" s="6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72"/>
      <c r="AD3839" s="5"/>
    </row>
    <row r="3840" spans="1:30" x14ac:dyDescent="0.2">
      <c r="A3840" s="5"/>
      <c r="B3840" s="5"/>
      <c r="C3840" s="5"/>
      <c r="D3840" s="5"/>
      <c r="E3840" s="5"/>
      <c r="F3840" s="6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72"/>
      <c r="AD3840" s="5"/>
    </row>
    <row r="3841" spans="1:30" x14ac:dyDescent="0.2">
      <c r="A3841" s="5"/>
      <c r="B3841" s="5"/>
      <c r="C3841" s="5"/>
      <c r="D3841" s="5"/>
      <c r="E3841" s="5"/>
      <c r="F3841" s="6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72"/>
      <c r="AD3841" s="5"/>
    </row>
    <row r="3842" spans="1:30" x14ac:dyDescent="0.2">
      <c r="A3842" s="5"/>
      <c r="B3842" s="5"/>
      <c r="C3842" s="5"/>
      <c r="D3842" s="5"/>
      <c r="E3842" s="5"/>
      <c r="F3842" s="6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72"/>
      <c r="AD3842" s="5"/>
    </row>
    <row r="3843" spans="1:30" x14ac:dyDescent="0.2">
      <c r="A3843" s="5"/>
      <c r="B3843" s="5"/>
      <c r="C3843" s="5"/>
      <c r="D3843" s="5"/>
      <c r="E3843" s="5"/>
      <c r="F3843" s="6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72"/>
      <c r="AD3843" s="5"/>
    </row>
    <row r="3844" spans="1:30" x14ac:dyDescent="0.2">
      <c r="A3844" s="5"/>
      <c r="B3844" s="5"/>
      <c r="C3844" s="5"/>
      <c r="D3844" s="5"/>
      <c r="E3844" s="5"/>
      <c r="F3844" s="6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72"/>
      <c r="AD3844" s="5"/>
    </row>
    <row r="3845" spans="1:30" x14ac:dyDescent="0.2">
      <c r="A3845" s="5"/>
      <c r="B3845" s="5"/>
      <c r="C3845" s="5"/>
      <c r="D3845" s="5"/>
      <c r="E3845" s="5"/>
      <c r="F3845" s="6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72"/>
      <c r="AD3845" s="5"/>
    </row>
    <row r="3846" spans="1:30" x14ac:dyDescent="0.2">
      <c r="A3846" s="5"/>
      <c r="B3846" s="5"/>
      <c r="C3846" s="5"/>
      <c r="D3846" s="5"/>
      <c r="E3846" s="5"/>
      <c r="F3846" s="6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72"/>
      <c r="AD3846" s="5"/>
    </row>
    <row r="3847" spans="1:30" x14ac:dyDescent="0.2">
      <c r="A3847" s="5"/>
      <c r="B3847" s="5"/>
      <c r="C3847" s="5"/>
      <c r="D3847" s="5"/>
      <c r="E3847" s="5"/>
      <c r="F3847" s="6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72"/>
      <c r="AD3847" s="5"/>
    </row>
    <row r="3848" spans="1:30" x14ac:dyDescent="0.2">
      <c r="A3848" s="5"/>
      <c r="B3848" s="5"/>
      <c r="C3848" s="5"/>
      <c r="D3848" s="5"/>
      <c r="E3848" s="5"/>
      <c r="F3848" s="6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72"/>
      <c r="AD3848" s="5"/>
    </row>
    <row r="3849" spans="1:30" x14ac:dyDescent="0.2">
      <c r="A3849" s="5"/>
      <c r="B3849" s="5"/>
      <c r="C3849" s="5"/>
      <c r="D3849" s="5"/>
      <c r="E3849" s="5"/>
      <c r="F3849" s="6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72"/>
      <c r="AD3849" s="5"/>
    </row>
    <row r="3850" spans="1:30" x14ac:dyDescent="0.2">
      <c r="A3850" s="5"/>
      <c r="B3850" s="5"/>
      <c r="C3850" s="5"/>
      <c r="D3850" s="5"/>
      <c r="E3850" s="5"/>
      <c r="F3850" s="6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72"/>
      <c r="AD3850" s="5"/>
    </row>
    <row r="3851" spans="1:30" x14ac:dyDescent="0.2">
      <c r="A3851" s="5"/>
      <c r="B3851" s="5"/>
      <c r="C3851" s="5"/>
      <c r="D3851" s="5"/>
      <c r="E3851" s="5"/>
      <c r="F3851" s="6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72"/>
      <c r="AD3851" s="5"/>
    </row>
    <row r="3852" spans="1:30" x14ac:dyDescent="0.2">
      <c r="A3852" s="5"/>
      <c r="B3852" s="5"/>
      <c r="C3852" s="5"/>
      <c r="D3852" s="5"/>
      <c r="E3852" s="5"/>
      <c r="F3852" s="6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72"/>
      <c r="AD3852" s="5"/>
    </row>
    <row r="3853" spans="1:30" x14ac:dyDescent="0.2">
      <c r="A3853" s="5"/>
      <c r="B3853" s="5"/>
      <c r="C3853" s="5"/>
      <c r="D3853" s="5"/>
      <c r="E3853" s="5"/>
      <c r="F3853" s="6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72"/>
      <c r="AD3853" s="5"/>
    </row>
    <row r="3854" spans="1:30" x14ac:dyDescent="0.2">
      <c r="A3854" s="5"/>
      <c r="B3854" s="5"/>
      <c r="C3854" s="5"/>
      <c r="D3854" s="5"/>
      <c r="E3854" s="5"/>
      <c r="F3854" s="6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72"/>
      <c r="AD3854" s="5"/>
    </row>
    <row r="3855" spans="1:30" x14ac:dyDescent="0.2">
      <c r="A3855" s="5"/>
      <c r="B3855" s="5"/>
      <c r="C3855" s="5"/>
      <c r="D3855" s="5"/>
      <c r="E3855" s="5"/>
      <c r="F3855" s="6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72"/>
      <c r="AD3855" s="5"/>
    </row>
    <row r="3856" spans="1:30" x14ac:dyDescent="0.2">
      <c r="A3856" s="5"/>
      <c r="B3856" s="5"/>
      <c r="C3856" s="5"/>
      <c r="D3856" s="5"/>
      <c r="E3856" s="5"/>
      <c r="F3856" s="6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72"/>
      <c r="AD3856" s="5"/>
    </row>
    <row r="3857" spans="1:30" x14ac:dyDescent="0.2">
      <c r="A3857" s="5"/>
      <c r="B3857" s="5"/>
      <c r="C3857" s="5"/>
      <c r="D3857" s="5"/>
      <c r="E3857" s="5"/>
      <c r="F3857" s="6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72"/>
      <c r="AD3857" s="5"/>
    </row>
    <row r="3858" spans="1:30" x14ac:dyDescent="0.2">
      <c r="A3858" s="5"/>
      <c r="B3858" s="5"/>
      <c r="C3858" s="5"/>
      <c r="D3858" s="5"/>
      <c r="E3858" s="5"/>
      <c r="F3858" s="6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72"/>
      <c r="AD3858" s="5"/>
    </row>
    <row r="3859" spans="1:30" x14ac:dyDescent="0.2">
      <c r="A3859" s="5"/>
      <c r="B3859" s="5"/>
      <c r="C3859" s="5"/>
      <c r="D3859" s="5"/>
      <c r="E3859" s="5"/>
      <c r="F3859" s="6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72"/>
      <c r="AD3859" s="5"/>
    </row>
    <row r="3860" spans="1:30" x14ac:dyDescent="0.2">
      <c r="A3860" s="5"/>
      <c r="B3860" s="5"/>
      <c r="C3860" s="5"/>
      <c r="D3860" s="5"/>
      <c r="E3860" s="5"/>
      <c r="F3860" s="6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72"/>
      <c r="AD3860" s="5"/>
    </row>
    <row r="3861" spans="1:30" x14ac:dyDescent="0.2">
      <c r="A3861" s="5"/>
      <c r="B3861" s="5"/>
      <c r="C3861" s="5"/>
      <c r="D3861" s="5"/>
      <c r="E3861" s="5"/>
      <c r="F3861" s="6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72"/>
      <c r="AD3861" s="5"/>
    </row>
    <row r="3862" spans="1:30" x14ac:dyDescent="0.2">
      <c r="A3862" s="5"/>
      <c r="B3862" s="5"/>
      <c r="C3862" s="5"/>
      <c r="D3862" s="5"/>
      <c r="E3862" s="5"/>
      <c r="F3862" s="6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72"/>
      <c r="AD3862" s="5"/>
    </row>
    <row r="3863" spans="1:30" x14ac:dyDescent="0.2">
      <c r="A3863" s="5"/>
      <c r="B3863" s="5"/>
      <c r="C3863" s="5"/>
      <c r="D3863" s="5"/>
      <c r="E3863" s="5"/>
      <c r="F3863" s="6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72"/>
      <c r="AD3863" s="5"/>
    </row>
    <row r="3864" spans="1:30" x14ac:dyDescent="0.2">
      <c r="A3864" s="5"/>
      <c r="B3864" s="5"/>
      <c r="C3864" s="5"/>
      <c r="D3864" s="5"/>
      <c r="E3864" s="5"/>
      <c r="F3864" s="6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72"/>
      <c r="AD3864" s="5"/>
    </row>
    <row r="3865" spans="1:30" x14ac:dyDescent="0.2">
      <c r="A3865" s="5"/>
      <c r="B3865" s="5"/>
      <c r="C3865" s="5"/>
      <c r="D3865" s="5"/>
      <c r="E3865" s="5"/>
      <c r="F3865" s="6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72"/>
      <c r="AD3865" s="5"/>
    </row>
    <row r="3866" spans="1:30" x14ac:dyDescent="0.2">
      <c r="A3866" s="5"/>
      <c r="B3866" s="5"/>
      <c r="C3866" s="5"/>
      <c r="D3866" s="5"/>
      <c r="E3866" s="5"/>
      <c r="F3866" s="6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72"/>
      <c r="AD3866" s="5"/>
    </row>
    <row r="3867" spans="1:30" x14ac:dyDescent="0.2">
      <c r="A3867" s="5"/>
      <c r="B3867" s="5"/>
      <c r="C3867" s="5"/>
      <c r="D3867" s="5"/>
      <c r="E3867" s="5"/>
      <c r="F3867" s="6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72"/>
      <c r="AD3867" s="5"/>
    </row>
    <row r="3868" spans="1:30" x14ac:dyDescent="0.2">
      <c r="A3868" s="5"/>
      <c r="B3868" s="5"/>
      <c r="C3868" s="5"/>
      <c r="D3868" s="5"/>
      <c r="E3868" s="5"/>
      <c r="F3868" s="6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72"/>
      <c r="AD3868" s="5"/>
    </row>
    <row r="3869" spans="1:30" x14ac:dyDescent="0.2">
      <c r="A3869" s="5"/>
      <c r="B3869" s="5"/>
      <c r="C3869" s="5"/>
      <c r="D3869" s="5"/>
      <c r="E3869" s="5"/>
      <c r="F3869" s="6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72"/>
      <c r="AD3869" s="5"/>
    </row>
    <row r="3870" spans="1:30" x14ac:dyDescent="0.2">
      <c r="A3870" s="5"/>
      <c r="B3870" s="5"/>
      <c r="C3870" s="5"/>
      <c r="D3870" s="5"/>
      <c r="E3870" s="5"/>
      <c r="F3870" s="6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72"/>
      <c r="AD3870" s="5"/>
    </row>
    <row r="3871" spans="1:30" x14ac:dyDescent="0.2">
      <c r="A3871" s="5"/>
      <c r="B3871" s="5"/>
      <c r="C3871" s="5"/>
      <c r="D3871" s="5"/>
      <c r="E3871" s="5"/>
      <c r="F3871" s="6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72"/>
      <c r="AD3871" s="5"/>
    </row>
    <row r="3872" spans="1:30" x14ac:dyDescent="0.2">
      <c r="A3872" s="5"/>
      <c r="B3872" s="5"/>
      <c r="C3872" s="5"/>
      <c r="D3872" s="5"/>
      <c r="E3872" s="5"/>
      <c r="F3872" s="6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72"/>
      <c r="AD3872" s="5"/>
    </row>
    <row r="3873" spans="1:30" x14ac:dyDescent="0.2">
      <c r="A3873" s="5"/>
      <c r="B3873" s="5"/>
      <c r="C3873" s="5"/>
      <c r="D3873" s="5"/>
      <c r="E3873" s="5"/>
      <c r="F3873" s="6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72"/>
      <c r="AD3873" s="5"/>
    </row>
    <row r="3874" spans="1:30" x14ac:dyDescent="0.2">
      <c r="A3874" s="5"/>
      <c r="B3874" s="5"/>
      <c r="C3874" s="5"/>
      <c r="D3874" s="5"/>
      <c r="E3874" s="5"/>
      <c r="F3874" s="6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72"/>
      <c r="AD3874" s="5"/>
    </row>
    <row r="3875" spans="1:30" x14ac:dyDescent="0.2">
      <c r="A3875" s="5"/>
      <c r="B3875" s="5"/>
      <c r="C3875" s="5"/>
      <c r="D3875" s="5"/>
      <c r="E3875" s="5"/>
      <c r="F3875" s="6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72"/>
      <c r="AD3875" s="5"/>
    </row>
    <row r="3876" spans="1:30" x14ac:dyDescent="0.2">
      <c r="A3876" s="5"/>
      <c r="B3876" s="5"/>
      <c r="C3876" s="5"/>
      <c r="D3876" s="5"/>
      <c r="E3876" s="5"/>
      <c r="F3876" s="6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72"/>
      <c r="AD3876" s="5"/>
    </row>
    <row r="3877" spans="1:30" x14ac:dyDescent="0.2">
      <c r="A3877" s="5"/>
      <c r="B3877" s="5"/>
      <c r="C3877" s="5"/>
      <c r="D3877" s="5"/>
      <c r="E3877" s="5"/>
      <c r="F3877" s="6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72"/>
      <c r="AD3877" s="5"/>
    </row>
    <row r="3878" spans="1:30" x14ac:dyDescent="0.2">
      <c r="A3878" s="5"/>
      <c r="B3878" s="5"/>
      <c r="C3878" s="5"/>
      <c r="D3878" s="5"/>
      <c r="E3878" s="5"/>
      <c r="F3878" s="6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72"/>
      <c r="AD3878" s="5"/>
    </row>
    <row r="3879" spans="1:30" x14ac:dyDescent="0.2">
      <c r="A3879" s="5"/>
      <c r="B3879" s="5"/>
      <c r="C3879" s="5"/>
      <c r="D3879" s="5"/>
      <c r="E3879" s="5"/>
      <c r="F3879" s="6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72"/>
      <c r="AD3879" s="5"/>
    </row>
    <row r="3880" spans="1:30" x14ac:dyDescent="0.2">
      <c r="A3880" s="5"/>
      <c r="B3880" s="5"/>
      <c r="C3880" s="5"/>
      <c r="D3880" s="5"/>
      <c r="E3880" s="5"/>
      <c r="F3880" s="6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72"/>
      <c r="AD3880" s="5"/>
    </row>
    <row r="3881" spans="1:30" x14ac:dyDescent="0.2">
      <c r="A3881" s="5"/>
      <c r="B3881" s="5"/>
      <c r="C3881" s="5"/>
      <c r="D3881" s="5"/>
      <c r="E3881" s="5"/>
      <c r="F3881" s="6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72"/>
      <c r="AD3881" s="5"/>
    </row>
    <row r="3882" spans="1:30" x14ac:dyDescent="0.2">
      <c r="A3882" s="5"/>
      <c r="B3882" s="5"/>
      <c r="C3882" s="5"/>
      <c r="D3882" s="5"/>
      <c r="E3882" s="5"/>
      <c r="F3882" s="6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72"/>
      <c r="AD3882" s="5"/>
    </row>
    <row r="3883" spans="1:30" x14ac:dyDescent="0.2">
      <c r="A3883" s="5"/>
      <c r="B3883" s="5"/>
      <c r="C3883" s="5"/>
      <c r="D3883" s="5"/>
      <c r="E3883" s="5"/>
      <c r="F3883" s="6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72"/>
      <c r="AD3883" s="5"/>
    </row>
    <row r="3884" spans="1:30" x14ac:dyDescent="0.2">
      <c r="A3884" s="5"/>
      <c r="B3884" s="5"/>
      <c r="C3884" s="5"/>
      <c r="D3884" s="5"/>
      <c r="E3884" s="5"/>
      <c r="F3884" s="6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72"/>
      <c r="AD3884" s="5"/>
    </row>
    <row r="3885" spans="1:30" x14ac:dyDescent="0.2">
      <c r="A3885" s="5"/>
      <c r="B3885" s="5"/>
      <c r="C3885" s="5"/>
      <c r="D3885" s="5"/>
      <c r="E3885" s="5"/>
      <c r="F3885" s="6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72"/>
      <c r="AD3885" s="5"/>
    </row>
    <row r="3886" spans="1:30" x14ac:dyDescent="0.2">
      <c r="A3886" s="5"/>
      <c r="B3886" s="5"/>
      <c r="C3886" s="5"/>
      <c r="D3886" s="5"/>
      <c r="E3886" s="5"/>
      <c r="F3886" s="6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72"/>
      <c r="AD3886" s="5"/>
    </row>
    <row r="3887" spans="1:30" x14ac:dyDescent="0.2">
      <c r="A3887" s="5"/>
      <c r="B3887" s="5"/>
      <c r="C3887" s="5"/>
      <c r="D3887" s="5"/>
      <c r="E3887" s="5"/>
      <c r="F3887" s="6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72"/>
      <c r="AD3887" s="5"/>
    </row>
    <row r="3888" spans="1:30" x14ac:dyDescent="0.2">
      <c r="A3888" s="5"/>
      <c r="B3888" s="5"/>
      <c r="C3888" s="5"/>
      <c r="D3888" s="5"/>
      <c r="E3888" s="5"/>
      <c r="F3888" s="6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72"/>
      <c r="AD3888" s="5"/>
    </row>
    <row r="3889" spans="1:30" x14ac:dyDescent="0.2">
      <c r="A3889" s="5"/>
      <c r="B3889" s="5"/>
      <c r="C3889" s="5"/>
      <c r="D3889" s="5"/>
      <c r="E3889" s="5"/>
      <c r="F3889" s="6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72"/>
      <c r="AD3889" s="5"/>
    </row>
    <row r="3890" spans="1:30" x14ac:dyDescent="0.2">
      <c r="A3890" s="5"/>
      <c r="B3890" s="5"/>
      <c r="C3890" s="5"/>
      <c r="D3890" s="5"/>
      <c r="E3890" s="5"/>
      <c r="F3890" s="6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72"/>
      <c r="AD3890" s="5"/>
    </row>
    <row r="3891" spans="1:30" x14ac:dyDescent="0.2">
      <c r="A3891" s="5"/>
      <c r="B3891" s="5"/>
      <c r="C3891" s="5"/>
      <c r="D3891" s="5"/>
      <c r="E3891" s="5"/>
      <c r="F3891" s="6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72"/>
      <c r="AD3891" s="5"/>
    </row>
    <row r="3892" spans="1:30" x14ac:dyDescent="0.2">
      <c r="A3892" s="5"/>
      <c r="B3892" s="5"/>
      <c r="C3892" s="5"/>
      <c r="D3892" s="5"/>
      <c r="E3892" s="5"/>
      <c r="F3892" s="6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72"/>
      <c r="AD3892" s="5"/>
    </row>
    <row r="3893" spans="1:30" x14ac:dyDescent="0.2">
      <c r="A3893" s="5"/>
      <c r="B3893" s="5"/>
      <c r="C3893" s="5"/>
      <c r="D3893" s="5"/>
      <c r="E3893" s="5"/>
      <c r="F3893" s="6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72"/>
      <c r="AD3893" s="5"/>
    </row>
    <row r="3894" spans="1:30" x14ac:dyDescent="0.2">
      <c r="A3894" s="5"/>
      <c r="B3894" s="5"/>
      <c r="C3894" s="5"/>
      <c r="D3894" s="5"/>
      <c r="E3894" s="5"/>
      <c r="F3894" s="6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72"/>
      <c r="AD3894" s="5"/>
    </row>
    <row r="3895" spans="1:30" x14ac:dyDescent="0.2">
      <c r="A3895" s="5"/>
      <c r="B3895" s="5"/>
      <c r="C3895" s="5"/>
      <c r="D3895" s="5"/>
      <c r="E3895" s="5"/>
      <c r="F3895" s="6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72"/>
      <c r="AD3895" s="5"/>
    </row>
    <row r="3896" spans="1:30" x14ac:dyDescent="0.2">
      <c r="A3896" s="5"/>
      <c r="B3896" s="5"/>
      <c r="C3896" s="5"/>
      <c r="D3896" s="5"/>
      <c r="E3896" s="5"/>
      <c r="F3896" s="6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72"/>
      <c r="AD3896" s="5"/>
    </row>
    <row r="3897" spans="1:30" x14ac:dyDescent="0.2">
      <c r="A3897" s="5"/>
      <c r="B3897" s="5"/>
      <c r="C3897" s="5"/>
      <c r="D3897" s="5"/>
      <c r="E3897" s="5"/>
      <c r="F3897" s="6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72"/>
      <c r="AD3897" s="5"/>
    </row>
    <row r="3898" spans="1:30" x14ac:dyDescent="0.2">
      <c r="A3898" s="5"/>
      <c r="B3898" s="5"/>
      <c r="C3898" s="5"/>
      <c r="D3898" s="5"/>
      <c r="E3898" s="5"/>
      <c r="F3898" s="6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72"/>
      <c r="AD3898" s="5"/>
    </row>
    <row r="3899" spans="1:30" x14ac:dyDescent="0.2">
      <c r="A3899" s="5"/>
      <c r="B3899" s="5"/>
      <c r="C3899" s="5"/>
      <c r="D3899" s="5"/>
      <c r="E3899" s="5"/>
      <c r="F3899" s="6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72"/>
      <c r="AD3899" s="5"/>
    </row>
    <row r="3900" spans="1:30" x14ac:dyDescent="0.2">
      <c r="A3900" s="5"/>
      <c r="B3900" s="5"/>
      <c r="C3900" s="5"/>
      <c r="D3900" s="5"/>
      <c r="E3900" s="5"/>
      <c r="F3900" s="6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72"/>
      <c r="AD3900" s="5"/>
    </row>
    <row r="3901" spans="1:30" x14ac:dyDescent="0.2">
      <c r="A3901" s="5"/>
      <c r="B3901" s="5"/>
      <c r="C3901" s="5"/>
      <c r="D3901" s="5"/>
      <c r="E3901" s="5"/>
      <c r="F3901" s="6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72"/>
      <c r="AD3901" s="5"/>
    </row>
    <row r="3902" spans="1:30" x14ac:dyDescent="0.2">
      <c r="A3902" s="5"/>
      <c r="B3902" s="5"/>
      <c r="C3902" s="5"/>
      <c r="D3902" s="5"/>
      <c r="E3902" s="5"/>
      <c r="F3902" s="6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72"/>
      <c r="AD3902" s="5"/>
    </row>
    <row r="3903" spans="1:30" x14ac:dyDescent="0.2">
      <c r="A3903" s="5"/>
      <c r="B3903" s="5"/>
      <c r="C3903" s="5"/>
      <c r="D3903" s="5"/>
      <c r="E3903" s="5"/>
      <c r="F3903" s="6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72"/>
      <c r="AD3903" s="5"/>
    </row>
    <row r="3904" spans="1:30" x14ac:dyDescent="0.2">
      <c r="A3904" s="5"/>
      <c r="B3904" s="5"/>
      <c r="C3904" s="5"/>
      <c r="D3904" s="5"/>
      <c r="E3904" s="5"/>
      <c r="F3904" s="6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72"/>
      <c r="AD3904" s="5"/>
    </row>
    <row r="3905" spans="1:30" x14ac:dyDescent="0.2">
      <c r="A3905" s="5"/>
      <c r="B3905" s="5"/>
      <c r="C3905" s="5"/>
      <c r="D3905" s="5"/>
      <c r="E3905" s="5"/>
      <c r="F3905" s="6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72"/>
      <c r="AD3905" s="5"/>
    </row>
    <row r="3906" spans="1:30" x14ac:dyDescent="0.2">
      <c r="A3906" s="5"/>
      <c r="B3906" s="5"/>
      <c r="C3906" s="5"/>
      <c r="D3906" s="5"/>
      <c r="E3906" s="5"/>
      <c r="F3906" s="6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72"/>
      <c r="AD3906" s="5"/>
    </row>
    <row r="3907" spans="1:30" x14ac:dyDescent="0.2">
      <c r="A3907" s="5"/>
      <c r="B3907" s="5"/>
      <c r="C3907" s="5"/>
      <c r="D3907" s="5"/>
      <c r="E3907" s="5"/>
      <c r="F3907" s="6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72"/>
      <c r="AD3907" s="5"/>
    </row>
    <row r="3908" spans="1:30" x14ac:dyDescent="0.2">
      <c r="A3908" s="5"/>
      <c r="B3908" s="5"/>
      <c r="C3908" s="5"/>
      <c r="D3908" s="5"/>
      <c r="E3908" s="5"/>
      <c r="F3908" s="6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72"/>
      <c r="AD3908" s="5"/>
    </row>
    <row r="3909" spans="1:30" x14ac:dyDescent="0.2">
      <c r="A3909" s="5"/>
      <c r="B3909" s="5"/>
      <c r="C3909" s="5"/>
      <c r="D3909" s="5"/>
      <c r="E3909" s="5"/>
      <c r="F3909" s="6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72"/>
      <c r="AD3909" s="5"/>
    </row>
    <row r="3910" spans="1:30" x14ac:dyDescent="0.2">
      <c r="A3910" s="5"/>
      <c r="B3910" s="5"/>
      <c r="C3910" s="5"/>
      <c r="D3910" s="5"/>
      <c r="E3910" s="5"/>
      <c r="F3910" s="6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72"/>
      <c r="AD3910" s="5"/>
    </row>
    <row r="3911" spans="1:30" x14ac:dyDescent="0.2">
      <c r="A3911" s="5"/>
      <c r="B3911" s="5"/>
      <c r="C3911" s="5"/>
      <c r="D3911" s="5"/>
      <c r="E3911" s="5"/>
      <c r="F3911" s="6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72"/>
      <c r="AD3911" s="5"/>
    </row>
    <row r="3912" spans="1:30" x14ac:dyDescent="0.2">
      <c r="A3912" s="5"/>
      <c r="B3912" s="5"/>
      <c r="C3912" s="5"/>
      <c r="D3912" s="5"/>
      <c r="E3912" s="5"/>
      <c r="F3912" s="6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72"/>
      <c r="AD3912" s="5"/>
    </row>
    <row r="3913" spans="1:30" x14ac:dyDescent="0.2">
      <c r="A3913" s="5"/>
      <c r="B3913" s="5"/>
      <c r="C3913" s="5"/>
      <c r="D3913" s="5"/>
      <c r="E3913" s="5"/>
      <c r="F3913" s="6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72"/>
      <c r="AD3913" s="5"/>
    </row>
    <row r="3914" spans="1:30" x14ac:dyDescent="0.2">
      <c r="A3914" s="5"/>
      <c r="B3914" s="5"/>
      <c r="C3914" s="5"/>
      <c r="D3914" s="5"/>
      <c r="E3914" s="5"/>
      <c r="F3914" s="6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72"/>
      <c r="AD3914" s="5"/>
    </row>
    <row r="3915" spans="1:30" x14ac:dyDescent="0.2">
      <c r="A3915" s="5"/>
      <c r="B3915" s="5"/>
      <c r="C3915" s="5"/>
      <c r="D3915" s="5"/>
      <c r="E3915" s="5"/>
      <c r="F3915" s="6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72"/>
      <c r="AD3915" s="5"/>
    </row>
    <row r="3916" spans="1:30" x14ac:dyDescent="0.2">
      <c r="A3916" s="5"/>
      <c r="B3916" s="5"/>
      <c r="C3916" s="5"/>
      <c r="D3916" s="5"/>
      <c r="E3916" s="5"/>
      <c r="F3916" s="6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72"/>
      <c r="AD3916" s="5"/>
    </row>
    <row r="3917" spans="1:30" x14ac:dyDescent="0.2">
      <c r="A3917" s="5"/>
      <c r="B3917" s="5"/>
      <c r="C3917" s="5"/>
      <c r="D3917" s="5"/>
      <c r="E3917" s="5"/>
      <c r="F3917" s="6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72"/>
      <c r="AD3917" s="5"/>
    </row>
    <row r="3918" spans="1:30" x14ac:dyDescent="0.2">
      <c r="A3918" s="5"/>
      <c r="B3918" s="5"/>
      <c r="C3918" s="5"/>
      <c r="D3918" s="5"/>
      <c r="E3918" s="5"/>
      <c r="F3918" s="6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72"/>
      <c r="AD3918" s="5"/>
    </row>
    <row r="3919" spans="1:30" x14ac:dyDescent="0.2">
      <c r="A3919" s="5"/>
      <c r="B3919" s="5"/>
      <c r="C3919" s="5"/>
      <c r="D3919" s="5"/>
      <c r="E3919" s="5"/>
      <c r="F3919" s="6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72"/>
      <c r="AD3919" s="5"/>
    </row>
    <row r="3920" spans="1:30" x14ac:dyDescent="0.2">
      <c r="A3920" s="5"/>
      <c r="B3920" s="5"/>
      <c r="C3920" s="5"/>
      <c r="D3920" s="5"/>
      <c r="E3920" s="5"/>
      <c r="F3920" s="6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72"/>
      <c r="AD3920" s="5"/>
    </row>
    <row r="3921" spans="1:30" x14ac:dyDescent="0.2">
      <c r="A3921" s="5"/>
      <c r="B3921" s="5"/>
      <c r="C3921" s="5"/>
      <c r="D3921" s="5"/>
      <c r="E3921" s="5"/>
      <c r="F3921" s="6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72"/>
      <c r="AD3921" s="5"/>
    </row>
    <row r="3922" spans="1:30" x14ac:dyDescent="0.2">
      <c r="A3922" s="5"/>
      <c r="B3922" s="5"/>
      <c r="C3922" s="5"/>
      <c r="D3922" s="5"/>
      <c r="E3922" s="5"/>
      <c r="F3922" s="6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72"/>
      <c r="AD3922" s="5"/>
    </row>
    <row r="3923" spans="1:30" x14ac:dyDescent="0.2">
      <c r="A3923" s="5"/>
      <c r="B3923" s="5"/>
      <c r="C3923" s="5"/>
      <c r="D3923" s="5"/>
      <c r="E3923" s="5"/>
      <c r="F3923" s="6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72"/>
      <c r="AD3923" s="5"/>
    </row>
    <row r="3924" spans="1:30" x14ac:dyDescent="0.2">
      <c r="A3924" s="5"/>
      <c r="B3924" s="5"/>
      <c r="C3924" s="5"/>
      <c r="D3924" s="5"/>
      <c r="E3924" s="5"/>
      <c r="F3924" s="6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72"/>
      <c r="AD3924" s="5"/>
    </row>
    <row r="3925" spans="1:30" x14ac:dyDescent="0.2">
      <c r="A3925" s="5"/>
      <c r="B3925" s="5"/>
      <c r="C3925" s="5"/>
      <c r="D3925" s="5"/>
      <c r="E3925" s="5"/>
      <c r="F3925" s="6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72"/>
      <c r="AD3925" s="5"/>
    </row>
    <row r="3926" spans="1:30" x14ac:dyDescent="0.2">
      <c r="A3926" s="5"/>
      <c r="B3926" s="5"/>
      <c r="C3926" s="5"/>
      <c r="D3926" s="5"/>
      <c r="E3926" s="5"/>
      <c r="F3926" s="6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72"/>
      <c r="AD3926" s="5"/>
    </row>
    <row r="3927" spans="1:30" x14ac:dyDescent="0.2">
      <c r="A3927" s="5"/>
      <c r="B3927" s="5"/>
      <c r="C3927" s="5"/>
      <c r="D3927" s="5"/>
      <c r="E3927" s="5"/>
      <c r="F3927" s="6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72"/>
      <c r="AD3927" s="5"/>
    </row>
    <row r="3928" spans="1:30" x14ac:dyDescent="0.2">
      <c r="A3928" s="5"/>
      <c r="B3928" s="5"/>
      <c r="C3928" s="5"/>
      <c r="D3928" s="5"/>
      <c r="E3928" s="5"/>
      <c r="F3928" s="6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72"/>
      <c r="AD3928" s="5"/>
    </row>
    <row r="3929" spans="1:30" x14ac:dyDescent="0.2">
      <c r="A3929" s="5"/>
      <c r="B3929" s="5"/>
      <c r="C3929" s="5"/>
      <c r="D3929" s="5"/>
      <c r="E3929" s="5"/>
      <c r="F3929" s="6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72"/>
      <c r="AD3929" s="5"/>
    </row>
    <row r="3930" spans="1:30" x14ac:dyDescent="0.2">
      <c r="A3930" s="5"/>
      <c r="B3930" s="5"/>
      <c r="C3930" s="5"/>
      <c r="D3930" s="5"/>
      <c r="E3930" s="5"/>
      <c r="F3930" s="6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72"/>
      <c r="AD3930" s="5"/>
    </row>
    <row r="3931" spans="1:30" x14ac:dyDescent="0.2">
      <c r="A3931" s="5"/>
      <c r="B3931" s="5"/>
      <c r="C3931" s="5"/>
      <c r="D3931" s="5"/>
      <c r="E3931" s="5"/>
      <c r="F3931" s="6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72"/>
      <c r="AD3931" s="5"/>
    </row>
    <row r="3932" spans="1:30" x14ac:dyDescent="0.2">
      <c r="A3932" s="5"/>
      <c r="B3932" s="5"/>
      <c r="C3932" s="5"/>
      <c r="D3932" s="5"/>
      <c r="E3932" s="5"/>
      <c r="F3932" s="6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72"/>
      <c r="AD3932" s="5"/>
    </row>
    <row r="3933" spans="1:30" x14ac:dyDescent="0.2">
      <c r="A3933" s="5"/>
      <c r="B3933" s="5"/>
      <c r="C3933" s="5"/>
      <c r="D3933" s="5"/>
      <c r="E3933" s="5"/>
      <c r="F3933" s="6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72"/>
      <c r="AD3933" s="5"/>
    </row>
    <row r="3934" spans="1:30" x14ac:dyDescent="0.2">
      <c r="A3934" s="5"/>
      <c r="B3934" s="5"/>
      <c r="C3934" s="5"/>
      <c r="D3934" s="5"/>
      <c r="E3934" s="5"/>
      <c r="F3934" s="6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72"/>
      <c r="AD3934" s="5"/>
    </row>
    <row r="3935" spans="1:30" x14ac:dyDescent="0.2">
      <c r="A3935" s="5"/>
      <c r="B3935" s="5"/>
      <c r="C3935" s="5"/>
      <c r="D3935" s="5"/>
      <c r="E3935" s="5"/>
      <c r="F3935" s="6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72"/>
      <c r="AD3935" s="5"/>
    </row>
    <row r="3936" spans="1:30" x14ac:dyDescent="0.2">
      <c r="A3936" s="5"/>
      <c r="B3936" s="5"/>
      <c r="C3936" s="5"/>
      <c r="D3936" s="5"/>
      <c r="E3936" s="5"/>
      <c r="F3936" s="6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72"/>
      <c r="AD3936" s="5"/>
    </row>
    <row r="3937" spans="1:30" x14ac:dyDescent="0.2">
      <c r="A3937" s="5"/>
      <c r="B3937" s="5"/>
      <c r="C3937" s="5"/>
      <c r="D3937" s="5"/>
      <c r="E3937" s="5"/>
      <c r="F3937" s="6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72"/>
      <c r="AD3937" s="5"/>
    </row>
    <row r="3938" spans="1:30" x14ac:dyDescent="0.2">
      <c r="A3938" s="5"/>
      <c r="B3938" s="5"/>
      <c r="C3938" s="5"/>
      <c r="D3938" s="5"/>
      <c r="E3938" s="5"/>
      <c r="F3938" s="6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72"/>
      <c r="AD3938" s="5"/>
    </row>
    <row r="3939" spans="1:30" x14ac:dyDescent="0.2">
      <c r="A3939" s="5"/>
      <c r="B3939" s="5"/>
      <c r="C3939" s="5"/>
      <c r="D3939" s="5"/>
      <c r="E3939" s="5"/>
      <c r="F3939" s="6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72"/>
      <c r="AD3939" s="5"/>
    </row>
    <row r="3940" spans="1:30" x14ac:dyDescent="0.2">
      <c r="A3940" s="5"/>
      <c r="B3940" s="5"/>
      <c r="C3940" s="5"/>
      <c r="D3940" s="5"/>
      <c r="E3940" s="5"/>
      <c r="F3940" s="6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72"/>
      <c r="AD3940" s="5"/>
    </row>
    <row r="3941" spans="1:30" x14ac:dyDescent="0.2">
      <c r="A3941" s="5"/>
      <c r="B3941" s="5"/>
      <c r="C3941" s="5"/>
      <c r="D3941" s="5"/>
      <c r="E3941" s="5"/>
      <c r="F3941" s="6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72"/>
      <c r="AD3941" s="5"/>
    </row>
    <row r="3942" spans="1:30" x14ac:dyDescent="0.2">
      <c r="A3942" s="5"/>
      <c r="B3942" s="5"/>
      <c r="C3942" s="5"/>
      <c r="D3942" s="5"/>
      <c r="E3942" s="5"/>
      <c r="F3942" s="6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72"/>
      <c r="AD3942" s="5"/>
    </row>
    <row r="3943" spans="1:30" x14ac:dyDescent="0.2">
      <c r="A3943" s="5"/>
      <c r="B3943" s="5"/>
      <c r="C3943" s="5"/>
      <c r="D3943" s="5"/>
      <c r="E3943" s="5"/>
      <c r="F3943" s="6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72"/>
      <c r="AD3943" s="5"/>
    </row>
    <row r="3944" spans="1:30" x14ac:dyDescent="0.2">
      <c r="A3944" s="5"/>
      <c r="B3944" s="5"/>
      <c r="C3944" s="5"/>
      <c r="D3944" s="5"/>
      <c r="E3944" s="5"/>
      <c r="F3944" s="6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72"/>
      <c r="AD3944" s="5"/>
    </row>
    <row r="3945" spans="1:30" x14ac:dyDescent="0.2">
      <c r="A3945" s="5"/>
      <c r="B3945" s="5"/>
      <c r="C3945" s="5"/>
      <c r="D3945" s="5"/>
      <c r="E3945" s="5"/>
      <c r="F3945" s="6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72"/>
      <c r="AD3945" s="5"/>
    </row>
    <row r="3946" spans="1:30" x14ac:dyDescent="0.2">
      <c r="A3946" s="5"/>
      <c r="B3946" s="5"/>
      <c r="C3946" s="5"/>
      <c r="D3946" s="5"/>
      <c r="E3946" s="5"/>
      <c r="F3946" s="6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72"/>
      <c r="AD3946" s="5"/>
    </row>
    <row r="3947" spans="1:30" x14ac:dyDescent="0.2">
      <c r="A3947" s="5"/>
      <c r="B3947" s="5"/>
      <c r="C3947" s="5"/>
      <c r="D3947" s="5"/>
      <c r="E3947" s="5"/>
      <c r="F3947" s="6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72"/>
      <c r="AD3947" s="5"/>
    </row>
    <row r="3948" spans="1:30" x14ac:dyDescent="0.2">
      <c r="A3948" s="5"/>
      <c r="B3948" s="5"/>
      <c r="C3948" s="5"/>
      <c r="D3948" s="5"/>
      <c r="E3948" s="5"/>
      <c r="F3948" s="6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72"/>
      <c r="AD3948" s="5"/>
    </row>
    <row r="3949" spans="1:30" x14ac:dyDescent="0.2">
      <c r="A3949" s="5"/>
      <c r="B3949" s="5"/>
      <c r="C3949" s="5"/>
      <c r="D3949" s="5"/>
      <c r="E3949" s="5"/>
      <c r="F3949" s="6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72"/>
      <c r="AD3949" s="5"/>
    </row>
    <row r="3950" spans="1:30" x14ac:dyDescent="0.2">
      <c r="A3950" s="5"/>
      <c r="B3950" s="5"/>
      <c r="C3950" s="5"/>
      <c r="D3950" s="5"/>
      <c r="E3950" s="5"/>
      <c r="F3950" s="6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72"/>
      <c r="AD3950" s="5"/>
    </row>
    <row r="3951" spans="1:30" x14ac:dyDescent="0.2">
      <c r="A3951" s="5"/>
      <c r="B3951" s="5"/>
      <c r="C3951" s="5"/>
      <c r="D3951" s="5"/>
      <c r="E3951" s="5"/>
      <c r="F3951" s="6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72"/>
      <c r="AD3951" s="5"/>
    </row>
    <row r="3952" spans="1:30" x14ac:dyDescent="0.2">
      <c r="A3952" s="5"/>
      <c r="B3952" s="5"/>
      <c r="C3952" s="5"/>
      <c r="D3952" s="5"/>
      <c r="E3952" s="5"/>
      <c r="F3952" s="6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72"/>
      <c r="AD3952" s="5"/>
    </row>
    <row r="3953" spans="1:30" x14ac:dyDescent="0.2">
      <c r="A3953" s="5"/>
      <c r="B3953" s="5"/>
      <c r="C3953" s="5"/>
      <c r="D3953" s="5"/>
      <c r="E3953" s="5"/>
      <c r="F3953" s="6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72"/>
      <c r="AD3953" s="5"/>
    </row>
    <row r="3954" spans="1:30" x14ac:dyDescent="0.2">
      <c r="A3954" s="5"/>
      <c r="B3954" s="5"/>
      <c r="C3954" s="5"/>
      <c r="D3954" s="5"/>
      <c r="E3954" s="5"/>
      <c r="F3954" s="6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72"/>
      <c r="AD3954" s="5"/>
    </row>
    <row r="3955" spans="1:30" x14ac:dyDescent="0.2">
      <c r="A3955" s="5"/>
      <c r="B3955" s="5"/>
      <c r="C3955" s="5"/>
      <c r="D3955" s="5"/>
      <c r="E3955" s="5"/>
      <c r="F3955" s="6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72"/>
      <c r="AD3955" s="5"/>
    </row>
    <row r="3956" spans="1:30" x14ac:dyDescent="0.2">
      <c r="A3956" s="5"/>
      <c r="B3956" s="5"/>
      <c r="C3956" s="5"/>
      <c r="D3956" s="5"/>
      <c r="E3956" s="5"/>
      <c r="F3956" s="6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72"/>
      <c r="AD3956" s="5"/>
    </row>
    <row r="3957" spans="1:30" x14ac:dyDescent="0.2">
      <c r="A3957" s="5"/>
      <c r="B3957" s="5"/>
      <c r="C3957" s="5"/>
      <c r="D3957" s="5"/>
      <c r="E3957" s="5"/>
      <c r="F3957" s="6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72"/>
      <c r="AD3957" s="5"/>
    </row>
    <row r="3958" spans="1:30" x14ac:dyDescent="0.2">
      <c r="A3958" s="5"/>
      <c r="B3958" s="5"/>
      <c r="C3958" s="5"/>
      <c r="D3958" s="5"/>
      <c r="E3958" s="5"/>
      <c r="F3958" s="6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72"/>
      <c r="AD3958" s="5"/>
    </row>
    <row r="3959" spans="1:30" x14ac:dyDescent="0.2">
      <c r="A3959" s="5"/>
      <c r="B3959" s="5"/>
      <c r="C3959" s="5"/>
      <c r="D3959" s="5"/>
      <c r="E3959" s="5"/>
      <c r="F3959" s="6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72"/>
      <c r="AD3959" s="5"/>
    </row>
    <row r="3960" spans="1:30" x14ac:dyDescent="0.2">
      <c r="A3960" s="5"/>
      <c r="B3960" s="5"/>
      <c r="C3960" s="5"/>
      <c r="D3960" s="5"/>
      <c r="E3960" s="5"/>
      <c r="F3960" s="6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72"/>
      <c r="AD3960" s="5"/>
    </row>
    <row r="3961" spans="1:30" x14ac:dyDescent="0.2">
      <c r="A3961" s="5"/>
      <c r="B3961" s="5"/>
      <c r="C3961" s="5"/>
      <c r="D3961" s="5"/>
      <c r="E3961" s="5"/>
      <c r="F3961" s="6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72"/>
      <c r="AD3961" s="5"/>
    </row>
    <row r="3962" spans="1:30" x14ac:dyDescent="0.2">
      <c r="A3962" s="5"/>
      <c r="B3962" s="5"/>
      <c r="C3962" s="5"/>
      <c r="D3962" s="5"/>
      <c r="E3962" s="5"/>
      <c r="F3962" s="6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72"/>
      <c r="AD3962" s="5"/>
    </row>
    <row r="3963" spans="1:30" x14ac:dyDescent="0.2">
      <c r="A3963" s="5"/>
      <c r="B3963" s="5"/>
      <c r="C3963" s="5"/>
      <c r="D3963" s="5"/>
      <c r="E3963" s="5"/>
      <c r="F3963" s="6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72"/>
      <c r="AD3963" s="5"/>
    </row>
    <row r="3964" spans="1:30" x14ac:dyDescent="0.2">
      <c r="A3964" s="5"/>
      <c r="B3964" s="5"/>
      <c r="C3964" s="5"/>
      <c r="D3964" s="5"/>
      <c r="E3964" s="5"/>
      <c r="F3964" s="6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72"/>
      <c r="AD3964" s="5"/>
    </row>
    <row r="3965" spans="1:30" x14ac:dyDescent="0.2">
      <c r="A3965" s="5"/>
      <c r="B3965" s="5"/>
      <c r="C3965" s="5"/>
      <c r="D3965" s="5"/>
      <c r="E3965" s="5"/>
      <c r="F3965" s="6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72"/>
      <c r="AD3965" s="5"/>
    </row>
    <row r="3966" spans="1:30" x14ac:dyDescent="0.2">
      <c r="A3966" s="5"/>
      <c r="B3966" s="5"/>
      <c r="C3966" s="5"/>
      <c r="D3966" s="5"/>
      <c r="E3966" s="5"/>
      <c r="F3966" s="6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72"/>
      <c r="AD3966" s="5"/>
    </row>
    <row r="3967" spans="1:30" x14ac:dyDescent="0.2">
      <c r="A3967" s="5"/>
      <c r="B3967" s="5"/>
      <c r="C3967" s="5"/>
      <c r="D3967" s="5"/>
      <c r="E3967" s="5"/>
      <c r="F3967" s="6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72"/>
      <c r="AD3967" s="5"/>
    </row>
    <row r="3968" spans="1:30" x14ac:dyDescent="0.2">
      <c r="A3968" s="5"/>
      <c r="B3968" s="5"/>
      <c r="C3968" s="5"/>
      <c r="D3968" s="5"/>
      <c r="E3968" s="5"/>
      <c r="F3968" s="6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72"/>
      <c r="AD3968" s="5"/>
    </row>
    <row r="3969" spans="1:30" x14ac:dyDescent="0.2">
      <c r="A3969" s="5"/>
      <c r="B3969" s="5"/>
      <c r="C3969" s="5"/>
      <c r="D3969" s="5"/>
      <c r="E3969" s="5"/>
      <c r="F3969" s="6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72"/>
      <c r="AD3969" s="5"/>
    </row>
    <row r="3970" spans="1:30" x14ac:dyDescent="0.2">
      <c r="A3970" s="5"/>
      <c r="B3970" s="5"/>
      <c r="C3970" s="5"/>
      <c r="D3970" s="5"/>
      <c r="E3970" s="5"/>
      <c r="F3970" s="6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72"/>
      <c r="AD3970" s="5"/>
    </row>
    <row r="3971" spans="1:30" x14ac:dyDescent="0.2">
      <c r="A3971" s="5"/>
      <c r="B3971" s="5"/>
      <c r="C3971" s="5"/>
      <c r="D3971" s="5"/>
      <c r="E3971" s="5"/>
      <c r="F3971" s="6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72"/>
      <c r="AD3971" s="5"/>
    </row>
    <row r="3972" spans="1:30" x14ac:dyDescent="0.2">
      <c r="A3972" s="5"/>
      <c r="B3972" s="5"/>
      <c r="C3972" s="5"/>
      <c r="D3972" s="5"/>
      <c r="E3972" s="5"/>
      <c r="F3972" s="6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72"/>
      <c r="AD3972" s="5"/>
    </row>
    <row r="3973" spans="1:30" x14ac:dyDescent="0.2">
      <c r="A3973" s="5"/>
      <c r="B3973" s="5"/>
      <c r="C3973" s="5"/>
      <c r="D3973" s="5"/>
      <c r="E3973" s="5"/>
      <c r="F3973" s="6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72"/>
      <c r="AD3973" s="5"/>
    </row>
    <row r="3974" spans="1:30" x14ac:dyDescent="0.2">
      <c r="A3974" s="5"/>
      <c r="B3974" s="5"/>
      <c r="C3974" s="5"/>
      <c r="D3974" s="5"/>
      <c r="E3974" s="5"/>
      <c r="F3974" s="6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72"/>
      <c r="AD3974" s="5"/>
    </row>
    <row r="3975" spans="1:30" x14ac:dyDescent="0.2">
      <c r="A3975" s="5"/>
      <c r="B3975" s="5"/>
      <c r="C3975" s="5"/>
      <c r="D3975" s="5"/>
      <c r="E3975" s="5"/>
      <c r="F3975" s="6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72"/>
      <c r="AD3975" s="5"/>
    </row>
    <row r="3976" spans="1:30" x14ac:dyDescent="0.2">
      <c r="A3976" s="5"/>
      <c r="B3976" s="5"/>
      <c r="C3976" s="5"/>
      <c r="D3976" s="5"/>
      <c r="E3976" s="5"/>
      <c r="F3976" s="6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72"/>
      <c r="AD3976" s="5"/>
    </row>
    <row r="3977" spans="1:30" x14ac:dyDescent="0.2">
      <c r="A3977" s="5"/>
      <c r="B3977" s="5"/>
      <c r="C3977" s="5"/>
      <c r="D3977" s="5"/>
      <c r="E3977" s="5"/>
      <c r="F3977" s="6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72"/>
      <c r="AD3977" s="5"/>
    </row>
    <row r="3978" spans="1:30" x14ac:dyDescent="0.2">
      <c r="A3978" s="5"/>
      <c r="B3978" s="5"/>
      <c r="C3978" s="5"/>
      <c r="D3978" s="5"/>
      <c r="E3978" s="5"/>
      <c r="F3978" s="6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72"/>
      <c r="AD3978" s="5"/>
    </row>
    <row r="3979" spans="1:30" x14ac:dyDescent="0.2">
      <c r="A3979" s="5"/>
      <c r="B3979" s="5"/>
      <c r="C3979" s="5"/>
      <c r="D3979" s="5"/>
      <c r="E3979" s="5"/>
      <c r="F3979" s="6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72"/>
      <c r="AD3979" s="5"/>
    </row>
    <row r="3980" spans="1:30" x14ac:dyDescent="0.2">
      <c r="A3980" s="5"/>
      <c r="B3980" s="5"/>
      <c r="C3980" s="5"/>
      <c r="D3980" s="5"/>
      <c r="E3980" s="5"/>
      <c r="F3980" s="6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72"/>
      <c r="AD3980" s="5"/>
    </row>
    <row r="3981" spans="1:30" x14ac:dyDescent="0.2">
      <c r="A3981" s="5"/>
      <c r="B3981" s="5"/>
      <c r="C3981" s="5"/>
      <c r="D3981" s="5"/>
      <c r="E3981" s="5"/>
      <c r="F3981" s="6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72"/>
      <c r="AD3981" s="5"/>
    </row>
    <row r="3982" spans="1:30" x14ac:dyDescent="0.2">
      <c r="A3982" s="5"/>
      <c r="B3982" s="5"/>
      <c r="C3982" s="5"/>
      <c r="D3982" s="5"/>
      <c r="E3982" s="5"/>
      <c r="F3982" s="6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72"/>
      <c r="AD3982" s="5"/>
    </row>
    <row r="3983" spans="1:30" x14ac:dyDescent="0.2">
      <c r="A3983" s="5"/>
      <c r="B3983" s="5"/>
      <c r="C3983" s="5"/>
      <c r="D3983" s="5"/>
      <c r="E3983" s="5"/>
      <c r="F3983" s="6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72"/>
      <c r="AD3983" s="5"/>
    </row>
    <row r="3984" spans="1:30" x14ac:dyDescent="0.2">
      <c r="A3984" s="5"/>
      <c r="B3984" s="5"/>
      <c r="C3984" s="5"/>
      <c r="D3984" s="5"/>
      <c r="E3984" s="5"/>
      <c r="F3984" s="6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72"/>
      <c r="AD3984" s="5"/>
    </row>
    <row r="3985" spans="1:30" x14ac:dyDescent="0.2">
      <c r="A3985" s="5"/>
      <c r="B3985" s="5"/>
      <c r="C3985" s="5"/>
      <c r="D3985" s="5"/>
      <c r="E3985" s="5"/>
      <c r="F3985" s="6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72"/>
      <c r="AD3985" s="5"/>
    </row>
    <row r="3986" spans="1:30" x14ac:dyDescent="0.2">
      <c r="A3986" s="5"/>
      <c r="B3986" s="5"/>
      <c r="C3986" s="5"/>
      <c r="D3986" s="5"/>
      <c r="E3986" s="5"/>
      <c r="F3986" s="6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72"/>
      <c r="AD3986" s="5"/>
    </row>
    <row r="3987" spans="1:30" x14ac:dyDescent="0.2">
      <c r="A3987" s="5"/>
      <c r="B3987" s="5"/>
      <c r="C3987" s="5"/>
      <c r="D3987" s="5"/>
      <c r="E3987" s="5"/>
      <c r="F3987" s="6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72"/>
      <c r="AD3987" s="5"/>
    </row>
    <row r="3988" spans="1:30" x14ac:dyDescent="0.2">
      <c r="A3988" s="5"/>
      <c r="B3988" s="5"/>
      <c r="C3988" s="5"/>
      <c r="D3988" s="5"/>
      <c r="E3988" s="5"/>
      <c r="F3988" s="6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72"/>
      <c r="AD3988" s="5"/>
    </row>
    <row r="3989" spans="1:30" x14ac:dyDescent="0.2">
      <c r="A3989" s="5"/>
      <c r="B3989" s="5"/>
      <c r="C3989" s="5"/>
      <c r="D3989" s="5"/>
      <c r="E3989" s="5"/>
      <c r="F3989" s="6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72"/>
      <c r="AD3989" s="5"/>
    </row>
    <row r="3990" spans="1:30" x14ac:dyDescent="0.2">
      <c r="A3990" s="5"/>
      <c r="B3990" s="5"/>
      <c r="C3990" s="5"/>
      <c r="D3990" s="5"/>
      <c r="E3990" s="5"/>
      <c r="F3990" s="6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72"/>
      <c r="AD3990" s="5"/>
    </row>
    <row r="3991" spans="1:30" x14ac:dyDescent="0.2">
      <c r="A3991" s="5"/>
      <c r="B3991" s="5"/>
      <c r="C3991" s="5"/>
      <c r="D3991" s="5"/>
      <c r="E3991" s="5"/>
      <c r="F3991" s="6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72"/>
      <c r="AD3991" s="5"/>
    </row>
    <row r="3992" spans="1:30" x14ac:dyDescent="0.2">
      <c r="A3992" s="5"/>
      <c r="B3992" s="5"/>
      <c r="C3992" s="5"/>
      <c r="D3992" s="5"/>
      <c r="E3992" s="5"/>
      <c r="F3992" s="6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72"/>
      <c r="AD3992" s="5"/>
    </row>
    <row r="3993" spans="1:30" x14ac:dyDescent="0.2">
      <c r="A3993" s="5"/>
      <c r="B3993" s="5"/>
      <c r="C3993" s="5"/>
      <c r="D3993" s="5"/>
      <c r="E3993" s="5"/>
      <c r="F3993" s="6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72"/>
      <c r="AD3993" s="5"/>
    </row>
    <row r="3994" spans="1:30" x14ac:dyDescent="0.2">
      <c r="A3994" s="5"/>
      <c r="B3994" s="5"/>
      <c r="C3994" s="5"/>
      <c r="D3994" s="5"/>
      <c r="E3994" s="5"/>
      <c r="F3994" s="6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72"/>
      <c r="AD3994" s="5"/>
    </row>
    <row r="3995" spans="1:30" x14ac:dyDescent="0.2">
      <c r="A3995" s="5"/>
      <c r="B3995" s="5"/>
      <c r="C3995" s="5"/>
      <c r="D3995" s="5"/>
      <c r="E3995" s="5"/>
      <c r="F3995" s="6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72"/>
      <c r="AD3995" s="5"/>
    </row>
    <row r="3996" spans="1:30" x14ac:dyDescent="0.2">
      <c r="A3996" s="5"/>
      <c r="B3996" s="5"/>
      <c r="C3996" s="5"/>
      <c r="D3996" s="5"/>
      <c r="E3996" s="5"/>
      <c r="F3996" s="6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72"/>
      <c r="AD3996" s="5"/>
    </row>
    <row r="3997" spans="1:30" x14ac:dyDescent="0.2">
      <c r="A3997" s="5"/>
      <c r="B3997" s="5"/>
      <c r="C3997" s="5"/>
      <c r="D3997" s="5"/>
      <c r="E3997" s="5"/>
      <c r="F3997" s="6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72"/>
      <c r="AD3997" s="5"/>
    </row>
    <row r="3998" spans="1:30" x14ac:dyDescent="0.2">
      <c r="A3998" s="5"/>
      <c r="B3998" s="5"/>
      <c r="C3998" s="5"/>
      <c r="D3998" s="5"/>
      <c r="E3998" s="5"/>
      <c r="F3998" s="6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72"/>
      <c r="AD3998" s="5"/>
    </row>
    <row r="3999" spans="1:30" x14ac:dyDescent="0.2">
      <c r="A3999" s="5"/>
      <c r="B3999" s="5"/>
      <c r="C3999" s="5"/>
      <c r="D3999" s="5"/>
      <c r="E3999" s="5"/>
      <c r="F3999" s="6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72"/>
      <c r="AD3999" s="5"/>
    </row>
    <row r="4000" spans="1:30" x14ac:dyDescent="0.2">
      <c r="A4000" s="5"/>
      <c r="B4000" s="5"/>
      <c r="C4000" s="5"/>
      <c r="D4000" s="5"/>
      <c r="E4000" s="5"/>
      <c r="F4000" s="6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72"/>
      <c r="AD4000" s="5"/>
    </row>
    <row r="4001" spans="1:30" x14ac:dyDescent="0.2">
      <c r="A4001" s="5"/>
      <c r="B4001" s="5"/>
      <c r="C4001" s="5"/>
      <c r="D4001" s="5"/>
      <c r="E4001" s="5"/>
      <c r="F4001" s="6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72"/>
      <c r="AD4001" s="5"/>
    </row>
    <row r="4002" spans="1:30" x14ac:dyDescent="0.2">
      <c r="A4002" s="5"/>
      <c r="B4002" s="5"/>
      <c r="C4002" s="5"/>
      <c r="D4002" s="5"/>
      <c r="E4002" s="5"/>
      <c r="F4002" s="6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72"/>
      <c r="AD4002" s="5"/>
    </row>
    <row r="4003" spans="1:30" x14ac:dyDescent="0.2">
      <c r="A4003" s="5"/>
      <c r="B4003" s="5"/>
      <c r="C4003" s="5"/>
      <c r="D4003" s="5"/>
      <c r="E4003" s="5"/>
      <c r="F4003" s="6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72"/>
      <c r="AD4003" s="5"/>
    </row>
    <row r="4004" spans="1:30" x14ac:dyDescent="0.2">
      <c r="A4004" s="5"/>
      <c r="B4004" s="5"/>
      <c r="C4004" s="5"/>
      <c r="D4004" s="5"/>
      <c r="E4004" s="5"/>
      <c r="F4004" s="6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72"/>
      <c r="AD4004" s="5"/>
    </row>
    <row r="4005" spans="1:30" x14ac:dyDescent="0.2">
      <c r="A4005" s="5"/>
      <c r="B4005" s="5"/>
      <c r="C4005" s="5"/>
      <c r="D4005" s="5"/>
      <c r="E4005" s="5"/>
      <c r="F4005" s="6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72"/>
      <c r="AD4005" s="5"/>
    </row>
    <row r="4006" spans="1:30" x14ac:dyDescent="0.2">
      <c r="A4006" s="5"/>
      <c r="B4006" s="5"/>
      <c r="C4006" s="5"/>
      <c r="D4006" s="5"/>
      <c r="E4006" s="5"/>
      <c r="F4006" s="6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72"/>
      <c r="AD4006" s="5"/>
    </row>
    <row r="4007" spans="1:30" x14ac:dyDescent="0.2">
      <c r="A4007" s="5"/>
      <c r="B4007" s="5"/>
      <c r="C4007" s="5"/>
      <c r="D4007" s="5"/>
      <c r="E4007" s="5"/>
      <c r="F4007" s="6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72"/>
      <c r="AD4007" s="5"/>
    </row>
    <row r="4008" spans="1:30" x14ac:dyDescent="0.2">
      <c r="A4008" s="5"/>
      <c r="B4008" s="5"/>
      <c r="C4008" s="5"/>
      <c r="D4008" s="5"/>
      <c r="E4008" s="5"/>
      <c r="F4008" s="6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72"/>
      <c r="AD4008" s="5"/>
    </row>
    <row r="4009" spans="1:30" x14ac:dyDescent="0.2">
      <c r="A4009" s="5"/>
      <c r="B4009" s="5"/>
      <c r="C4009" s="5"/>
      <c r="D4009" s="5"/>
      <c r="E4009" s="5"/>
      <c r="F4009" s="6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72"/>
      <c r="AD4009" s="5"/>
    </row>
    <row r="4010" spans="1:30" x14ac:dyDescent="0.2">
      <c r="A4010" s="5"/>
      <c r="B4010" s="5"/>
      <c r="C4010" s="5"/>
      <c r="D4010" s="5"/>
      <c r="E4010" s="5"/>
      <c r="F4010" s="6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72"/>
      <c r="AD4010" s="5"/>
    </row>
    <row r="4011" spans="1:30" x14ac:dyDescent="0.2">
      <c r="A4011" s="5"/>
      <c r="B4011" s="5"/>
      <c r="C4011" s="5"/>
      <c r="D4011" s="5"/>
      <c r="E4011" s="5"/>
      <c r="F4011" s="6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72"/>
      <c r="AD4011" s="5"/>
    </row>
    <row r="4012" spans="1:30" x14ac:dyDescent="0.2">
      <c r="A4012" s="5"/>
      <c r="B4012" s="5"/>
      <c r="C4012" s="5"/>
      <c r="D4012" s="5"/>
      <c r="E4012" s="5"/>
      <c r="F4012" s="6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72"/>
      <c r="AD4012" s="5"/>
    </row>
    <row r="4013" spans="1:30" x14ac:dyDescent="0.2">
      <c r="A4013" s="5"/>
      <c r="B4013" s="5"/>
      <c r="C4013" s="5"/>
      <c r="D4013" s="5"/>
      <c r="E4013" s="5"/>
      <c r="F4013" s="6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72"/>
      <c r="AD4013" s="5"/>
    </row>
    <row r="4014" spans="1:30" x14ac:dyDescent="0.2">
      <c r="A4014" s="5"/>
      <c r="B4014" s="5"/>
      <c r="C4014" s="5"/>
      <c r="D4014" s="5"/>
      <c r="E4014" s="5"/>
      <c r="F4014" s="6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72"/>
      <c r="AD4014" s="5"/>
    </row>
    <row r="4015" spans="1:30" x14ac:dyDescent="0.2">
      <c r="A4015" s="5"/>
      <c r="B4015" s="5"/>
      <c r="C4015" s="5"/>
      <c r="D4015" s="5"/>
      <c r="E4015" s="5"/>
      <c r="F4015" s="6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72"/>
      <c r="AD4015" s="5"/>
    </row>
    <row r="4016" spans="1:30" x14ac:dyDescent="0.2">
      <c r="A4016" s="5"/>
      <c r="B4016" s="5"/>
      <c r="C4016" s="5"/>
      <c r="D4016" s="5"/>
      <c r="E4016" s="5"/>
      <c r="F4016" s="6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72"/>
      <c r="AD4016" s="5"/>
    </row>
    <row r="4017" spans="1:30" x14ac:dyDescent="0.2">
      <c r="A4017" s="5"/>
      <c r="B4017" s="5"/>
      <c r="C4017" s="5"/>
      <c r="D4017" s="5"/>
      <c r="E4017" s="5"/>
      <c r="F4017" s="6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72"/>
      <c r="AD4017" s="5"/>
    </row>
    <row r="4018" spans="1:30" x14ac:dyDescent="0.2">
      <c r="A4018" s="5"/>
      <c r="B4018" s="5"/>
      <c r="C4018" s="5"/>
      <c r="D4018" s="5"/>
      <c r="E4018" s="5"/>
      <c r="F4018" s="6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72"/>
      <c r="AD4018" s="5"/>
    </row>
    <row r="4019" spans="1:30" x14ac:dyDescent="0.2">
      <c r="A4019" s="5"/>
      <c r="B4019" s="5"/>
      <c r="C4019" s="5"/>
      <c r="D4019" s="5"/>
      <c r="E4019" s="5"/>
      <c r="F4019" s="6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72"/>
      <c r="AD4019" s="5"/>
    </row>
    <row r="4020" spans="1:30" x14ac:dyDescent="0.2">
      <c r="A4020" s="5"/>
      <c r="B4020" s="5"/>
      <c r="C4020" s="5"/>
      <c r="D4020" s="5"/>
      <c r="E4020" s="5"/>
      <c r="F4020" s="6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72"/>
      <c r="AD4020" s="5"/>
    </row>
    <row r="4021" spans="1:30" x14ac:dyDescent="0.2">
      <c r="A4021" s="5"/>
      <c r="B4021" s="5"/>
      <c r="C4021" s="5"/>
      <c r="D4021" s="5"/>
      <c r="E4021" s="5"/>
      <c r="F4021" s="6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72"/>
      <c r="AD4021" s="5"/>
    </row>
    <row r="4022" spans="1:30" x14ac:dyDescent="0.2">
      <c r="A4022" s="5"/>
      <c r="B4022" s="5"/>
      <c r="C4022" s="5"/>
      <c r="D4022" s="5"/>
      <c r="E4022" s="5"/>
      <c r="F4022" s="6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72"/>
      <c r="AD4022" s="5"/>
    </row>
    <row r="4023" spans="1:30" x14ac:dyDescent="0.2">
      <c r="A4023" s="5"/>
      <c r="B4023" s="5"/>
      <c r="C4023" s="5"/>
      <c r="D4023" s="5"/>
      <c r="E4023" s="5"/>
      <c r="F4023" s="6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72"/>
      <c r="AD4023" s="5"/>
    </row>
    <row r="4024" spans="1:30" x14ac:dyDescent="0.2">
      <c r="A4024" s="5"/>
      <c r="B4024" s="5"/>
      <c r="C4024" s="5"/>
      <c r="D4024" s="5"/>
      <c r="E4024" s="5"/>
      <c r="F4024" s="6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72"/>
      <c r="AD4024" s="5"/>
    </row>
    <row r="4025" spans="1:30" x14ac:dyDescent="0.2">
      <c r="A4025" s="5"/>
      <c r="B4025" s="5"/>
      <c r="C4025" s="5"/>
      <c r="D4025" s="5"/>
      <c r="E4025" s="5"/>
      <c r="F4025" s="6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72"/>
      <c r="AD4025" s="5"/>
    </row>
    <row r="4026" spans="1:30" x14ac:dyDescent="0.2">
      <c r="A4026" s="5"/>
      <c r="B4026" s="5"/>
      <c r="C4026" s="5"/>
      <c r="D4026" s="5"/>
      <c r="E4026" s="5"/>
      <c r="F4026" s="6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72"/>
      <c r="AD4026" s="5"/>
    </row>
    <row r="4027" spans="1:30" x14ac:dyDescent="0.2">
      <c r="A4027" s="5"/>
      <c r="B4027" s="5"/>
      <c r="C4027" s="5"/>
      <c r="D4027" s="5"/>
      <c r="E4027" s="5"/>
      <c r="F4027" s="6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72"/>
      <c r="AD4027" s="5"/>
    </row>
    <row r="4028" spans="1:30" x14ac:dyDescent="0.2">
      <c r="A4028" s="5"/>
      <c r="B4028" s="5"/>
      <c r="C4028" s="5"/>
      <c r="D4028" s="5"/>
      <c r="E4028" s="5"/>
      <c r="F4028" s="6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72"/>
      <c r="AD4028" s="5"/>
    </row>
    <row r="4029" spans="1:30" x14ac:dyDescent="0.2">
      <c r="A4029" s="5"/>
      <c r="B4029" s="5"/>
      <c r="C4029" s="5"/>
      <c r="D4029" s="5"/>
      <c r="E4029" s="5"/>
      <c r="F4029" s="6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72"/>
      <c r="AD4029" s="5"/>
    </row>
    <row r="4030" spans="1:30" x14ac:dyDescent="0.2">
      <c r="A4030" s="5"/>
      <c r="B4030" s="5"/>
      <c r="C4030" s="5"/>
      <c r="D4030" s="5"/>
      <c r="E4030" s="5"/>
      <c r="F4030" s="6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72"/>
      <c r="AD4030" s="5"/>
    </row>
    <row r="4031" spans="1:30" x14ac:dyDescent="0.2">
      <c r="A4031" s="5"/>
      <c r="B4031" s="5"/>
      <c r="C4031" s="5"/>
      <c r="D4031" s="5"/>
      <c r="E4031" s="5"/>
      <c r="F4031" s="6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72"/>
      <c r="AD4031" s="5"/>
    </row>
    <row r="4032" spans="1:30" x14ac:dyDescent="0.2">
      <c r="A4032" s="5"/>
      <c r="B4032" s="5"/>
      <c r="C4032" s="5"/>
      <c r="D4032" s="5"/>
      <c r="E4032" s="5"/>
      <c r="F4032" s="6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72"/>
      <c r="AD4032" s="5"/>
    </row>
    <row r="4033" spans="1:30" x14ac:dyDescent="0.2">
      <c r="A4033" s="5"/>
      <c r="B4033" s="5"/>
      <c r="C4033" s="5"/>
      <c r="D4033" s="5"/>
      <c r="E4033" s="5"/>
      <c r="F4033" s="6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72"/>
      <c r="AD4033" s="5"/>
    </row>
    <row r="4034" spans="1:30" x14ac:dyDescent="0.2">
      <c r="A4034" s="5"/>
      <c r="B4034" s="5"/>
      <c r="C4034" s="5"/>
      <c r="D4034" s="5"/>
      <c r="E4034" s="5"/>
      <c r="F4034" s="6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72"/>
      <c r="AD4034" s="5"/>
    </row>
    <row r="4035" spans="1:30" x14ac:dyDescent="0.2">
      <c r="A4035" s="5"/>
      <c r="B4035" s="5"/>
      <c r="C4035" s="5"/>
      <c r="D4035" s="5"/>
      <c r="E4035" s="5"/>
      <c r="F4035" s="6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72"/>
      <c r="AD4035" s="5"/>
    </row>
    <row r="4036" spans="1:30" x14ac:dyDescent="0.2">
      <c r="A4036" s="5"/>
      <c r="B4036" s="5"/>
      <c r="C4036" s="5"/>
      <c r="D4036" s="5"/>
      <c r="E4036" s="5"/>
      <c r="F4036" s="6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72"/>
      <c r="AD4036" s="5"/>
    </row>
    <row r="4037" spans="1:30" x14ac:dyDescent="0.2">
      <c r="A4037" s="5"/>
      <c r="B4037" s="5"/>
      <c r="C4037" s="5"/>
      <c r="D4037" s="5"/>
      <c r="E4037" s="5"/>
      <c r="F4037" s="6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72"/>
      <c r="AD4037" s="5"/>
    </row>
    <row r="4038" spans="1:30" x14ac:dyDescent="0.2">
      <c r="A4038" s="5"/>
      <c r="B4038" s="5"/>
      <c r="C4038" s="5"/>
      <c r="D4038" s="5"/>
      <c r="E4038" s="5"/>
      <c r="F4038" s="6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72"/>
      <c r="AD4038" s="5"/>
    </row>
    <row r="4039" spans="1:30" x14ac:dyDescent="0.2">
      <c r="A4039" s="5"/>
      <c r="B4039" s="5"/>
      <c r="C4039" s="5"/>
      <c r="D4039" s="5"/>
      <c r="E4039" s="5"/>
      <c r="F4039" s="6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72"/>
      <c r="AD4039" s="5"/>
    </row>
    <row r="4040" spans="1:30" x14ac:dyDescent="0.2">
      <c r="A4040" s="5"/>
      <c r="B4040" s="5"/>
      <c r="C4040" s="5"/>
      <c r="D4040" s="5"/>
      <c r="E4040" s="5"/>
      <c r="F4040" s="6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72"/>
      <c r="AD4040" s="5"/>
    </row>
    <row r="4041" spans="1:30" x14ac:dyDescent="0.2">
      <c r="A4041" s="5"/>
      <c r="B4041" s="5"/>
      <c r="C4041" s="5"/>
      <c r="D4041" s="5"/>
      <c r="E4041" s="5"/>
      <c r="F4041" s="6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72"/>
      <c r="AD4041" s="5"/>
    </row>
    <row r="4042" spans="1:30" x14ac:dyDescent="0.2">
      <c r="A4042" s="5"/>
      <c r="B4042" s="5"/>
      <c r="C4042" s="5"/>
      <c r="D4042" s="5"/>
      <c r="E4042" s="5"/>
      <c r="F4042" s="6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72"/>
      <c r="AD4042" s="5"/>
    </row>
    <row r="4043" spans="1:30" x14ac:dyDescent="0.2">
      <c r="A4043" s="5"/>
      <c r="B4043" s="5"/>
      <c r="C4043" s="5"/>
      <c r="D4043" s="5"/>
      <c r="E4043" s="5"/>
      <c r="F4043" s="6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72"/>
      <c r="AD4043" s="5"/>
    </row>
    <row r="4044" spans="1:30" x14ac:dyDescent="0.2">
      <c r="A4044" s="5"/>
      <c r="B4044" s="5"/>
      <c r="C4044" s="5"/>
      <c r="D4044" s="5"/>
      <c r="E4044" s="5"/>
      <c r="F4044" s="6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72"/>
      <c r="AD4044" s="5"/>
    </row>
    <row r="4045" spans="1:30" x14ac:dyDescent="0.2">
      <c r="A4045" s="5"/>
      <c r="B4045" s="5"/>
      <c r="C4045" s="5"/>
      <c r="D4045" s="5"/>
      <c r="E4045" s="5"/>
      <c r="F4045" s="6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72"/>
      <c r="AD4045" s="5"/>
    </row>
    <row r="4046" spans="1:30" x14ac:dyDescent="0.2">
      <c r="A4046" s="5"/>
      <c r="B4046" s="5"/>
      <c r="C4046" s="5"/>
      <c r="D4046" s="5"/>
      <c r="E4046" s="5"/>
      <c r="F4046" s="6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72"/>
      <c r="AD4046" s="5"/>
    </row>
    <row r="4047" spans="1:30" x14ac:dyDescent="0.2">
      <c r="A4047" s="5"/>
      <c r="B4047" s="5"/>
      <c r="C4047" s="5"/>
      <c r="D4047" s="5"/>
      <c r="E4047" s="5"/>
      <c r="F4047" s="6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72"/>
      <c r="AD4047" s="5"/>
    </row>
    <row r="4048" spans="1:30" x14ac:dyDescent="0.2">
      <c r="A4048" s="5"/>
      <c r="B4048" s="5"/>
      <c r="C4048" s="5"/>
      <c r="D4048" s="5"/>
      <c r="E4048" s="5"/>
      <c r="F4048" s="6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72"/>
      <c r="AD4048" s="5"/>
    </row>
    <row r="4049" spans="1:30" x14ac:dyDescent="0.2">
      <c r="A4049" s="5"/>
      <c r="B4049" s="5"/>
      <c r="C4049" s="5"/>
      <c r="D4049" s="5"/>
      <c r="E4049" s="5"/>
      <c r="F4049" s="6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72"/>
      <c r="AD4049" s="5"/>
    </row>
    <row r="4050" spans="1:30" x14ac:dyDescent="0.2">
      <c r="A4050" s="5"/>
      <c r="B4050" s="5"/>
      <c r="C4050" s="5"/>
      <c r="D4050" s="5"/>
      <c r="E4050" s="5"/>
      <c r="F4050" s="6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72"/>
      <c r="AD4050" s="5"/>
    </row>
    <row r="4051" spans="1:30" x14ac:dyDescent="0.2">
      <c r="A4051" s="5"/>
      <c r="B4051" s="5"/>
      <c r="C4051" s="5"/>
      <c r="D4051" s="5"/>
      <c r="E4051" s="5"/>
      <c r="F4051" s="6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72"/>
      <c r="AD4051" s="5"/>
    </row>
    <row r="4052" spans="1:30" x14ac:dyDescent="0.2">
      <c r="A4052" s="5"/>
      <c r="B4052" s="5"/>
      <c r="C4052" s="5"/>
      <c r="D4052" s="5"/>
      <c r="E4052" s="5"/>
      <c r="F4052" s="6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72"/>
      <c r="AD4052" s="5"/>
    </row>
    <row r="4053" spans="1:30" x14ac:dyDescent="0.2">
      <c r="A4053" s="5"/>
      <c r="B4053" s="5"/>
      <c r="C4053" s="5"/>
      <c r="D4053" s="5"/>
      <c r="E4053" s="5"/>
      <c r="F4053" s="6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72"/>
      <c r="AD4053" s="5"/>
    </row>
    <row r="4054" spans="1:30" x14ac:dyDescent="0.2">
      <c r="A4054" s="5"/>
      <c r="B4054" s="5"/>
      <c r="C4054" s="5"/>
      <c r="D4054" s="5"/>
      <c r="E4054" s="5"/>
      <c r="F4054" s="6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72"/>
      <c r="AD4054" s="5"/>
    </row>
    <row r="4055" spans="1:30" x14ac:dyDescent="0.2">
      <c r="A4055" s="5"/>
      <c r="B4055" s="5"/>
      <c r="C4055" s="5"/>
      <c r="D4055" s="5"/>
      <c r="E4055" s="5"/>
      <c r="F4055" s="6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72"/>
      <c r="AD4055" s="5"/>
    </row>
    <row r="4056" spans="1:30" x14ac:dyDescent="0.2">
      <c r="A4056" s="5"/>
      <c r="B4056" s="5"/>
      <c r="C4056" s="5"/>
      <c r="D4056" s="5"/>
      <c r="E4056" s="5"/>
      <c r="F4056" s="6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72"/>
      <c r="AD4056" s="5"/>
    </row>
    <row r="4057" spans="1:30" x14ac:dyDescent="0.2">
      <c r="A4057" s="5"/>
      <c r="B4057" s="5"/>
      <c r="C4057" s="5"/>
      <c r="D4057" s="5"/>
      <c r="E4057" s="5"/>
      <c r="F4057" s="6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72"/>
      <c r="AD4057" s="5"/>
    </row>
    <row r="4058" spans="1:30" x14ac:dyDescent="0.2">
      <c r="A4058" s="5"/>
      <c r="B4058" s="5"/>
      <c r="C4058" s="5"/>
      <c r="D4058" s="5"/>
      <c r="E4058" s="5"/>
      <c r="F4058" s="6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72"/>
      <c r="AD4058" s="5"/>
    </row>
    <row r="4059" spans="1:30" x14ac:dyDescent="0.2">
      <c r="A4059" s="5"/>
      <c r="B4059" s="5"/>
      <c r="C4059" s="5"/>
      <c r="D4059" s="5"/>
      <c r="E4059" s="5"/>
      <c r="F4059" s="6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72"/>
      <c r="AD4059" s="5"/>
    </row>
    <row r="4060" spans="1:30" x14ac:dyDescent="0.2">
      <c r="A4060" s="5"/>
      <c r="B4060" s="5"/>
      <c r="C4060" s="5"/>
      <c r="D4060" s="5"/>
      <c r="E4060" s="5"/>
      <c r="F4060" s="6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72"/>
      <c r="AD4060" s="5"/>
    </row>
    <row r="4061" spans="1:30" x14ac:dyDescent="0.2">
      <c r="A4061" s="5"/>
      <c r="B4061" s="5"/>
      <c r="C4061" s="5"/>
      <c r="D4061" s="5"/>
      <c r="E4061" s="5"/>
      <c r="F4061" s="6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72"/>
      <c r="AD4061" s="5"/>
    </row>
    <row r="4062" spans="1:30" x14ac:dyDescent="0.2">
      <c r="A4062" s="5"/>
      <c r="B4062" s="5"/>
      <c r="C4062" s="5"/>
      <c r="D4062" s="5"/>
      <c r="E4062" s="5"/>
      <c r="F4062" s="6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72"/>
      <c r="AD4062" s="5"/>
    </row>
    <row r="4063" spans="1:30" x14ac:dyDescent="0.2">
      <c r="A4063" s="5"/>
      <c r="B4063" s="5"/>
      <c r="C4063" s="5"/>
      <c r="D4063" s="5"/>
      <c r="E4063" s="5"/>
      <c r="F4063" s="6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72"/>
      <c r="AD4063" s="5"/>
    </row>
    <row r="4064" spans="1:30" x14ac:dyDescent="0.2">
      <c r="A4064" s="5"/>
      <c r="B4064" s="5"/>
      <c r="C4064" s="5"/>
      <c r="D4064" s="5"/>
      <c r="E4064" s="5"/>
      <c r="F4064" s="6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72"/>
      <c r="AD4064" s="5"/>
    </row>
    <row r="4065" spans="1:30" x14ac:dyDescent="0.2">
      <c r="A4065" s="5"/>
      <c r="B4065" s="5"/>
      <c r="C4065" s="5"/>
      <c r="D4065" s="5"/>
      <c r="E4065" s="5"/>
      <c r="F4065" s="6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72"/>
      <c r="AD4065" s="5"/>
    </row>
    <row r="4066" spans="1:30" x14ac:dyDescent="0.2">
      <c r="A4066" s="5"/>
      <c r="B4066" s="5"/>
      <c r="C4066" s="5"/>
      <c r="D4066" s="5"/>
      <c r="E4066" s="5"/>
      <c r="F4066" s="6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72"/>
      <c r="AD4066" s="5"/>
    </row>
    <row r="4067" spans="1:30" x14ac:dyDescent="0.2">
      <c r="A4067" s="5"/>
      <c r="B4067" s="5"/>
      <c r="C4067" s="5"/>
      <c r="D4067" s="5"/>
      <c r="E4067" s="5"/>
      <c r="F4067" s="6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72"/>
      <c r="AD4067" s="5"/>
    </row>
    <row r="4068" spans="1:30" x14ac:dyDescent="0.2">
      <c r="A4068" s="5"/>
      <c r="B4068" s="5"/>
      <c r="C4068" s="5"/>
      <c r="D4068" s="5"/>
      <c r="E4068" s="5"/>
      <c r="F4068" s="6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72"/>
      <c r="AD4068" s="5"/>
    </row>
    <row r="4069" spans="1:30" x14ac:dyDescent="0.2">
      <c r="A4069" s="5"/>
      <c r="B4069" s="5"/>
      <c r="C4069" s="5"/>
      <c r="D4069" s="5"/>
      <c r="E4069" s="5"/>
      <c r="F4069" s="6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72"/>
      <c r="AD4069" s="5"/>
    </row>
    <row r="4070" spans="1:30" x14ac:dyDescent="0.2">
      <c r="A4070" s="5"/>
      <c r="B4070" s="5"/>
      <c r="C4070" s="5"/>
      <c r="D4070" s="5"/>
      <c r="E4070" s="5"/>
      <c r="F4070" s="6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72"/>
      <c r="AD4070" s="5"/>
    </row>
    <row r="4071" spans="1:30" x14ac:dyDescent="0.2">
      <c r="A4071" s="5"/>
      <c r="B4071" s="5"/>
      <c r="C4071" s="5"/>
      <c r="D4071" s="5"/>
      <c r="E4071" s="5"/>
      <c r="F4071" s="6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72"/>
      <c r="AD4071" s="5"/>
    </row>
    <row r="4072" spans="1:30" x14ac:dyDescent="0.2">
      <c r="A4072" s="5"/>
      <c r="B4072" s="5"/>
      <c r="C4072" s="5"/>
      <c r="D4072" s="5"/>
      <c r="E4072" s="5"/>
      <c r="F4072" s="6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72"/>
      <c r="AD4072" s="5"/>
    </row>
    <row r="4073" spans="1:30" x14ac:dyDescent="0.2">
      <c r="A4073" s="5"/>
      <c r="B4073" s="5"/>
      <c r="C4073" s="5"/>
      <c r="D4073" s="5"/>
      <c r="E4073" s="5"/>
      <c r="F4073" s="6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72"/>
      <c r="AD4073" s="5"/>
    </row>
    <row r="4074" spans="1:30" x14ac:dyDescent="0.2">
      <c r="A4074" s="5"/>
      <c r="B4074" s="5"/>
      <c r="C4074" s="5"/>
      <c r="D4074" s="5"/>
      <c r="E4074" s="5"/>
      <c r="F4074" s="6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72"/>
      <c r="AD4074" s="5"/>
    </row>
    <row r="4075" spans="1:30" x14ac:dyDescent="0.2">
      <c r="A4075" s="5"/>
      <c r="B4075" s="5"/>
      <c r="C4075" s="5"/>
      <c r="D4075" s="5"/>
      <c r="E4075" s="5"/>
      <c r="F4075" s="6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72"/>
      <c r="AD4075" s="5"/>
    </row>
    <row r="4076" spans="1:30" x14ac:dyDescent="0.2">
      <c r="A4076" s="5"/>
      <c r="B4076" s="5"/>
      <c r="C4076" s="5"/>
      <c r="D4076" s="5"/>
      <c r="E4076" s="5"/>
      <c r="F4076" s="6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72"/>
      <c r="AD4076" s="5"/>
    </row>
    <row r="4077" spans="1:30" x14ac:dyDescent="0.2">
      <c r="A4077" s="5"/>
      <c r="B4077" s="5"/>
      <c r="C4077" s="5"/>
      <c r="D4077" s="5"/>
      <c r="E4077" s="5"/>
      <c r="F4077" s="6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72"/>
      <c r="AD4077" s="5"/>
    </row>
    <row r="4078" spans="1:30" x14ac:dyDescent="0.2">
      <c r="A4078" s="5"/>
      <c r="B4078" s="5"/>
      <c r="C4078" s="5"/>
      <c r="D4078" s="5"/>
      <c r="E4078" s="5"/>
      <c r="F4078" s="6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72"/>
      <c r="AD4078" s="5"/>
    </row>
    <row r="4079" spans="1:30" x14ac:dyDescent="0.2">
      <c r="A4079" s="5"/>
      <c r="B4079" s="5"/>
      <c r="C4079" s="5"/>
      <c r="D4079" s="5"/>
      <c r="E4079" s="5"/>
      <c r="F4079" s="6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72"/>
      <c r="AD4079" s="5"/>
    </row>
    <row r="4080" spans="1:30" x14ac:dyDescent="0.2">
      <c r="A4080" s="5"/>
      <c r="B4080" s="5"/>
      <c r="C4080" s="5"/>
      <c r="D4080" s="5"/>
      <c r="E4080" s="5"/>
      <c r="F4080" s="6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72"/>
      <c r="AD4080" s="5"/>
    </row>
    <row r="4081" spans="1:30" x14ac:dyDescent="0.2">
      <c r="A4081" s="5"/>
      <c r="B4081" s="5"/>
      <c r="C4081" s="5"/>
      <c r="D4081" s="5"/>
      <c r="E4081" s="5"/>
      <c r="F4081" s="6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72"/>
      <c r="AD4081" s="5"/>
    </row>
    <row r="4082" spans="1:30" x14ac:dyDescent="0.2">
      <c r="A4082" s="5"/>
      <c r="B4082" s="5"/>
      <c r="C4082" s="5"/>
      <c r="D4082" s="5"/>
      <c r="E4082" s="5"/>
      <c r="F4082" s="6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72"/>
      <c r="AD4082" s="5"/>
    </row>
    <row r="4083" spans="1:30" x14ac:dyDescent="0.2">
      <c r="A4083" s="5"/>
      <c r="B4083" s="5"/>
      <c r="C4083" s="5"/>
      <c r="D4083" s="5"/>
      <c r="E4083" s="5"/>
      <c r="F4083" s="6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72"/>
      <c r="AD4083" s="5"/>
    </row>
    <row r="4084" spans="1:30" x14ac:dyDescent="0.2">
      <c r="A4084" s="5"/>
      <c r="B4084" s="5"/>
      <c r="C4084" s="5"/>
      <c r="D4084" s="5"/>
      <c r="E4084" s="5"/>
      <c r="F4084" s="6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72"/>
      <c r="AD4084" s="5"/>
    </row>
    <row r="4085" spans="1:30" x14ac:dyDescent="0.2">
      <c r="A4085" s="5"/>
      <c r="B4085" s="5"/>
      <c r="C4085" s="5"/>
      <c r="D4085" s="5"/>
      <c r="E4085" s="5"/>
      <c r="F4085" s="6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72"/>
      <c r="AD4085" s="5"/>
    </row>
    <row r="4086" spans="1:30" x14ac:dyDescent="0.2">
      <c r="A4086" s="5"/>
      <c r="B4086" s="5"/>
      <c r="C4086" s="5"/>
      <c r="D4086" s="5"/>
      <c r="E4086" s="5"/>
      <c r="F4086" s="6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72"/>
      <c r="AD4086" s="5"/>
    </row>
    <row r="4087" spans="1:30" x14ac:dyDescent="0.2">
      <c r="A4087" s="5"/>
      <c r="B4087" s="5"/>
      <c r="C4087" s="5"/>
      <c r="D4087" s="5"/>
      <c r="E4087" s="5"/>
      <c r="F4087" s="6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72"/>
      <c r="AD4087" s="5"/>
    </row>
    <row r="4088" spans="1:30" x14ac:dyDescent="0.2">
      <c r="A4088" s="5"/>
      <c r="B4088" s="5"/>
      <c r="C4088" s="5"/>
      <c r="D4088" s="5"/>
      <c r="E4088" s="5"/>
      <c r="F4088" s="6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72"/>
      <c r="AD4088" s="5"/>
    </row>
    <row r="4089" spans="1:30" x14ac:dyDescent="0.2">
      <c r="A4089" s="5"/>
      <c r="B4089" s="5"/>
      <c r="C4089" s="5"/>
      <c r="D4089" s="5"/>
      <c r="E4089" s="5"/>
      <c r="F4089" s="6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72"/>
      <c r="AD4089" s="5"/>
    </row>
    <row r="4090" spans="1:30" x14ac:dyDescent="0.2">
      <c r="A4090" s="5"/>
      <c r="B4090" s="5"/>
      <c r="C4090" s="5"/>
      <c r="D4090" s="5"/>
      <c r="E4090" s="5"/>
      <c r="F4090" s="6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72"/>
      <c r="AD4090" s="5"/>
    </row>
    <row r="4091" spans="1:30" x14ac:dyDescent="0.2">
      <c r="A4091" s="5"/>
      <c r="B4091" s="5"/>
      <c r="C4091" s="5"/>
      <c r="D4091" s="5"/>
      <c r="E4091" s="5"/>
      <c r="F4091" s="6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72"/>
      <c r="AD4091" s="5"/>
    </row>
    <row r="4092" spans="1:30" x14ac:dyDescent="0.2">
      <c r="A4092" s="5"/>
      <c r="B4092" s="5"/>
      <c r="C4092" s="5"/>
      <c r="D4092" s="5"/>
      <c r="E4092" s="5"/>
      <c r="F4092" s="6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72"/>
      <c r="AD4092" s="5"/>
    </row>
    <row r="4093" spans="1:30" x14ac:dyDescent="0.2">
      <c r="A4093" s="5"/>
      <c r="B4093" s="5"/>
      <c r="C4093" s="5"/>
      <c r="D4093" s="5"/>
      <c r="E4093" s="5"/>
      <c r="F4093" s="6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72"/>
      <c r="AD4093" s="5"/>
    </row>
    <row r="4094" spans="1:30" x14ac:dyDescent="0.2">
      <c r="A4094" s="5"/>
      <c r="B4094" s="5"/>
      <c r="C4094" s="5"/>
      <c r="D4094" s="5"/>
      <c r="E4094" s="5"/>
      <c r="F4094" s="6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72"/>
      <c r="AD4094" s="5"/>
    </row>
    <row r="4095" spans="1:30" x14ac:dyDescent="0.2">
      <c r="A4095" s="5"/>
      <c r="B4095" s="5"/>
      <c r="C4095" s="5"/>
      <c r="D4095" s="5"/>
      <c r="E4095" s="5"/>
      <c r="F4095" s="6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72"/>
      <c r="AD4095" s="5"/>
    </row>
    <row r="4096" spans="1:30" x14ac:dyDescent="0.2">
      <c r="A4096" s="5"/>
      <c r="B4096" s="5"/>
      <c r="C4096" s="5"/>
      <c r="D4096" s="5"/>
      <c r="E4096" s="5"/>
      <c r="F4096" s="6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72"/>
      <c r="AD4096" s="5"/>
    </row>
    <row r="4097" spans="1:30" x14ac:dyDescent="0.2">
      <c r="A4097" s="5"/>
      <c r="B4097" s="5"/>
      <c r="C4097" s="5"/>
      <c r="D4097" s="5"/>
      <c r="E4097" s="5"/>
      <c r="F4097" s="6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72"/>
      <c r="AD4097" s="5"/>
    </row>
    <row r="4098" spans="1:30" x14ac:dyDescent="0.2">
      <c r="A4098" s="5"/>
      <c r="B4098" s="5"/>
      <c r="C4098" s="5"/>
      <c r="D4098" s="5"/>
      <c r="E4098" s="5"/>
      <c r="F4098" s="6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72"/>
      <c r="AD4098" s="5"/>
    </row>
    <row r="4099" spans="1:30" x14ac:dyDescent="0.2">
      <c r="A4099" s="5"/>
      <c r="B4099" s="5"/>
      <c r="C4099" s="5"/>
      <c r="D4099" s="5"/>
      <c r="E4099" s="5"/>
      <c r="F4099" s="6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72"/>
      <c r="AD4099" s="5"/>
    </row>
    <row r="4100" spans="1:30" x14ac:dyDescent="0.2">
      <c r="A4100" s="5"/>
      <c r="B4100" s="5"/>
      <c r="C4100" s="5"/>
      <c r="D4100" s="5"/>
      <c r="E4100" s="5"/>
      <c r="F4100" s="6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72"/>
      <c r="AD4100" s="5"/>
    </row>
    <row r="4101" spans="1:30" x14ac:dyDescent="0.2">
      <c r="A4101" s="5"/>
      <c r="B4101" s="5"/>
      <c r="C4101" s="5"/>
      <c r="D4101" s="5"/>
      <c r="E4101" s="5"/>
      <c r="F4101" s="6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72"/>
      <c r="AD4101" s="5"/>
    </row>
    <row r="4102" spans="1:30" x14ac:dyDescent="0.2">
      <c r="A4102" s="5"/>
      <c r="B4102" s="5"/>
      <c r="C4102" s="5"/>
      <c r="D4102" s="5"/>
      <c r="E4102" s="5"/>
      <c r="F4102" s="6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72"/>
      <c r="AD4102" s="5"/>
    </row>
    <row r="4103" spans="1:30" x14ac:dyDescent="0.2">
      <c r="A4103" s="5"/>
      <c r="B4103" s="5"/>
      <c r="C4103" s="5"/>
      <c r="D4103" s="5"/>
      <c r="E4103" s="5"/>
      <c r="F4103" s="6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72"/>
      <c r="AD4103" s="5"/>
    </row>
    <row r="4104" spans="1:30" x14ac:dyDescent="0.2">
      <c r="A4104" s="5"/>
      <c r="B4104" s="5"/>
      <c r="C4104" s="5"/>
      <c r="D4104" s="5"/>
      <c r="E4104" s="5"/>
      <c r="F4104" s="6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72"/>
      <c r="AD4104" s="5"/>
    </row>
    <row r="4105" spans="1:30" x14ac:dyDescent="0.2">
      <c r="A4105" s="5"/>
      <c r="B4105" s="5"/>
      <c r="C4105" s="5"/>
      <c r="D4105" s="5"/>
      <c r="E4105" s="5"/>
      <c r="F4105" s="6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72"/>
      <c r="AD4105" s="5"/>
    </row>
    <row r="4106" spans="1:30" x14ac:dyDescent="0.2">
      <c r="A4106" s="5"/>
      <c r="B4106" s="5"/>
      <c r="C4106" s="5"/>
      <c r="D4106" s="5"/>
      <c r="E4106" s="5"/>
      <c r="F4106" s="6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72"/>
      <c r="AD4106" s="5"/>
    </row>
    <row r="4107" spans="1:30" x14ac:dyDescent="0.2">
      <c r="A4107" s="5"/>
      <c r="B4107" s="5"/>
      <c r="C4107" s="5"/>
      <c r="D4107" s="5"/>
      <c r="E4107" s="5"/>
      <c r="F4107" s="6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72"/>
      <c r="AD4107" s="5"/>
    </row>
    <row r="4108" spans="1:30" x14ac:dyDescent="0.2">
      <c r="A4108" s="5"/>
      <c r="B4108" s="5"/>
      <c r="C4108" s="5"/>
      <c r="D4108" s="5"/>
      <c r="E4108" s="5"/>
      <c r="F4108" s="6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72"/>
      <c r="AD4108" s="5"/>
    </row>
    <row r="4109" spans="1:30" x14ac:dyDescent="0.2">
      <c r="A4109" s="5"/>
      <c r="B4109" s="5"/>
      <c r="C4109" s="5"/>
      <c r="D4109" s="5"/>
      <c r="E4109" s="5"/>
      <c r="F4109" s="6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72"/>
      <c r="AD4109" s="5"/>
    </row>
    <row r="4110" spans="1:30" x14ac:dyDescent="0.2">
      <c r="A4110" s="5"/>
      <c r="B4110" s="5"/>
      <c r="C4110" s="5"/>
      <c r="D4110" s="5"/>
      <c r="E4110" s="5"/>
      <c r="F4110" s="6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72"/>
      <c r="AD4110" s="5"/>
    </row>
    <row r="4111" spans="1:30" x14ac:dyDescent="0.2">
      <c r="A4111" s="5"/>
      <c r="B4111" s="5"/>
      <c r="C4111" s="5"/>
      <c r="D4111" s="5"/>
      <c r="E4111" s="5"/>
      <c r="F4111" s="6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72"/>
      <c r="AD4111" s="5"/>
    </row>
    <row r="4112" spans="1:30" x14ac:dyDescent="0.2">
      <c r="A4112" s="5"/>
      <c r="B4112" s="5"/>
      <c r="C4112" s="5"/>
      <c r="D4112" s="5"/>
      <c r="E4112" s="5"/>
      <c r="F4112" s="6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72"/>
      <c r="AD4112" s="5"/>
    </row>
    <row r="4113" spans="1:30" x14ac:dyDescent="0.2">
      <c r="A4113" s="5"/>
      <c r="B4113" s="5"/>
      <c r="C4113" s="5"/>
      <c r="D4113" s="5"/>
      <c r="E4113" s="5"/>
      <c r="F4113" s="6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72"/>
      <c r="AD4113" s="5"/>
    </row>
    <row r="4114" spans="1:30" x14ac:dyDescent="0.2">
      <c r="A4114" s="5"/>
      <c r="B4114" s="5"/>
      <c r="C4114" s="5"/>
      <c r="D4114" s="5"/>
      <c r="E4114" s="5"/>
      <c r="F4114" s="6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72"/>
      <c r="AD4114" s="5"/>
    </row>
    <row r="4115" spans="1:30" x14ac:dyDescent="0.2">
      <c r="A4115" s="5"/>
      <c r="B4115" s="5"/>
      <c r="C4115" s="5"/>
      <c r="D4115" s="5"/>
      <c r="E4115" s="5"/>
      <c r="F4115" s="6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72"/>
      <c r="AD4115" s="5"/>
    </row>
    <row r="4116" spans="1:30" x14ac:dyDescent="0.2">
      <c r="A4116" s="5"/>
      <c r="B4116" s="5"/>
      <c r="C4116" s="5"/>
      <c r="D4116" s="5"/>
      <c r="E4116" s="5"/>
      <c r="F4116" s="6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72"/>
      <c r="AD4116" s="5"/>
    </row>
    <row r="4117" spans="1:30" x14ac:dyDescent="0.2">
      <c r="A4117" s="5"/>
      <c r="B4117" s="5"/>
      <c r="C4117" s="5"/>
      <c r="D4117" s="5"/>
      <c r="E4117" s="5"/>
      <c r="F4117" s="6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72"/>
      <c r="AD4117" s="5"/>
    </row>
    <row r="4118" spans="1:30" x14ac:dyDescent="0.2">
      <c r="A4118" s="5"/>
      <c r="B4118" s="5"/>
      <c r="C4118" s="5"/>
      <c r="D4118" s="5"/>
      <c r="E4118" s="5"/>
      <c r="F4118" s="6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72"/>
      <c r="AD4118" s="5"/>
    </row>
    <row r="4119" spans="1:30" x14ac:dyDescent="0.2">
      <c r="A4119" s="5"/>
      <c r="B4119" s="5"/>
      <c r="C4119" s="5"/>
      <c r="D4119" s="5"/>
      <c r="E4119" s="5"/>
      <c r="F4119" s="6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72"/>
      <c r="AD4119" s="5"/>
    </row>
    <row r="4120" spans="1:30" x14ac:dyDescent="0.2">
      <c r="A4120" s="5"/>
      <c r="B4120" s="5"/>
      <c r="C4120" s="5"/>
      <c r="D4120" s="5"/>
      <c r="E4120" s="5"/>
      <c r="F4120" s="6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72"/>
      <c r="AD4120" s="5"/>
    </row>
    <row r="4121" spans="1:30" x14ac:dyDescent="0.2">
      <c r="A4121" s="5"/>
      <c r="B4121" s="5"/>
      <c r="C4121" s="5"/>
      <c r="D4121" s="5"/>
      <c r="E4121" s="5"/>
      <c r="F4121" s="6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72"/>
      <c r="AD4121" s="5"/>
    </row>
    <row r="4122" spans="1:30" x14ac:dyDescent="0.2">
      <c r="A4122" s="5"/>
      <c r="B4122" s="5"/>
      <c r="C4122" s="5"/>
      <c r="D4122" s="5"/>
      <c r="E4122" s="5"/>
      <c r="F4122" s="6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72"/>
      <c r="AD4122" s="5"/>
    </row>
    <row r="4123" spans="1:30" x14ac:dyDescent="0.2">
      <c r="A4123" s="5"/>
      <c r="B4123" s="5"/>
      <c r="C4123" s="5"/>
      <c r="D4123" s="5"/>
      <c r="E4123" s="5"/>
      <c r="F4123" s="6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72"/>
      <c r="AD4123" s="5"/>
    </row>
    <row r="4124" spans="1:30" x14ac:dyDescent="0.2">
      <c r="A4124" s="5"/>
      <c r="B4124" s="5"/>
      <c r="C4124" s="5"/>
      <c r="D4124" s="5"/>
      <c r="E4124" s="5"/>
      <c r="F4124" s="6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72"/>
      <c r="AD4124" s="5"/>
    </row>
    <row r="4125" spans="1:30" x14ac:dyDescent="0.2">
      <c r="A4125" s="5"/>
      <c r="B4125" s="5"/>
      <c r="C4125" s="5"/>
      <c r="D4125" s="5"/>
      <c r="E4125" s="5"/>
      <c r="F4125" s="6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72"/>
      <c r="AD4125" s="5"/>
    </row>
    <row r="4126" spans="1:30" x14ac:dyDescent="0.2">
      <c r="A4126" s="5"/>
      <c r="B4126" s="5"/>
      <c r="C4126" s="5"/>
      <c r="D4126" s="5"/>
      <c r="E4126" s="5"/>
      <c r="F4126" s="6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72"/>
      <c r="AD4126" s="5"/>
    </row>
    <row r="4127" spans="1:30" x14ac:dyDescent="0.2">
      <c r="A4127" s="5"/>
      <c r="B4127" s="5"/>
      <c r="C4127" s="5"/>
      <c r="D4127" s="5"/>
      <c r="E4127" s="5"/>
      <c r="F4127" s="6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72"/>
      <c r="AD4127" s="5"/>
    </row>
    <row r="4128" spans="1:30" x14ac:dyDescent="0.2">
      <c r="A4128" s="5"/>
      <c r="B4128" s="5"/>
      <c r="C4128" s="5"/>
      <c r="D4128" s="5"/>
      <c r="E4128" s="5"/>
      <c r="F4128" s="6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72"/>
      <c r="AD4128" s="5"/>
    </row>
    <row r="4129" spans="1:30" x14ac:dyDescent="0.2">
      <c r="A4129" s="5"/>
      <c r="B4129" s="5"/>
      <c r="C4129" s="5"/>
      <c r="D4129" s="5"/>
      <c r="E4129" s="5"/>
      <c r="F4129" s="6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72"/>
      <c r="AD4129" s="5"/>
    </row>
    <row r="4130" spans="1:30" x14ac:dyDescent="0.2">
      <c r="A4130" s="5"/>
      <c r="B4130" s="5"/>
      <c r="C4130" s="5"/>
      <c r="D4130" s="5"/>
      <c r="E4130" s="5"/>
      <c r="F4130" s="6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72"/>
      <c r="AD4130" s="5"/>
    </row>
    <row r="4131" spans="1:30" x14ac:dyDescent="0.2">
      <c r="A4131" s="5"/>
      <c r="B4131" s="5"/>
      <c r="C4131" s="5"/>
      <c r="D4131" s="5"/>
      <c r="E4131" s="5"/>
      <c r="F4131" s="6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72"/>
      <c r="AD4131" s="5"/>
    </row>
    <row r="4132" spans="1:30" x14ac:dyDescent="0.2">
      <c r="A4132" s="5"/>
      <c r="B4132" s="5"/>
      <c r="C4132" s="5"/>
      <c r="D4132" s="5"/>
      <c r="E4132" s="5"/>
      <c r="F4132" s="6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72"/>
      <c r="AD4132" s="5"/>
    </row>
    <row r="4133" spans="1:30" x14ac:dyDescent="0.2">
      <c r="A4133" s="5"/>
      <c r="B4133" s="5"/>
      <c r="C4133" s="5"/>
      <c r="D4133" s="5"/>
      <c r="E4133" s="5"/>
      <c r="F4133" s="6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72"/>
      <c r="AD4133" s="5"/>
    </row>
    <row r="4134" spans="1:30" x14ac:dyDescent="0.2">
      <c r="A4134" s="5"/>
      <c r="B4134" s="5"/>
      <c r="C4134" s="5"/>
      <c r="D4134" s="5"/>
      <c r="E4134" s="5"/>
      <c r="F4134" s="6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72"/>
      <c r="AD4134" s="5"/>
    </row>
    <row r="4135" spans="1:30" x14ac:dyDescent="0.2">
      <c r="A4135" s="5"/>
      <c r="B4135" s="5"/>
      <c r="C4135" s="5"/>
      <c r="D4135" s="5"/>
      <c r="E4135" s="5"/>
      <c r="F4135" s="6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72"/>
      <c r="AD4135" s="5"/>
    </row>
    <row r="4136" spans="1:30" x14ac:dyDescent="0.2">
      <c r="A4136" s="5"/>
      <c r="B4136" s="5"/>
      <c r="C4136" s="5"/>
      <c r="D4136" s="5"/>
      <c r="E4136" s="5"/>
      <c r="F4136" s="6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72"/>
      <c r="AD4136" s="5"/>
    </row>
    <row r="4137" spans="1:30" x14ac:dyDescent="0.2">
      <c r="A4137" s="5"/>
      <c r="B4137" s="5"/>
      <c r="C4137" s="5"/>
      <c r="D4137" s="5"/>
      <c r="E4137" s="5"/>
      <c r="F4137" s="6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72"/>
      <c r="AD4137" s="5"/>
    </row>
    <row r="4138" spans="1:30" x14ac:dyDescent="0.2">
      <c r="A4138" s="5"/>
      <c r="B4138" s="5"/>
      <c r="C4138" s="5"/>
      <c r="D4138" s="5"/>
      <c r="E4138" s="5"/>
      <c r="F4138" s="6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72"/>
      <c r="AD4138" s="5"/>
    </row>
    <row r="4139" spans="1:30" x14ac:dyDescent="0.2">
      <c r="A4139" s="5"/>
      <c r="B4139" s="5"/>
      <c r="C4139" s="5"/>
      <c r="D4139" s="5"/>
      <c r="E4139" s="5"/>
      <c r="F4139" s="6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72"/>
      <c r="AD4139" s="5"/>
    </row>
    <row r="4140" spans="1:30" x14ac:dyDescent="0.2">
      <c r="A4140" s="5"/>
      <c r="B4140" s="5"/>
      <c r="C4140" s="5"/>
      <c r="D4140" s="5"/>
      <c r="E4140" s="5"/>
      <c r="F4140" s="6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72"/>
      <c r="AD4140" s="5"/>
    </row>
    <row r="4141" spans="1:30" x14ac:dyDescent="0.2">
      <c r="A4141" s="5"/>
      <c r="B4141" s="5"/>
      <c r="C4141" s="5"/>
      <c r="D4141" s="5"/>
      <c r="E4141" s="5"/>
      <c r="F4141" s="6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72"/>
      <c r="AD4141" s="5"/>
    </row>
    <row r="4142" spans="1:30" x14ac:dyDescent="0.2">
      <c r="A4142" s="5"/>
      <c r="B4142" s="5"/>
      <c r="C4142" s="5"/>
      <c r="D4142" s="5"/>
      <c r="E4142" s="5"/>
      <c r="F4142" s="6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72"/>
      <c r="AD4142" s="5"/>
    </row>
    <row r="4143" spans="1:30" x14ac:dyDescent="0.2">
      <c r="A4143" s="5"/>
      <c r="B4143" s="5"/>
      <c r="C4143" s="5"/>
      <c r="D4143" s="5"/>
      <c r="E4143" s="5"/>
      <c r="F4143" s="6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72"/>
      <c r="AD4143" s="5"/>
    </row>
    <row r="4144" spans="1:30" x14ac:dyDescent="0.2">
      <c r="A4144" s="5"/>
      <c r="B4144" s="5"/>
      <c r="C4144" s="5"/>
      <c r="D4144" s="5"/>
      <c r="E4144" s="5"/>
      <c r="F4144" s="6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72"/>
      <c r="AD4144" s="5"/>
    </row>
    <row r="4145" spans="1:30" x14ac:dyDescent="0.2">
      <c r="A4145" s="5"/>
      <c r="B4145" s="5"/>
      <c r="C4145" s="5"/>
      <c r="D4145" s="5"/>
      <c r="E4145" s="5"/>
      <c r="F4145" s="6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72"/>
      <c r="AD4145" s="5"/>
    </row>
    <row r="4146" spans="1:30" x14ac:dyDescent="0.2">
      <c r="A4146" s="5"/>
      <c r="B4146" s="5"/>
      <c r="C4146" s="5"/>
      <c r="D4146" s="5"/>
      <c r="E4146" s="5"/>
      <c r="F4146" s="6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72"/>
      <c r="AD4146" s="5"/>
    </row>
    <row r="4147" spans="1:30" x14ac:dyDescent="0.2">
      <c r="A4147" s="5"/>
      <c r="B4147" s="5"/>
      <c r="C4147" s="5"/>
      <c r="D4147" s="5"/>
      <c r="E4147" s="5"/>
      <c r="F4147" s="6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72"/>
      <c r="AD4147" s="5"/>
    </row>
    <row r="4148" spans="1:30" x14ac:dyDescent="0.2">
      <c r="A4148" s="5"/>
      <c r="B4148" s="5"/>
      <c r="C4148" s="5"/>
      <c r="D4148" s="5"/>
      <c r="E4148" s="5"/>
      <c r="F4148" s="6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72"/>
      <c r="AD4148" s="5"/>
    </row>
    <row r="4149" spans="1:30" x14ac:dyDescent="0.2">
      <c r="A4149" s="5"/>
      <c r="B4149" s="5"/>
      <c r="C4149" s="5"/>
      <c r="D4149" s="5"/>
      <c r="E4149" s="5"/>
      <c r="F4149" s="6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72"/>
      <c r="AD4149" s="5"/>
    </row>
    <row r="4150" spans="1:30" x14ac:dyDescent="0.2">
      <c r="A4150" s="5"/>
      <c r="B4150" s="5"/>
      <c r="C4150" s="5"/>
      <c r="D4150" s="5"/>
      <c r="E4150" s="5"/>
      <c r="F4150" s="6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72"/>
      <c r="AD4150" s="5"/>
    </row>
    <row r="4151" spans="1:30" x14ac:dyDescent="0.2">
      <c r="A4151" s="5"/>
      <c r="B4151" s="5"/>
      <c r="C4151" s="5"/>
      <c r="D4151" s="5"/>
      <c r="E4151" s="5"/>
      <c r="F4151" s="6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72"/>
      <c r="AD4151" s="5"/>
    </row>
    <row r="4152" spans="1:30" x14ac:dyDescent="0.2">
      <c r="A4152" s="5"/>
      <c r="B4152" s="5"/>
      <c r="C4152" s="5"/>
      <c r="D4152" s="5"/>
      <c r="E4152" s="5"/>
      <c r="F4152" s="6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72"/>
      <c r="AD4152" s="5"/>
    </row>
    <row r="4153" spans="1:30" x14ac:dyDescent="0.2">
      <c r="A4153" s="5"/>
      <c r="B4153" s="5"/>
      <c r="C4153" s="5"/>
      <c r="D4153" s="5"/>
      <c r="E4153" s="5"/>
      <c r="F4153" s="6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72"/>
      <c r="AD4153" s="5"/>
    </row>
    <row r="4154" spans="1:30" x14ac:dyDescent="0.2">
      <c r="A4154" s="5"/>
      <c r="B4154" s="5"/>
      <c r="C4154" s="5"/>
      <c r="D4154" s="5"/>
      <c r="E4154" s="5"/>
      <c r="F4154" s="6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72"/>
      <c r="AD4154" s="5"/>
    </row>
    <row r="4155" spans="1:30" x14ac:dyDescent="0.2">
      <c r="A4155" s="5"/>
      <c r="B4155" s="5"/>
      <c r="C4155" s="5"/>
      <c r="D4155" s="5"/>
      <c r="E4155" s="5"/>
      <c r="F4155" s="6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72"/>
      <c r="AD4155" s="5"/>
    </row>
    <row r="4156" spans="1:30" x14ac:dyDescent="0.2">
      <c r="A4156" s="5"/>
      <c r="B4156" s="5"/>
      <c r="C4156" s="5"/>
      <c r="D4156" s="5"/>
      <c r="E4156" s="5"/>
      <c r="F4156" s="6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72"/>
      <c r="AD4156" s="5"/>
    </row>
    <row r="4157" spans="1:30" x14ac:dyDescent="0.2">
      <c r="A4157" s="5"/>
      <c r="B4157" s="5"/>
      <c r="C4157" s="5"/>
      <c r="D4157" s="5"/>
      <c r="E4157" s="5"/>
      <c r="F4157" s="6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72"/>
      <c r="AD4157" s="5"/>
    </row>
    <row r="4158" spans="1:30" x14ac:dyDescent="0.2">
      <c r="A4158" s="5"/>
      <c r="B4158" s="5"/>
      <c r="C4158" s="5"/>
      <c r="D4158" s="5"/>
      <c r="E4158" s="5"/>
      <c r="F4158" s="6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72"/>
      <c r="AD4158" s="5"/>
    </row>
    <row r="4159" spans="1:30" x14ac:dyDescent="0.2">
      <c r="A4159" s="5"/>
      <c r="B4159" s="5"/>
      <c r="C4159" s="5"/>
      <c r="D4159" s="5"/>
      <c r="E4159" s="5"/>
      <c r="F4159" s="6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72"/>
      <c r="AD4159" s="5"/>
    </row>
    <row r="4160" spans="1:30" x14ac:dyDescent="0.2">
      <c r="A4160" s="5"/>
      <c r="B4160" s="5"/>
      <c r="C4160" s="5"/>
      <c r="D4160" s="5"/>
      <c r="E4160" s="5"/>
      <c r="F4160" s="6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72"/>
      <c r="AD4160" s="5"/>
    </row>
    <row r="4161" spans="1:30" x14ac:dyDescent="0.2">
      <c r="A4161" s="5"/>
      <c r="B4161" s="5"/>
      <c r="C4161" s="5"/>
      <c r="D4161" s="5"/>
      <c r="E4161" s="5"/>
      <c r="F4161" s="6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72"/>
      <c r="AD4161" s="5"/>
    </row>
    <row r="4162" spans="1:30" x14ac:dyDescent="0.2">
      <c r="A4162" s="5"/>
      <c r="B4162" s="5"/>
      <c r="C4162" s="5"/>
      <c r="D4162" s="5"/>
      <c r="E4162" s="5"/>
      <c r="F4162" s="6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72"/>
      <c r="AD4162" s="5"/>
    </row>
    <row r="4163" spans="1:30" x14ac:dyDescent="0.2">
      <c r="A4163" s="5"/>
      <c r="B4163" s="5"/>
      <c r="C4163" s="5"/>
      <c r="D4163" s="5"/>
      <c r="E4163" s="5"/>
      <c r="F4163" s="6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72"/>
      <c r="AD4163" s="5"/>
    </row>
    <row r="4164" spans="1:30" x14ac:dyDescent="0.2">
      <c r="A4164" s="5"/>
      <c r="B4164" s="5"/>
      <c r="C4164" s="5"/>
      <c r="D4164" s="5"/>
      <c r="E4164" s="5"/>
      <c r="F4164" s="6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72"/>
      <c r="AD4164" s="5"/>
    </row>
    <row r="4165" spans="1:30" x14ac:dyDescent="0.2">
      <c r="A4165" s="5"/>
      <c r="B4165" s="5"/>
      <c r="C4165" s="5"/>
      <c r="D4165" s="5"/>
      <c r="E4165" s="5"/>
      <c r="F4165" s="6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72"/>
      <c r="AD4165" s="5"/>
    </row>
    <row r="4166" spans="1:30" x14ac:dyDescent="0.2">
      <c r="A4166" s="5"/>
      <c r="B4166" s="5"/>
      <c r="C4166" s="5"/>
      <c r="D4166" s="5"/>
      <c r="E4166" s="5"/>
      <c r="F4166" s="6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72"/>
      <c r="AD4166" s="5"/>
    </row>
    <row r="4167" spans="1:30" x14ac:dyDescent="0.2">
      <c r="A4167" s="5"/>
      <c r="B4167" s="5"/>
      <c r="C4167" s="5"/>
      <c r="D4167" s="5"/>
      <c r="E4167" s="5"/>
      <c r="F4167" s="6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72"/>
      <c r="AD4167" s="5"/>
    </row>
    <row r="4168" spans="1:30" x14ac:dyDescent="0.2">
      <c r="A4168" s="5"/>
      <c r="B4168" s="5"/>
      <c r="C4168" s="5"/>
      <c r="D4168" s="5"/>
      <c r="E4168" s="5"/>
      <c r="F4168" s="6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72"/>
      <c r="AD4168" s="5"/>
    </row>
    <row r="4169" spans="1:30" x14ac:dyDescent="0.2">
      <c r="A4169" s="5"/>
      <c r="B4169" s="5"/>
      <c r="C4169" s="5"/>
      <c r="D4169" s="5"/>
      <c r="E4169" s="5"/>
      <c r="F4169" s="6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72"/>
      <c r="AD4169" s="5"/>
    </row>
    <row r="4170" spans="1:30" x14ac:dyDescent="0.2">
      <c r="A4170" s="5"/>
      <c r="B4170" s="5"/>
      <c r="C4170" s="5"/>
      <c r="D4170" s="5"/>
      <c r="E4170" s="5"/>
      <c r="F4170" s="6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72"/>
      <c r="AD4170" s="5"/>
    </row>
    <row r="4171" spans="1:30" x14ac:dyDescent="0.2">
      <c r="A4171" s="5"/>
      <c r="B4171" s="5"/>
      <c r="C4171" s="5"/>
      <c r="D4171" s="5"/>
      <c r="E4171" s="5"/>
      <c r="F4171" s="6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72"/>
      <c r="AD4171" s="5"/>
    </row>
    <row r="4172" spans="1:30" x14ac:dyDescent="0.2">
      <c r="A4172" s="5"/>
      <c r="B4172" s="5"/>
      <c r="C4172" s="5"/>
      <c r="D4172" s="5"/>
      <c r="E4172" s="5"/>
      <c r="F4172" s="6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72"/>
      <c r="AD4172" s="5"/>
    </row>
    <row r="4173" spans="1:30" x14ac:dyDescent="0.2">
      <c r="A4173" s="5"/>
      <c r="B4173" s="5"/>
      <c r="C4173" s="5"/>
      <c r="D4173" s="5"/>
      <c r="E4173" s="5"/>
      <c r="F4173" s="6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72"/>
      <c r="AD4173" s="5"/>
    </row>
    <row r="4174" spans="1:30" x14ac:dyDescent="0.2">
      <c r="A4174" s="5"/>
      <c r="B4174" s="5"/>
      <c r="C4174" s="5"/>
      <c r="D4174" s="5"/>
      <c r="E4174" s="5"/>
      <c r="F4174" s="6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72"/>
      <c r="AD4174" s="5"/>
    </row>
    <row r="4175" spans="1:30" x14ac:dyDescent="0.2">
      <c r="A4175" s="5"/>
      <c r="B4175" s="5"/>
      <c r="C4175" s="5"/>
      <c r="D4175" s="5"/>
      <c r="E4175" s="5"/>
      <c r="F4175" s="6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72"/>
      <c r="AD4175" s="5"/>
    </row>
    <row r="4176" spans="1:30" x14ac:dyDescent="0.2">
      <c r="A4176" s="5"/>
      <c r="B4176" s="5"/>
      <c r="C4176" s="5"/>
      <c r="D4176" s="5"/>
      <c r="E4176" s="5"/>
      <c r="F4176" s="6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72"/>
      <c r="AD4176" s="5"/>
    </row>
    <row r="4177" spans="1:30" x14ac:dyDescent="0.2">
      <c r="A4177" s="5"/>
      <c r="B4177" s="5"/>
      <c r="C4177" s="5"/>
      <c r="D4177" s="5"/>
      <c r="E4177" s="5"/>
      <c r="F4177" s="6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72"/>
      <c r="AD4177" s="5"/>
    </row>
    <row r="4178" spans="1:30" x14ac:dyDescent="0.2">
      <c r="A4178" s="5"/>
      <c r="B4178" s="5"/>
      <c r="C4178" s="5"/>
      <c r="D4178" s="5"/>
      <c r="E4178" s="5"/>
      <c r="F4178" s="6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72"/>
      <c r="AD4178" s="5"/>
    </row>
    <row r="4179" spans="1:30" x14ac:dyDescent="0.2">
      <c r="A4179" s="5"/>
      <c r="B4179" s="5"/>
      <c r="C4179" s="5"/>
      <c r="D4179" s="5"/>
      <c r="E4179" s="5"/>
      <c r="F4179" s="6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72"/>
      <c r="AD4179" s="5"/>
    </row>
    <row r="4180" spans="1:30" x14ac:dyDescent="0.2">
      <c r="A4180" s="5"/>
      <c r="B4180" s="5"/>
      <c r="C4180" s="5"/>
      <c r="D4180" s="5"/>
      <c r="E4180" s="5"/>
      <c r="F4180" s="6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72"/>
      <c r="AD4180" s="5"/>
    </row>
    <row r="4181" spans="1:30" x14ac:dyDescent="0.2">
      <c r="A4181" s="5"/>
      <c r="B4181" s="5"/>
      <c r="C4181" s="5"/>
      <c r="D4181" s="5"/>
      <c r="E4181" s="5"/>
      <c r="F4181" s="6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72"/>
      <c r="AD4181" s="5"/>
    </row>
    <row r="4182" spans="1:30" x14ac:dyDescent="0.2">
      <c r="A4182" s="5"/>
      <c r="B4182" s="5"/>
      <c r="C4182" s="5"/>
      <c r="D4182" s="5"/>
      <c r="E4182" s="5"/>
      <c r="F4182" s="6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72"/>
      <c r="AD4182" s="5"/>
    </row>
    <row r="4183" spans="1:30" x14ac:dyDescent="0.2">
      <c r="A4183" s="5"/>
      <c r="B4183" s="5"/>
      <c r="C4183" s="5"/>
      <c r="D4183" s="5"/>
      <c r="E4183" s="5"/>
      <c r="F4183" s="6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72"/>
      <c r="AD4183" s="5"/>
    </row>
    <row r="4184" spans="1:30" x14ac:dyDescent="0.2">
      <c r="A4184" s="5"/>
      <c r="B4184" s="5"/>
      <c r="C4184" s="5"/>
      <c r="D4184" s="5"/>
      <c r="E4184" s="5"/>
      <c r="F4184" s="6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72"/>
      <c r="AD4184" s="5"/>
    </row>
    <row r="4185" spans="1:30" x14ac:dyDescent="0.2">
      <c r="A4185" s="5"/>
      <c r="B4185" s="5"/>
      <c r="C4185" s="5"/>
      <c r="D4185" s="5"/>
      <c r="E4185" s="5"/>
      <c r="F4185" s="6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72"/>
      <c r="AD4185" s="5"/>
    </row>
    <row r="4186" spans="1:30" x14ac:dyDescent="0.2">
      <c r="A4186" s="5"/>
      <c r="B4186" s="5"/>
      <c r="C4186" s="5"/>
      <c r="D4186" s="5"/>
      <c r="E4186" s="5"/>
      <c r="F4186" s="6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72"/>
      <c r="AD4186" s="5"/>
    </row>
    <row r="4187" spans="1:30" x14ac:dyDescent="0.2">
      <c r="A4187" s="5"/>
      <c r="B4187" s="5"/>
      <c r="C4187" s="5"/>
      <c r="D4187" s="5"/>
      <c r="E4187" s="5"/>
      <c r="F4187" s="6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72"/>
      <c r="AD4187" s="5"/>
    </row>
    <row r="4188" spans="1:30" x14ac:dyDescent="0.2">
      <c r="A4188" s="5"/>
      <c r="B4188" s="5"/>
      <c r="C4188" s="5"/>
      <c r="D4188" s="5"/>
      <c r="E4188" s="5"/>
      <c r="F4188" s="6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72"/>
      <c r="AD4188" s="5"/>
    </row>
    <row r="4189" spans="1:30" x14ac:dyDescent="0.2">
      <c r="A4189" s="5"/>
      <c r="B4189" s="5"/>
      <c r="C4189" s="5"/>
      <c r="D4189" s="5"/>
      <c r="E4189" s="5"/>
      <c r="F4189" s="6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72"/>
      <c r="AD4189" s="5"/>
    </row>
    <row r="4190" spans="1:30" x14ac:dyDescent="0.2">
      <c r="A4190" s="5"/>
      <c r="B4190" s="5"/>
      <c r="C4190" s="5"/>
      <c r="D4190" s="5"/>
      <c r="E4190" s="5"/>
      <c r="F4190" s="6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72"/>
      <c r="AD4190" s="5"/>
    </row>
    <row r="4191" spans="1:30" x14ac:dyDescent="0.2">
      <c r="A4191" s="5"/>
      <c r="B4191" s="5"/>
      <c r="C4191" s="5"/>
      <c r="D4191" s="5"/>
      <c r="E4191" s="5"/>
      <c r="F4191" s="6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72"/>
      <c r="AD4191" s="5"/>
    </row>
    <row r="4192" spans="1:30" x14ac:dyDescent="0.2">
      <c r="A4192" s="5"/>
      <c r="B4192" s="5"/>
      <c r="C4192" s="5"/>
      <c r="D4192" s="5"/>
      <c r="E4192" s="5"/>
      <c r="F4192" s="6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72"/>
      <c r="AD4192" s="5"/>
    </row>
    <row r="4193" spans="1:30" x14ac:dyDescent="0.2">
      <c r="A4193" s="5"/>
      <c r="B4193" s="5"/>
      <c r="C4193" s="5"/>
      <c r="D4193" s="5"/>
      <c r="E4193" s="5"/>
      <c r="F4193" s="6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72"/>
      <c r="AD4193" s="5"/>
    </row>
    <row r="4194" spans="1:30" x14ac:dyDescent="0.2">
      <c r="A4194" s="5"/>
      <c r="B4194" s="5"/>
      <c r="C4194" s="5"/>
      <c r="D4194" s="5"/>
      <c r="E4194" s="5"/>
      <c r="F4194" s="6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72"/>
      <c r="AD4194" s="5"/>
    </row>
    <row r="4195" spans="1:30" x14ac:dyDescent="0.2">
      <c r="A4195" s="5"/>
      <c r="B4195" s="5"/>
      <c r="C4195" s="5"/>
      <c r="D4195" s="5"/>
      <c r="E4195" s="5"/>
      <c r="F4195" s="6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72"/>
      <c r="AD4195" s="5"/>
    </row>
    <row r="4196" spans="1:30" x14ac:dyDescent="0.2">
      <c r="A4196" s="5"/>
      <c r="B4196" s="5"/>
      <c r="C4196" s="5"/>
      <c r="D4196" s="5"/>
      <c r="E4196" s="5"/>
      <c r="F4196" s="6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72"/>
      <c r="AD4196" s="5"/>
    </row>
    <row r="4197" spans="1:30" x14ac:dyDescent="0.2">
      <c r="A4197" s="5"/>
      <c r="B4197" s="5"/>
      <c r="C4197" s="5"/>
      <c r="D4197" s="5"/>
      <c r="E4197" s="5"/>
      <c r="F4197" s="6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72"/>
      <c r="AD4197" s="5"/>
    </row>
    <row r="4198" spans="1:30" x14ac:dyDescent="0.2">
      <c r="A4198" s="5"/>
      <c r="B4198" s="5"/>
      <c r="C4198" s="5"/>
      <c r="D4198" s="5"/>
      <c r="E4198" s="5"/>
      <c r="F4198" s="6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72"/>
      <c r="AD4198" s="5"/>
    </row>
    <row r="4199" spans="1:30" x14ac:dyDescent="0.2">
      <c r="A4199" s="5"/>
      <c r="B4199" s="5"/>
      <c r="C4199" s="5"/>
      <c r="D4199" s="5"/>
      <c r="E4199" s="5"/>
      <c r="F4199" s="6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72"/>
      <c r="AD4199" s="5"/>
    </row>
    <row r="4200" spans="1:30" x14ac:dyDescent="0.2">
      <c r="A4200" s="5"/>
      <c r="B4200" s="5"/>
      <c r="C4200" s="5"/>
      <c r="D4200" s="5"/>
      <c r="E4200" s="5"/>
      <c r="F4200" s="6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72"/>
      <c r="AD4200" s="5"/>
    </row>
    <row r="4201" spans="1:30" x14ac:dyDescent="0.2">
      <c r="A4201" s="5"/>
      <c r="B4201" s="5"/>
      <c r="C4201" s="5"/>
      <c r="D4201" s="5"/>
      <c r="E4201" s="5"/>
      <c r="F4201" s="6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72"/>
      <c r="AD4201" s="5"/>
    </row>
    <row r="4202" spans="1:30" x14ac:dyDescent="0.2">
      <c r="A4202" s="5"/>
      <c r="B4202" s="5"/>
      <c r="C4202" s="5"/>
      <c r="D4202" s="5"/>
      <c r="E4202" s="5"/>
      <c r="F4202" s="6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72"/>
      <c r="AD4202" s="5"/>
    </row>
    <row r="4203" spans="1:30" x14ac:dyDescent="0.2">
      <c r="A4203" s="5"/>
      <c r="B4203" s="5"/>
      <c r="C4203" s="5"/>
      <c r="D4203" s="5"/>
      <c r="E4203" s="5"/>
      <c r="F4203" s="6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72"/>
      <c r="AD4203" s="5"/>
    </row>
    <row r="4204" spans="1:30" x14ac:dyDescent="0.2">
      <c r="A4204" s="5"/>
      <c r="B4204" s="5"/>
      <c r="C4204" s="5"/>
      <c r="D4204" s="5"/>
      <c r="E4204" s="5"/>
      <c r="F4204" s="6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72"/>
      <c r="AD4204" s="5"/>
    </row>
    <row r="4205" spans="1:30" x14ac:dyDescent="0.2">
      <c r="A4205" s="5"/>
      <c r="B4205" s="5"/>
      <c r="C4205" s="5"/>
      <c r="D4205" s="5"/>
      <c r="E4205" s="5"/>
      <c r="F4205" s="6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72"/>
      <c r="AD4205" s="5"/>
    </row>
    <row r="4206" spans="1:30" x14ac:dyDescent="0.2">
      <c r="A4206" s="5"/>
      <c r="B4206" s="5"/>
      <c r="C4206" s="5"/>
      <c r="D4206" s="5"/>
      <c r="E4206" s="5"/>
      <c r="F4206" s="6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72"/>
      <c r="AD4206" s="5"/>
    </row>
    <row r="4207" spans="1:30" x14ac:dyDescent="0.2">
      <c r="A4207" s="5"/>
      <c r="B4207" s="5"/>
      <c r="C4207" s="5"/>
      <c r="D4207" s="5"/>
      <c r="E4207" s="5"/>
      <c r="F4207" s="6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72"/>
      <c r="AD4207" s="5"/>
    </row>
    <row r="4208" spans="1:30" x14ac:dyDescent="0.2">
      <c r="A4208" s="5"/>
      <c r="B4208" s="5"/>
      <c r="C4208" s="5"/>
      <c r="D4208" s="5"/>
      <c r="E4208" s="5"/>
      <c r="F4208" s="6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72"/>
      <c r="AD4208" s="5"/>
    </row>
    <row r="4209" spans="1:30" x14ac:dyDescent="0.2">
      <c r="A4209" s="5"/>
      <c r="B4209" s="5"/>
      <c r="C4209" s="5"/>
      <c r="D4209" s="5"/>
      <c r="E4209" s="5"/>
      <c r="F4209" s="6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72"/>
      <c r="AD4209" s="5"/>
    </row>
    <row r="4210" spans="1:30" x14ac:dyDescent="0.2">
      <c r="A4210" s="5"/>
      <c r="B4210" s="5"/>
      <c r="C4210" s="5"/>
      <c r="D4210" s="5"/>
      <c r="E4210" s="5"/>
      <c r="F4210" s="6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72"/>
      <c r="AD4210" s="5"/>
    </row>
    <row r="4211" spans="1:30" x14ac:dyDescent="0.2">
      <c r="A4211" s="5"/>
      <c r="B4211" s="5"/>
      <c r="C4211" s="5"/>
      <c r="D4211" s="5"/>
      <c r="E4211" s="5"/>
      <c r="F4211" s="6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72"/>
      <c r="AD4211" s="5"/>
    </row>
    <row r="4212" spans="1:30" x14ac:dyDescent="0.2">
      <c r="A4212" s="5"/>
      <c r="B4212" s="5"/>
      <c r="C4212" s="5"/>
      <c r="D4212" s="5"/>
      <c r="E4212" s="5"/>
      <c r="F4212" s="6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72"/>
      <c r="AD4212" s="5"/>
    </row>
    <row r="4213" spans="1:30" x14ac:dyDescent="0.2">
      <c r="A4213" s="5"/>
      <c r="B4213" s="5"/>
      <c r="C4213" s="5"/>
      <c r="D4213" s="5"/>
      <c r="E4213" s="5"/>
      <c r="F4213" s="6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72"/>
      <c r="AD4213" s="5"/>
    </row>
    <row r="4214" spans="1:30" x14ac:dyDescent="0.2">
      <c r="A4214" s="5"/>
      <c r="B4214" s="5"/>
      <c r="C4214" s="5"/>
      <c r="D4214" s="5"/>
      <c r="E4214" s="5"/>
      <c r="F4214" s="6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72"/>
      <c r="AD4214" s="5"/>
    </row>
    <row r="4215" spans="1:30" x14ac:dyDescent="0.2">
      <c r="A4215" s="5"/>
      <c r="B4215" s="5"/>
      <c r="C4215" s="5"/>
      <c r="D4215" s="5"/>
      <c r="E4215" s="5"/>
      <c r="F4215" s="6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72"/>
      <c r="AD4215" s="5"/>
    </row>
    <row r="4216" spans="1:30" x14ac:dyDescent="0.2">
      <c r="A4216" s="5"/>
      <c r="B4216" s="5"/>
      <c r="C4216" s="5"/>
      <c r="D4216" s="5"/>
      <c r="E4216" s="5"/>
      <c r="F4216" s="6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72"/>
      <c r="AD4216" s="5"/>
    </row>
    <row r="4217" spans="1:30" x14ac:dyDescent="0.2">
      <c r="A4217" s="5"/>
      <c r="B4217" s="5"/>
      <c r="C4217" s="5"/>
      <c r="D4217" s="5"/>
      <c r="E4217" s="5"/>
      <c r="F4217" s="6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72"/>
      <c r="AD4217" s="5"/>
    </row>
    <row r="4218" spans="1:30" x14ac:dyDescent="0.2">
      <c r="A4218" s="5"/>
      <c r="B4218" s="5"/>
      <c r="C4218" s="5"/>
      <c r="D4218" s="5"/>
      <c r="E4218" s="5"/>
      <c r="F4218" s="6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72"/>
      <c r="AD4218" s="5"/>
    </row>
    <row r="4219" spans="1:30" x14ac:dyDescent="0.2">
      <c r="A4219" s="5"/>
      <c r="B4219" s="5"/>
      <c r="C4219" s="5"/>
      <c r="D4219" s="5"/>
      <c r="E4219" s="5"/>
      <c r="F4219" s="6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72"/>
      <c r="AD4219" s="5"/>
    </row>
    <row r="4220" spans="1:30" x14ac:dyDescent="0.2">
      <c r="A4220" s="5"/>
      <c r="B4220" s="5"/>
      <c r="C4220" s="5"/>
      <c r="D4220" s="5"/>
      <c r="E4220" s="5"/>
      <c r="F4220" s="6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72"/>
      <c r="AD4220" s="5"/>
    </row>
    <row r="4221" spans="1:30" x14ac:dyDescent="0.2">
      <c r="A4221" s="5"/>
      <c r="B4221" s="5"/>
      <c r="C4221" s="5"/>
      <c r="D4221" s="5"/>
      <c r="E4221" s="5"/>
      <c r="F4221" s="6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72"/>
      <c r="AD4221" s="5"/>
    </row>
    <row r="4222" spans="1:30" x14ac:dyDescent="0.2">
      <c r="A4222" s="5"/>
      <c r="B4222" s="5"/>
      <c r="C4222" s="5"/>
      <c r="D4222" s="5"/>
      <c r="E4222" s="5"/>
      <c r="F4222" s="6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72"/>
      <c r="AD4222" s="5"/>
    </row>
    <row r="4223" spans="1:30" x14ac:dyDescent="0.2">
      <c r="A4223" s="5"/>
      <c r="B4223" s="5"/>
      <c r="C4223" s="5"/>
      <c r="D4223" s="5"/>
      <c r="E4223" s="5"/>
      <c r="F4223" s="6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72"/>
      <c r="AD4223" s="5"/>
    </row>
    <row r="4224" spans="1:30" x14ac:dyDescent="0.2">
      <c r="A4224" s="5"/>
      <c r="B4224" s="5"/>
      <c r="C4224" s="5"/>
      <c r="D4224" s="5"/>
      <c r="E4224" s="5"/>
      <c r="F4224" s="6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72"/>
      <c r="AD4224" s="5"/>
    </row>
    <row r="4225" spans="1:30" x14ac:dyDescent="0.2">
      <c r="A4225" s="5"/>
      <c r="B4225" s="5"/>
      <c r="C4225" s="5"/>
      <c r="D4225" s="5"/>
      <c r="E4225" s="5"/>
      <c r="F4225" s="6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72"/>
      <c r="AD4225" s="5"/>
    </row>
    <row r="4226" spans="1:30" x14ac:dyDescent="0.2">
      <c r="A4226" s="5"/>
      <c r="B4226" s="5"/>
      <c r="C4226" s="5"/>
      <c r="D4226" s="5"/>
      <c r="E4226" s="5"/>
      <c r="F4226" s="6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72"/>
      <c r="AD4226" s="5"/>
    </row>
    <row r="4227" spans="1:30" x14ac:dyDescent="0.2">
      <c r="A4227" s="5"/>
      <c r="B4227" s="5"/>
      <c r="C4227" s="5"/>
      <c r="D4227" s="5"/>
      <c r="E4227" s="5"/>
      <c r="F4227" s="6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72"/>
      <c r="AD4227" s="5"/>
    </row>
    <row r="4228" spans="1:30" x14ac:dyDescent="0.2">
      <c r="A4228" s="5"/>
      <c r="B4228" s="5"/>
      <c r="C4228" s="5"/>
      <c r="D4228" s="5"/>
      <c r="E4228" s="5"/>
      <c r="F4228" s="6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72"/>
      <c r="AD4228" s="5"/>
    </row>
    <row r="4229" spans="1:30" x14ac:dyDescent="0.2">
      <c r="A4229" s="5"/>
      <c r="B4229" s="5"/>
      <c r="C4229" s="5"/>
      <c r="D4229" s="5"/>
      <c r="E4229" s="5"/>
      <c r="F4229" s="6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72"/>
      <c r="AD4229" s="5"/>
    </row>
    <row r="4230" spans="1:30" x14ac:dyDescent="0.2">
      <c r="A4230" s="5"/>
      <c r="B4230" s="5"/>
      <c r="C4230" s="5"/>
      <c r="D4230" s="5"/>
      <c r="E4230" s="5"/>
      <c r="F4230" s="6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72"/>
      <c r="AD4230" s="5"/>
    </row>
    <row r="4231" spans="1:30" x14ac:dyDescent="0.2">
      <c r="A4231" s="5"/>
      <c r="B4231" s="5"/>
      <c r="C4231" s="5"/>
      <c r="D4231" s="5"/>
      <c r="E4231" s="5"/>
      <c r="F4231" s="6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72"/>
      <c r="AD4231" s="5"/>
    </row>
    <row r="4232" spans="1:30" x14ac:dyDescent="0.2">
      <c r="A4232" s="5"/>
      <c r="B4232" s="5"/>
      <c r="C4232" s="5"/>
      <c r="D4232" s="5"/>
      <c r="E4232" s="5"/>
      <c r="F4232" s="6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72"/>
      <c r="AD4232" s="5"/>
    </row>
    <row r="4233" spans="1:30" x14ac:dyDescent="0.2">
      <c r="A4233" s="5"/>
      <c r="B4233" s="5"/>
      <c r="C4233" s="5"/>
      <c r="D4233" s="5"/>
      <c r="E4233" s="5"/>
      <c r="F4233" s="6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72"/>
      <c r="AD4233" s="5"/>
    </row>
    <row r="4234" spans="1:30" x14ac:dyDescent="0.2">
      <c r="A4234" s="5"/>
      <c r="B4234" s="5"/>
      <c r="C4234" s="5"/>
      <c r="D4234" s="5"/>
      <c r="E4234" s="5"/>
      <c r="F4234" s="6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72"/>
      <c r="AD4234" s="5"/>
    </row>
    <row r="4235" spans="1:30" x14ac:dyDescent="0.2">
      <c r="A4235" s="5"/>
      <c r="B4235" s="5"/>
      <c r="C4235" s="5"/>
      <c r="D4235" s="5"/>
      <c r="E4235" s="5"/>
      <c r="F4235" s="6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72"/>
      <c r="AD4235" s="5"/>
    </row>
    <row r="4236" spans="1:30" x14ac:dyDescent="0.2">
      <c r="A4236" s="5"/>
      <c r="B4236" s="5"/>
      <c r="C4236" s="5"/>
      <c r="D4236" s="5"/>
      <c r="E4236" s="5"/>
      <c r="F4236" s="6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72"/>
      <c r="AD4236" s="5"/>
    </row>
    <row r="4237" spans="1:30" x14ac:dyDescent="0.2">
      <c r="A4237" s="5"/>
      <c r="B4237" s="5"/>
      <c r="C4237" s="5"/>
      <c r="D4237" s="5"/>
      <c r="E4237" s="5"/>
      <c r="F4237" s="6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72"/>
      <c r="AD4237" s="5"/>
    </row>
    <row r="4238" spans="1:30" x14ac:dyDescent="0.2">
      <c r="A4238" s="5"/>
      <c r="B4238" s="5"/>
      <c r="C4238" s="5"/>
      <c r="D4238" s="5"/>
      <c r="E4238" s="5"/>
      <c r="F4238" s="6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72"/>
      <c r="AD4238" s="5"/>
    </row>
    <row r="4239" spans="1:30" x14ac:dyDescent="0.2">
      <c r="A4239" s="5"/>
      <c r="B4239" s="5"/>
      <c r="C4239" s="5"/>
      <c r="D4239" s="5"/>
      <c r="E4239" s="5"/>
      <c r="F4239" s="6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72"/>
      <c r="AD4239" s="5"/>
    </row>
    <row r="4240" spans="1:30" x14ac:dyDescent="0.2">
      <c r="A4240" s="5"/>
      <c r="B4240" s="5"/>
      <c r="C4240" s="5"/>
      <c r="D4240" s="5"/>
      <c r="E4240" s="5"/>
      <c r="F4240" s="6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72"/>
      <c r="AD4240" s="5"/>
    </row>
    <row r="4241" spans="1:30" x14ac:dyDescent="0.2">
      <c r="A4241" s="5"/>
      <c r="B4241" s="5"/>
      <c r="C4241" s="5"/>
      <c r="D4241" s="5"/>
      <c r="E4241" s="5"/>
      <c r="F4241" s="6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72"/>
      <c r="AD4241" s="5"/>
    </row>
    <row r="4242" spans="1:30" x14ac:dyDescent="0.2">
      <c r="A4242" s="5"/>
      <c r="B4242" s="5"/>
      <c r="C4242" s="5"/>
      <c r="D4242" s="5"/>
      <c r="E4242" s="5"/>
      <c r="F4242" s="6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72"/>
      <c r="AD4242" s="5"/>
    </row>
    <row r="4243" spans="1:30" x14ac:dyDescent="0.2">
      <c r="A4243" s="5"/>
      <c r="B4243" s="5"/>
      <c r="C4243" s="5"/>
      <c r="D4243" s="5"/>
      <c r="E4243" s="5"/>
      <c r="F4243" s="6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72"/>
      <c r="AD4243" s="5"/>
    </row>
    <row r="4244" spans="1:30" x14ac:dyDescent="0.2">
      <c r="A4244" s="5"/>
      <c r="B4244" s="5"/>
      <c r="C4244" s="5"/>
      <c r="D4244" s="5"/>
      <c r="E4244" s="5"/>
      <c r="F4244" s="6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72"/>
      <c r="AD4244" s="5"/>
    </row>
    <row r="4245" spans="1:30" x14ac:dyDescent="0.2">
      <c r="A4245" s="5"/>
      <c r="B4245" s="5"/>
      <c r="C4245" s="5"/>
      <c r="D4245" s="5"/>
      <c r="E4245" s="5"/>
      <c r="F4245" s="6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72"/>
      <c r="AD4245" s="5"/>
    </row>
    <row r="4246" spans="1:30" x14ac:dyDescent="0.2">
      <c r="A4246" s="5"/>
      <c r="B4246" s="5"/>
      <c r="C4246" s="5"/>
      <c r="D4246" s="5"/>
      <c r="E4246" s="5"/>
      <c r="F4246" s="6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72"/>
      <c r="AD4246" s="5"/>
    </row>
    <row r="4247" spans="1:30" x14ac:dyDescent="0.2">
      <c r="A4247" s="5"/>
      <c r="B4247" s="5"/>
      <c r="C4247" s="5"/>
      <c r="D4247" s="5"/>
      <c r="E4247" s="5"/>
      <c r="F4247" s="6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72"/>
      <c r="AD4247" s="5"/>
    </row>
    <row r="4248" spans="1:30" x14ac:dyDescent="0.2">
      <c r="A4248" s="5"/>
      <c r="B4248" s="5"/>
      <c r="C4248" s="5"/>
      <c r="D4248" s="5"/>
      <c r="E4248" s="5"/>
      <c r="F4248" s="6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72"/>
      <c r="AD4248" s="5"/>
    </row>
    <row r="4249" spans="1:30" x14ac:dyDescent="0.2">
      <c r="A4249" s="5"/>
      <c r="B4249" s="5"/>
      <c r="C4249" s="5"/>
      <c r="D4249" s="5"/>
      <c r="E4249" s="5"/>
      <c r="F4249" s="6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72"/>
      <c r="AD4249" s="5"/>
    </row>
    <row r="4250" spans="1:30" x14ac:dyDescent="0.2">
      <c r="A4250" s="5"/>
      <c r="B4250" s="5"/>
      <c r="C4250" s="5"/>
      <c r="D4250" s="5"/>
      <c r="E4250" s="5"/>
      <c r="F4250" s="6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72"/>
      <c r="AD4250" s="5"/>
    </row>
    <row r="4251" spans="1:30" x14ac:dyDescent="0.2">
      <c r="A4251" s="5"/>
      <c r="B4251" s="5"/>
      <c r="C4251" s="5"/>
      <c r="D4251" s="5"/>
      <c r="E4251" s="5"/>
      <c r="F4251" s="6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72"/>
      <c r="AD4251" s="5"/>
    </row>
    <row r="4252" spans="1:30" x14ac:dyDescent="0.2">
      <c r="A4252" s="5"/>
      <c r="B4252" s="5"/>
      <c r="C4252" s="5"/>
      <c r="D4252" s="5"/>
      <c r="E4252" s="5"/>
      <c r="F4252" s="6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72"/>
      <c r="AD4252" s="5"/>
    </row>
    <row r="4253" spans="1:30" x14ac:dyDescent="0.2">
      <c r="A4253" s="5"/>
      <c r="B4253" s="5"/>
      <c r="C4253" s="5"/>
      <c r="D4253" s="5"/>
      <c r="E4253" s="5"/>
      <c r="F4253" s="6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72"/>
      <c r="AD4253" s="5"/>
    </row>
    <row r="4254" spans="1:30" x14ac:dyDescent="0.2">
      <c r="A4254" s="5"/>
      <c r="B4254" s="5"/>
      <c r="C4254" s="5"/>
      <c r="D4254" s="5"/>
      <c r="E4254" s="5"/>
      <c r="F4254" s="6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72"/>
      <c r="AD4254" s="5"/>
    </row>
    <row r="4255" spans="1:30" x14ac:dyDescent="0.2">
      <c r="A4255" s="5"/>
      <c r="B4255" s="5"/>
      <c r="C4255" s="5"/>
      <c r="D4255" s="5"/>
      <c r="E4255" s="5"/>
      <c r="F4255" s="6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72"/>
      <c r="AD4255" s="5"/>
    </row>
    <row r="4256" spans="1:30" x14ac:dyDescent="0.2">
      <c r="A4256" s="5"/>
      <c r="B4256" s="5"/>
      <c r="C4256" s="5"/>
      <c r="D4256" s="5"/>
      <c r="E4256" s="5"/>
      <c r="F4256" s="6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72"/>
      <c r="AD4256" s="5"/>
    </row>
    <row r="4257" spans="1:30" x14ac:dyDescent="0.2">
      <c r="A4257" s="5"/>
      <c r="B4257" s="5"/>
      <c r="C4257" s="5"/>
      <c r="D4257" s="5"/>
      <c r="E4257" s="5"/>
      <c r="F4257" s="6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72"/>
      <c r="AD4257" s="5"/>
    </row>
    <row r="4258" spans="1:30" x14ac:dyDescent="0.2">
      <c r="A4258" s="5"/>
      <c r="B4258" s="5"/>
      <c r="C4258" s="5"/>
      <c r="D4258" s="5"/>
      <c r="E4258" s="5"/>
      <c r="F4258" s="6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72"/>
      <c r="AD4258" s="5"/>
    </row>
    <row r="4259" spans="1:30" x14ac:dyDescent="0.2">
      <c r="A4259" s="5"/>
      <c r="B4259" s="5"/>
      <c r="C4259" s="5"/>
      <c r="D4259" s="5"/>
      <c r="E4259" s="5"/>
      <c r="F4259" s="6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72"/>
      <c r="AD4259" s="5"/>
    </row>
    <row r="4260" spans="1:30" x14ac:dyDescent="0.2">
      <c r="A4260" s="5"/>
      <c r="B4260" s="5"/>
      <c r="C4260" s="5"/>
      <c r="D4260" s="5"/>
      <c r="E4260" s="5"/>
      <c r="F4260" s="6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72"/>
      <c r="AD4260" s="5"/>
    </row>
    <row r="4261" spans="1:30" x14ac:dyDescent="0.2">
      <c r="A4261" s="5"/>
      <c r="B4261" s="5"/>
      <c r="C4261" s="5"/>
      <c r="D4261" s="5"/>
      <c r="E4261" s="5"/>
      <c r="F4261" s="6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72"/>
      <c r="AD4261" s="5"/>
    </row>
    <row r="4262" spans="1:30" x14ac:dyDescent="0.2">
      <c r="A4262" s="5"/>
      <c r="B4262" s="5"/>
      <c r="C4262" s="5"/>
      <c r="D4262" s="5"/>
      <c r="E4262" s="5"/>
      <c r="F4262" s="6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72"/>
      <c r="AD4262" s="5"/>
    </row>
    <row r="4263" spans="1:30" x14ac:dyDescent="0.2">
      <c r="A4263" s="5"/>
      <c r="B4263" s="5"/>
      <c r="C4263" s="5"/>
      <c r="D4263" s="5"/>
      <c r="E4263" s="5"/>
      <c r="F4263" s="6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72"/>
      <c r="AD4263" s="5"/>
    </row>
    <row r="4264" spans="1:30" x14ac:dyDescent="0.2">
      <c r="A4264" s="5"/>
      <c r="B4264" s="5"/>
      <c r="C4264" s="5"/>
      <c r="D4264" s="5"/>
      <c r="E4264" s="5"/>
      <c r="F4264" s="6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72"/>
      <c r="AD4264" s="5"/>
    </row>
    <row r="4265" spans="1:30" x14ac:dyDescent="0.2">
      <c r="A4265" s="5"/>
      <c r="B4265" s="5"/>
      <c r="C4265" s="5"/>
      <c r="D4265" s="5"/>
      <c r="E4265" s="5"/>
      <c r="F4265" s="6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72"/>
      <c r="AD4265" s="5"/>
    </row>
    <row r="4266" spans="1:30" x14ac:dyDescent="0.2">
      <c r="A4266" s="5"/>
      <c r="B4266" s="5"/>
      <c r="C4266" s="5"/>
      <c r="D4266" s="5"/>
      <c r="E4266" s="5"/>
      <c r="F4266" s="6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72"/>
      <c r="AD4266" s="5"/>
    </row>
    <row r="4267" spans="1:30" x14ac:dyDescent="0.2">
      <c r="A4267" s="5"/>
      <c r="B4267" s="5"/>
      <c r="C4267" s="5"/>
      <c r="D4267" s="5"/>
      <c r="E4267" s="5"/>
      <c r="F4267" s="6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72"/>
      <c r="AD4267" s="5"/>
    </row>
    <row r="4268" spans="1:30" x14ac:dyDescent="0.2">
      <c r="A4268" s="5"/>
      <c r="B4268" s="5"/>
      <c r="C4268" s="5"/>
      <c r="D4268" s="5"/>
      <c r="E4268" s="5"/>
      <c r="F4268" s="6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72"/>
      <c r="AD4268" s="5"/>
    </row>
    <row r="4269" spans="1:30" x14ac:dyDescent="0.2">
      <c r="A4269" s="5"/>
      <c r="B4269" s="5"/>
      <c r="C4269" s="5"/>
      <c r="D4269" s="5"/>
      <c r="E4269" s="5"/>
      <c r="F4269" s="6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72"/>
      <c r="AD4269" s="5"/>
    </row>
    <row r="4270" spans="1:30" x14ac:dyDescent="0.2">
      <c r="A4270" s="5"/>
      <c r="B4270" s="5"/>
      <c r="C4270" s="5"/>
      <c r="D4270" s="5"/>
      <c r="E4270" s="5"/>
      <c r="F4270" s="6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72"/>
      <c r="AD4270" s="5"/>
    </row>
    <row r="4271" spans="1:30" x14ac:dyDescent="0.2">
      <c r="A4271" s="5"/>
      <c r="B4271" s="5"/>
      <c r="C4271" s="5"/>
      <c r="D4271" s="5"/>
      <c r="E4271" s="5"/>
      <c r="F4271" s="6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72"/>
      <c r="AD4271" s="5"/>
    </row>
    <row r="4272" spans="1:30" x14ac:dyDescent="0.2">
      <c r="A4272" s="5"/>
      <c r="B4272" s="5"/>
      <c r="C4272" s="5"/>
      <c r="D4272" s="5"/>
      <c r="E4272" s="5"/>
      <c r="F4272" s="6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72"/>
      <c r="AD4272" s="5"/>
    </row>
    <row r="4273" spans="1:30" x14ac:dyDescent="0.2">
      <c r="A4273" s="5"/>
      <c r="B4273" s="5"/>
      <c r="C4273" s="5"/>
      <c r="D4273" s="5"/>
      <c r="E4273" s="5"/>
      <c r="F4273" s="6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72"/>
      <c r="AD4273" s="5"/>
    </row>
    <row r="4274" spans="1:30" x14ac:dyDescent="0.2">
      <c r="A4274" s="5"/>
      <c r="B4274" s="5"/>
      <c r="C4274" s="5"/>
      <c r="D4274" s="5"/>
      <c r="E4274" s="5"/>
      <c r="F4274" s="6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72"/>
      <c r="AD4274" s="5"/>
    </row>
    <row r="4275" spans="1:30" x14ac:dyDescent="0.2">
      <c r="A4275" s="5"/>
      <c r="B4275" s="5"/>
      <c r="C4275" s="5"/>
      <c r="D4275" s="5"/>
      <c r="E4275" s="5"/>
      <c r="F4275" s="6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72"/>
      <c r="AD4275" s="5"/>
    </row>
    <row r="4276" spans="1:30" x14ac:dyDescent="0.2">
      <c r="A4276" s="5"/>
      <c r="B4276" s="5"/>
      <c r="C4276" s="5"/>
      <c r="D4276" s="5"/>
      <c r="E4276" s="5"/>
      <c r="F4276" s="6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72"/>
      <c r="AD4276" s="5"/>
    </row>
    <row r="4277" spans="1:30" x14ac:dyDescent="0.2">
      <c r="A4277" s="5"/>
      <c r="B4277" s="5"/>
      <c r="C4277" s="5"/>
      <c r="D4277" s="5"/>
      <c r="E4277" s="5"/>
      <c r="F4277" s="6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72"/>
      <c r="AD4277" s="5"/>
    </row>
    <row r="4278" spans="1:30" x14ac:dyDescent="0.2">
      <c r="A4278" s="5"/>
      <c r="B4278" s="5"/>
      <c r="C4278" s="5"/>
      <c r="D4278" s="5"/>
      <c r="E4278" s="5"/>
      <c r="F4278" s="6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72"/>
      <c r="AD4278" s="5"/>
    </row>
    <row r="4279" spans="1:30" x14ac:dyDescent="0.2">
      <c r="A4279" s="5"/>
      <c r="B4279" s="5"/>
      <c r="C4279" s="5"/>
      <c r="D4279" s="5"/>
      <c r="E4279" s="5"/>
      <c r="F4279" s="6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72"/>
      <c r="AD4279" s="5"/>
    </row>
    <row r="4280" spans="1:30" x14ac:dyDescent="0.2">
      <c r="A4280" s="5"/>
      <c r="B4280" s="5"/>
      <c r="C4280" s="5"/>
      <c r="D4280" s="5"/>
      <c r="E4280" s="5"/>
      <c r="F4280" s="6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72"/>
      <c r="AD4280" s="5"/>
    </row>
    <row r="4281" spans="1:30" x14ac:dyDescent="0.2">
      <c r="A4281" s="5"/>
      <c r="B4281" s="5"/>
      <c r="C4281" s="5"/>
      <c r="D4281" s="5"/>
      <c r="E4281" s="5"/>
      <c r="F4281" s="6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72"/>
      <c r="AD4281" s="5"/>
    </row>
    <row r="4282" spans="1:30" x14ac:dyDescent="0.2">
      <c r="A4282" s="5"/>
      <c r="B4282" s="5"/>
      <c r="C4282" s="5"/>
      <c r="D4282" s="5"/>
      <c r="E4282" s="5"/>
      <c r="F4282" s="6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72"/>
      <c r="AD4282" s="5"/>
    </row>
    <row r="4283" spans="1:30" x14ac:dyDescent="0.2">
      <c r="A4283" s="5"/>
      <c r="B4283" s="5"/>
      <c r="C4283" s="5"/>
      <c r="D4283" s="5"/>
      <c r="E4283" s="5"/>
      <c r="F4283" s="6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72"/>
      <c r="AD4283" s="5"/>
    </row>
    <row r="4284" spans="1:30" x14ac:dyDescent="0.2">
      <c r="A4284" s="5"/>
      <c r="B4284" s="5"/>
      <c r="C4284" s="5"/>
      <c r="D4284" s="5"/>
      <c r="E4284" s="5"/>
      <c r="F4284" s="6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72"/>
      <c r="AD4284" s="5"/>
    </row>
    <row r="4285" spans="1:30" x14ac:dyDescent="0.2">
      <c r="A4285" s="5"/>
      <c r="B4285" s="5"/>
      <c r="C4285" s="5"/>
      <c r="D4285" s="5"/>
      <c r="E4285" s="5"/>
      <c r="F4285" s="6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72"/>
      <c r="AD4285" s="5"/>
    </row>
    <row r="4286" spans="1:30" x14ac:dyDescent="0.2">
      <c r="A4286" s="5"/>
      <c r="B4286" s="5"/>
      <c r="C4286" s="5"/>
      <c r="D4286" s="5"/>
      <c r="E4286" s="5"/>
      <c r="F4286" s="6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72"/>
      <c r="AD4286" s="5"/>
    </row>
    <row r="4287" spans="1:30" x14ac:dyDescent="0.2">
      <c r="A4287" s="5"/>
      <c r="B4287" s="5"/>
      <c r="C4287" s="5"/>
      <c r="D4287" s="5"/>
      <c r="E4287" s="5"/>
      <c r="F4287" s="6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72"/>
      <c r="AD4287" s="5"/>
    </row>
    <row r="4288" spans="1:30" x14ac:dyDescent="0.2">
      <c r="A4288" s="5"/>
      <c r="B4288" s="5"/>
      <c r="C4288" s="5"/>
      <c r="D4288" s="5"/>
      <c r="E4288" s="5"/>
      <c r="F4288" s="6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72"/>
      <c r="AD4288" s="5"/>
    </row>
    <row r="4289" spans="1:30" x14ac:dyDescent="0.2">
      <c r="A4289" s="5"/>
      <c r="B4289" s="5"/>
      <c r="C4289" s="5"/>
      <c r="D4289" s="5"/>
      <c r="E4289" s="5"/>
      <c r="F4289" s="6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72"/>
      <c r="AD4289" s="5"/>
    </row>
    <row r="4290" spans="1:30" x14ac:dyDescent="0.2">
      <c r="A4290" s="5"/>
      <c r="B4290" s="5"/>
      <c r="C4290" s="5"/>
      <c r="D4290" s="5"/>
      <c r="E4290" s="5"/>
      <c r="F4290" s="6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72"/>
      <c r="AD4290" s="5"/>
    </row>
    <row r="4291" spans="1:30" x14ac:dyDescent="0.2">
      <c r="A4291" s="5"/>
      <c r="B4291" s="5"/>
      <c r="C4291" s="5"/>
      <c r="D4291" s="5"/>
      <c r="E4291" s="5"/>
      <c r="F4291" s="6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72"/>
      <c r="AD4291" s="5"/>
    </row>
    <row r="4292" spans="1:30" x14ac:dyDescent="0.2">
      <c r="A4292" s="5"/>
      <c r="B4292" s="5"/>
      <c r="C4292" s="5"/>
      <c r="D4292" s="5"/>
      <c r="E4292" s="5"/>
      <c r="F4292" s="6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72"/>
      <c r="AD4292" s="5"/>
    </row>
    <row r="4293" spans="1:30" x14ac:dyDescent="0.2">
      <c r="A4293" s="5"/>
      <c r="B4293" s="5"/>
      <c r="C4293" s="5"/>
      <c r="D4293" s="5"/>
      <c r="E4293" s="5"/>
      <c r="F4293" s="6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72"/>
      <c r="AD4293" s="5"/>
    </row>
    <row r="4294" spans="1:30" x14ac:dyDescent="0.2">
      <c r="A4294" s="5"/>
      <c r="B4294" s="5"/>
      <c r="C4294" s="5"/>
      <c r="D4294" s="5"/>
      <c r="E4294" s="5"/>
      <c r="F4294" s="6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72"/>
      <c r="AD4294" s="5"/>
    </row>
    <row r="4295" spans="1:30" x14ac:dyDescent="0.2">
      <c r="A4295" s="5"/>
      <c r="B4295" s="5"/>
      <c r="C4295" s="5"/>
      <c r="D4295" s="5"/>
      <c r="E4295" s="5"/>
      <c r="F4295" s="6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72"/>
      <c r="AD4295" s="5"/>
    </row>
    <row r="4296" spans="1:30" x14ac:dyDescent="0.2">
      <c r="A4296" s="5"/>
      <c r="B4296" s="5"/>
      <c r="C4296" s="5"/>
      <c r="D4296" s="5"/>
      <c r="E4296" s="5"/>
      <c r="F4296" s="6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72"/>
      <c r="AD4296" s="5"/>
    </row>
    <row r="4297" spans="1:30" x14ac:dyDescent="0.2">
      <c r="A4297" s="5"/>
      <c r="B4297" s="5"/>
      <c r="C4297" s="5"/>
      <c r="D4297" s="5"/>
      <c r="E4297" s="5"/>
      <c r="F4297" s="6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72"/>
      <c r="AD4297" s="5"/>
    </row>
    <row r="4298" spans="1:30" x14ac:dyDescent="0.2">
      <c r="A4298" s="5"/>
      <c r="B4298" s="5"/>
      <c r="C4298" s="5"/>
      <c r="D4298" s="5"/>
      <c r="E4298" s="5"/>
      <c r="F4298" s="6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72"/>
      <c r="AD4298" s="5"/>
    </row>
    <row r="4299" spans="1:30" x14ac:dyDescent="0.2">
      <c r="A4299" s="5"/>
      <c r="B4299" s="5"/>
      <c r="C4299" s="5"/>
      <c r="D4299" s="5"/>
      <c r="E4299" s="5"/>
      <c r="F4299" s="6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72"/>
      <c r="AD4299" s="5"/>
    </row>
    <row r="4300" spans="1:30" x14ac:dyDescent="0.2">
      <c r="A4300" s="5"/>
      <c r="B4300" s="5"/>
      <c r="C4300" s="5"/>
      <c r="D4300" s="5"/>
      <c r="E4300" s="5"/>
      <c r="F4300" s="6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72"/>
      <c r="AD4300" s="5"/>
    </row>
    <row r="4301" spans="1:30" x14ac:dyDescent="0.2">
      <c r="A4301" s="5"/>
      <c r="B4301" s="5"/>
      <c r="C4301" s="5"/>
      <c r="D4301" s="5"/>
      <c r="E4301" s="5"/>
      <c r="F4301" s="6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72"/>
      <c r="AD4301" s="5"/>
    </row>
    <row r="4302" spans="1:30" x14ac:dyDescent="0.2">
      <c r="A4302" s="5"/>
      <c r="B4302" s="5"/>
      <c r="C4302" s="5"/>
      <c r="D4302" s="5"/>
      <c r="E4302" s="5"/>
      <c r="F4302" s="6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72"/>
      <c r="AD4302" s="5"/>
    </row>
    <row r="4303" spans="1:30" x14ac:dyDescent="0.2">
      <c r="A4303" s="5"/>
      <c r="B4303" s="5"/>
      <c r="C4303" s="5"/>
      <c r="D4303" s="5"/>
      <c r="E4303" s="5"/>
      <c r="F4303" s="6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72"/>
      <c r="AD4303" s="5"/>
    </row>
    <row r="4304" spans="1:30" x14ac:dyDescent="0.2">
      <c r="A4304" s="5"/>
      <c r="B4304" s="5"/>
      <c r="C4304" s="5"/>
      <c r="D4304" s="5"/>
      <c r="E4304" s="5"/>
      <c r="F4304" s="6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72"/>
      <c r="AD4304" s="5"/>
    </row>
    <row r="4305" spans="1:30" x14ac:dyDescent="0.2">
      <c r="A4305" s="5"/>
      <c r="B4305" s="5"/>
      <c r="C4305" s="5"/>
      <c r="D4305" s="5"/>
      <c r="E4305" s="5"/>
      <c r="F4305" s="6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72"/>
      <c r="AD4305" s="5"/>
    </row>
    <row r="4306" spans="1:30" x14ac:dyDescent="0.2">
      <c r="A4306" s="5"/>
      <c r="B4306" s="5"/>
      <c r="C4306" s="5"/>
      <c r="D4306" s="5"/>
      <c r="E4306" s="5"/>
      <c r="F4306" s="6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72"/>
      <c r="AD4306" s="5"/>
    </row>
    <row r="4307" spans="1:30" x14ac:dyDescent="0.2">
      <c r="A4307" s="5"/>
      <c r="B4307" s="5"/>
      <c r="C4307" s="5"/>
      <c r="D4307" s="5"/>
      <c r="E4307" s="5"/>
      <c r="F4307" s="6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72"/>
      <c r="AD4307" s="5"/>
    </row>
    <row r="4308" spans="1:30" x14ac:dyDescent="0.2">
      <c r="A4308" s="5"/>
      <c r="B4308" s="5"/>
      <c r="C4308" s="5"/>
      <c r="D4308" s="5"/>
      <c r="E4308" s="5"/>
      <c r="F4308" s="6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72"/>
      <c r="AD4308" s="5"/>
    </row>
    <row r="4309" spans="1:30" x14ac:dyDescent="0.2">
      <c r="A4309" s="5"/>
      <c r="B4309" s="5"/>
      <c r="C4309" s="5"/>
      <c r="D4309" s="5"/>
      <c r="E4309" s="5"/>
      <c r="F4309" s="6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72"/>
      <c r="AD4309" s="5"/>
    </row>
    <row r="4310" spans="1:30" x14ac:dyDescent="0.2">
      <c r="A4310" s="5"/>
      <c r="B4310" s="5"/>
      <c r="C4310" s="5"/>
      <c r="D4310" s="5"/>
      <c r="E4310" s="5"/>
      <c r="F4310" s="6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72"/>
      <c r="AD4310" s="5"/>
    </row>
    <row r="4311" spans="1:30" x14ac:dyDescent="0.2">
      <c r="A4311" s="5"/>
      <c r="B4311" s="5"/>
      <c r="C4311" s="5"/>
      <c r="D4311" s="5"/>
      <c r="E4311" s="5"/>
      <c r="F4311" s="6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72"/>
      <c r="AD4311" s="5"/>
    </row>
    <row r="4312" spans="1:30" x14ac:dyDescent="0.2">
      <c r="A4312" s="5"/>
      <c r="B4312" s="5"/>
      <c r="C4312" s="5"/>
      <c r="D4312" s="5"/>
      <c r="E4312" s="5"/>
      <c r="F4312" s="6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72"/>
      <c r="AD4312" s="5"/>
    </row>
    <row r="4313" spans="1:30" x14ac:dyDescent="0.2">
      <c r="A4313" s="5"/>
      <c r="B4313" s="5"/>
      <c r="C4313" s="5"/>
      <c r="D4313" s="5"/>
      <c r="E4313" s="5"/>
      <c r="F4313" s="6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72"/>
      <c r="AD4313" s="5"/>
    </row>
    <row r="4314" spans="1:30" x14ac:dyDescent="0.2">
      <c r="A4314" s="5"/>
      <c r="B4314" s="5"/>
      <c r="C4314" s="5"/>
      <c r="D4314" s="5"/>
      <c r="E4314" s="5"/>
      <c r="F4314" s="6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72"/>
      <c r="AD4314" s="5"/>
    </row>
    <row r="4315" spans="1:30" x14ac:dyDescent="0.2">
      <c r="A4315" s="5"/>
      <c r="B4315" s="5"/>
      <c r="C4315" s="5"/>
      <c r="D4315" s="5"/>
      <c r="E4315" s="5"/>
      <c r="F4315" s="6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72"/>
      <c r="AD4315" s="5"/>
    </row>
    <row r="4316" spans="1:30" x14ac:dyDescent="0.2">
      <c r="A4316" s="5"/>
      <c r="B4316" s="5"/>
      <c r="C4316" s="5"/>
      <c r="D4316" s="5"/>
      <c r="E4316" s="5"/>
      <c r="F4316" s="6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72"/>
      <c r="AD4316" s="5"/>
    </row>
    <row r="4317" spans="1:30" x14ac:dyDescent="0.2">
      <c r="A4317" s="5"/>
      <c r="B4317" s="5"/>
      <c r="C4317" s="5"/>
      <c r="D4317" s="5"/>
      <c r="E4317" s="5"/>
      <c r="F4317" s="6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72"/>
      <c r="AD4317" s="5"/>
    </row>
    <row r="4318" spans="1:30" x14ac:dyDescent="0.2">
      <c r="A4318" s="5"/>
      <c r="B4318" s="5"/>
      <c r="C4318" s="5"/>
      <c r="D4318" s="5"/>
      <c r="E4318" s="5"/>
      <c r="F4318" s="6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72"/>
      <c r="AD4318" s="5"/>
    </row>
    <row r="4319" spans="1:30" x14ac:dyDescent="0.2">
      <c r="A4319" s="5"/>
      <c r="B4319" s="5"/>
      <c r="C4319" s="5"/>
      <c r="D4319" s="5"/>
      <c r="E4319" s="5"/>
      <c r="F4319" s="6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72"/>
      <c r="AD4319" s="5"/>
    </row>
    <row r="4320" spans="1:30" x14ac:dyDescent="0.2">
      <c r="A4320" s="5"/>
      <c r="B4320" s="5"/>
      <c r="C4320" s="5"/>
      <c r="D4320" s="5"/>
      <c r="E4320" s="5"/>
      <c r="F4320" s="6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72"/>
      <c r="AD4320" s="5"/>
    </row>
    <row r="4321" spans="1:30" x14ac:dyDescent="0.2">
      <c r="A4321" s="5"/>
      <c r="B4321" s="5"/>
      <c r="C4321" s="5"/>
      <c r="D4321" s="5"/>
      <c r="E4321" s="5"/>
      <c r="F4321" s="6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72"/>
      <c r="AD4321" s="5"/>
    </row>
    <row r="4322" spans="1:30" x14ac:dyDescent="0.2">
      <c r="A4322" s="5"/>
      <c r="B4322" s="5"/>
      <c r="C4322" s="5"/>
      <c r="D4322" s="5"/>
      <c r="E4322" s="5"/>
      <c r="F4322" s="6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72"/>
      <c r="AD4322" s="5"/>
    </row>
    <row r="4323" spans="1:30" x14ac:dyDescent="0.2">
      <c r="A4323" s="5"/>
      <c r="B4323" s="5"/>
      <c r="C4323" s="5"/>
      <c r="D4323" s="5"/>
      <c r="E4323" s="5"/>
      <c r="F4323" s="6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72"/>
      <c r="AD4323" s="5"/>
    </row>
    <row r="4324" spans="1:30" x14ac:dyDescent="0.2">
      <c r="A4324" s="5"/>
      <c r="B4324" s="5"/>
      <c r="C4324" s="5"/>
      <c r="D4324" s="5"/>
      <c r="E4324" s="5"/>
      <c r="F4324" s="6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72"/>
      <c r="AD4324" s="5"/>
    </row>
    <row r="4325" spans="1:30" x14ac:dyDescent="0.2">
      <c r="A4325" s="5"/>
      <c r="B4325" s="5"/>
      <c r="C4325" s="5"/>
      <c r="D4325" s="5"/>
      <c r="E4325" s="5"/>
      <c r="F4325" s="6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72"/>
      <c r="AD4325" s="5"/>
    </row>
    <row r="4326" spans="1:30" x14ac:dyDescent="0.2">
      <c r="A4326" s="5"/>
      <c r="B4326" s="5"/>
      <c r="C4326" s="5"/>
      <c r="D4326" s="5"/>
      <c r="E4326" s="5"/>
      <c r="F4326" s="6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72"/>
      <c r="AD4326" s="5"/>
    </row>
    <row r="4327" spans="1:30" x14ac:dyDescent="0.2">
      <c r="A4327" s="5"/>
      <c r="B4327" s="5"/>
      <c r="C4327" s="5"/>
      <c r="D4327" s="5"/>
      <c r="E4327" s="5"/>
      <c r="F4327" s="6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72"/>
      <c r="AD4327" s="5"/>
    </row>
    <row r="4328" spans="1:30" x14ac:dyDescent="0.2">
      <c r="A4328" s="5"/>
      <c r="B4328" s="5"/>
      <c r="C4328" s="5"/>
      <c r="D4328" s="5"/>
      <c r="E4328" s="5"/>
      <c r="F4328" s="6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72"/>
      <c r="AD4328" s="5"/>
    </row>
    <row r="4329" spans="1:30" x14ac:dyDescent="0.2">
      <c r="A4329" s="5"/>
      <c r="B4329" s="5"/>
      <c r="C4329" s="5"/>
      <c r="D4329" s="5"/>
      <c r="E4329" s="5"/>
      <c r="F4329" s="6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72"/>
      <c r="AD4329" s="5"/>
    </row>
    <row r="4330" spans="1:30" x14ac:dyDescent="0.2">
      <c r="A4330" s="5"/>
      <c r="B4330" s="5"/>
      <c r="C4330" s="5"/>
      <c r="D4330" s="5"/>
      <c r="E4330" s="5"/>
      <c r="F4330" s="6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72"/>
      <c r="AD4330" s="5"/>
    </row>
    <row r="4331" spans="1:30" x14ac:dyDescent="0.2">
      <c r="A4331" s="5"/>
      <c r="B4331" s="5"/>
      <c r="C4331" s="5"/>
      <c r="D4331" s="5"/>
      <c r="E4331" s="5"/>
      <c r="F4331" s="6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72"/>
      <c r="AD4331" s="5"/>
    </row>
    <row r="4332" spans="1:30" x14ac:dyDescent="0.2">
      <c r="A4332" s="5"/>
      <c r="B4332" s="5"/>
      <c r="C4332" s="5"/>
      <c r="D4332" s="5"/>
      <c r="E4332" s="5"/>
      <c r="F4332" s="6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72"/>
      <c r="AD4332" s="5"/>
    </row>
    <row r="4333" spans="1:30" x14ac:dyDescent="0.2">
      <c r="A4333" s="5"/>
      <c r="B4333" s="5"/>
      <c r="C4333" s="5"/>
      <c r="D4333" s="5"/>
      <c r="E4333" s="5"/>
      <c r="F4333" s="6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72"/>
      <c r="AD4333" s="5"/>
    </row>
    <row r="4334" spans="1:30" x14ac:dyDescent="0.2">
      <c r="A4334" s="5"/>
      <c r="B4334" s="5"/>
      <c r="C4334" s="5"/>
      <c r="D4334" s="5"/>
      <c r="E4334" s="5"/>
      <c r="F4334" s="6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72"/>
      <c r="AD4334" s="5"/>
    </row>
    <row r="4335" spans="1:30" x14ac:dyDescent="0.2">
      <c r="A4335" s="5"/>
      <c r="B4335" s="5"/>
      <c r="C4335" s="5"/>
      <c r="D4335" s="5"/>
      <c r="E4335" s="5"/>
      <c r="F4335" s="6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72"/>
      <c r="AD4335" s="5"/>
    </row>
    <row r="4336" spans="1:30" x14ac:dyDescent="0.2">
      <c r="A4336" s="5"/>
      <c r="B4336" s="5"/>
      <c r="C4336" s="5"/>
      <c r="D4336" s="5"/>
      <c r="E4336" s="5"/>
      <c r="F4336" s="6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72"/>
      <c r="AD4336" s="5"/>
    </row>
    <row r="4337" spans="1:30" x14ac:dyDescent="0.2">
      <c r="A4337" s="5"/>
      <c r="B4337" s="5"/>
      <c r="C4337" s="5"/>
      <c r="D4337" s="5"/>
      <c r="E4337" s="5"/>
      <c r="F4337" s="6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72"/>
      <c r="AD4337" s="5"/>
    </row>
    <row r="4338" spans="1:30" x14ac:dyDescent="0.2">
      <c r="A4338" s="5"/>
      <c r="B4338" s="5"/>
      <c r="C4338" s="5"/>
      <c r="D4338" s="5"/>
      <c r="E4338" s="5"/>
      <c r="F4338" s="6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72"/>
      <c r="AD4338" s="5"/>
    </row>
    <row r="4339" spans="1:30" x14ac:dyDescent="0.2">
      <c r="A4339" s="5"/>
      <c r="B4339" s="5"/>
      <c r="C4339" s="5"/>
      <c r="D4339" s="5"/>
      <c r="E4339" s="5"/>
      <c r="F4339" s="6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72"/>
      <c r="AD4339" s="5"/>
    </row>
    <row r="4340" spans="1:30" x14ac:dyDescent="0.2">
      <c r="A4340" s="5"/>
      <c r="B4340" s="5"/>
      <c r="C4340" s="5"/>
      <c r="D4340" s="5"/>
      <c r="E4340" s="5"/>
      <c r="F4340" s="6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72"/>
      <c r="AD4340" s="5"/>
    </row>
    <row r="4341" spans="1:30" x14ac:dyDescent="0.2">
      <c r="A4341" s="5"/>
      <c r="B4341" s="5"/>
      <c r="C4341" s="5"/>
      <c r="D4341" s="5"/>
      <c r="E4341" s="5"/>
      <c r="F4341" s="6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72"/>
      <c r="AD4341" s="5"/>
    </row>
    <row r="4342" spans="1:30" x14ac:dyDescent="0.2">
      <c r="A4342" s="5"/>
      <c r="B4342" s="5"/>
      <c r="C4342" s="5"/>
      <c r="D4342" s="5"/>
      <c r="E4342" s="5"/>
      <c r="F4342" s="6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72"/>
      <c r="AD4342" s="5"/>
    </row>
    <row r="4343" spans="1:30" x14ac:dyDescent="0.2">
      <c r="A4343" s="5"/>
      <c r="B4343" s="5"/>
      <c r="C4343" s="5"/>
      <c r="D4343" s="5"/>
      <c r="E4343" s="5"/>
      <c r="F4343" s="6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72"/>
      <c r="AD4343" s="5"/>
    </row>
    <row r="4344" spans="1:30" x14ac:dyDescent="0.2">
      <c r="A4344" s="5"/>
      <c r="B4344" s="5"/>
      <c r="C4344" s="5"/>
      <c r="D4344" s="5"/>
      <c r="E4344" s="5"/>
      <c r="F4344" s="6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72"/>
      <c r="AD4344" s="5"/>
    </row>
    <row r="4345" spans="1:30" x14ac:dyDescent="0.2">
      <c r="A4345" s="5"/>
      <c r="B4345" s="5"/>
      <c r="C4345" s="5"/>
      <c r="D4345" s="5"/>
      <c r="E4345" s="5"/>
      <c r="F4345" s="6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72"/>
      <c r="AD4345" s="5"/>
    </row>
    <row r="4346" spans="1:30" x14ac:dyDescent="0.2">
      <c r="A4346" s="5"/>
      <c r="B4346" s="5"/>
      <c r="C4346" s="5"/>
      <c r="D4346" s="5"/>
      <c r="E4346" s="5"/>
      <c r="F4346" s="6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72"/>
      <c r="AD4346" s="5"/>
    </row>
    <row r="4347" spans="1:30" x14ac:dyDescent="0.2">
      <c r="A4347" s="5"/>
      <c r="B4347" s="5"/>
      <c r="C4347" s="5"/>
      <c r="D4347" s="5"/>
      <c r="E4347" s="5"/>
      <c r="F4347" s="6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72"/>
      <c r="AD4347" s="5"/>
    </row>
    <row r="4348" spans="1:30" x14ac:dyDescent="0.2">
      <c r="A4348" s="5"/>
      <c r="B4348" s="5"/>
      <c r="C4348" s="5"/>
      <c r="D4348" s="5"/>
      <c r="E4348" s="5"/>
      <c r="F4348" s="6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72"/>
      <c r="AD4348" s="5"/>
    </row>
    <row r="4349" spans="1:30" x14ac:dyDescent="0.2">
      <c r="A4349" s="5"/>
      <c r="B4349" s="5"/>
      <c r="C4349" s="5"/>
      <c r="D4349" s="5"/>
      <c r="E4349" s="5"/>
      <c r="F4349" s="6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72"/>
      <c r="AD4349" s="5"/>
    </row>
    <row r="4350" spans="1:30" x14ac:dyDescent="0.2">
      <c r="A4350" s="5"/>
      <c r="B4350" s="5"/>
      <c r="C4350" s="5"/>
      <c r="D4350" s="5"/>
      <c r="E4350" s="5"/>
      <c r="F4350" s="6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72"/>
      <c r="AD4350" s="5"/>
    </row>
    <row r="4351" spans="1:30" x14ac:dyDescent="0.2">
      <c r="A4351" s="5"/>
      <c r="B4351" s="5"/>
      <c r="C4351" s="5"/>
      <c r="D4351" s="5"/>
      <c r="E4351" s="5"/>
      <c r="F4351" s="6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72"/>
      <c r="AD4351" s="5"/>
    </row>
    <row r="4352" spans="1:30" x14ac:dyDescent="0.2">
      <c r="A4352" s="5"/>
      <c r="B4352" s="5"/>
      <c r="C4352" s="5"/>
      <c r="D4352" s="5"/>
      <c r="E4352" s="5"/>
      <c r="F4352" s="6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72"/>
      <c r="AD4352" s="5"/>
    </row>
    <row r="4353" spans="1:30" x14ac:dyDescent="0.2">
      <c r="A4353" s="5"/>
      <c r="B4353" s="5"/>
      <c r="C4353" s="5"/>
      <c r="D4353" s="5"/>
      <c r="E4353" s="5"/>
      <c r="F4353" s="6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72"/>
      <c r="AD4353" s="5"/>
    </row>
    <row r="4354" spans="1:30" x14ac:dyDescent="0.2">
      <c r="A4354" s="5"/>
      <c r="B4354" s="5"/>
      <c r="C4354" s="5"/>
      <c r="D4354" s="5"/>
      <c r="E4354" s="5"/>
      <c r="F4354" s="6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72"/>
      <c r="AD4354" s="5"/>
    </row>
    <row r="4355" spans="1:30" x14ac:dyDescent="0.2">
      <c r="A4355" s="5"/>
      <c r="B4355" s="5"/>
      <c r="C4355" s="5"/>
      <c r="D4355" s="5"/>
      <c r="E4355" s="5"/>
      <c r="F4355" s="6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72"/>
      <c r="AD4355" s="5"/>
    </row>
    <row r="4356" spans="1:30" x14ac:dyDescent="0.2">
      <c r="A4356" s="5"/>
      <c r="B4356" s="5"/>
      <c r="C4356" s="5"/>
      <c r="D4356" s="5"/>
      <c r="E4356" s="5"/>
      <c r="F4356" s="6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72"/>
      <c r="AD4356" s="5"/>
    </row>
    <row r="4357" spans="1:30" x14ac:dyDescent="0.2">
      <c r="A4357" s="5"/>
      <c r="B4357" s="5"/>
      <c r="C4357" s="5"/>
      <c r="D4357" s="5"/>
      <c r="E4357" s="5"/>
      <c r="F4357" s="6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72"/>
      <c r="AD4357" s="5"/>
    </row>
    <row r="4358" spans="1:30" x14ac:dyDescent="0.2">
      <c r="A4358" s="5"/>
      <c r="B4358" s="5"/>
      <c r="C4358" s="5"/>
      <c r="D4358" s="5"/>
      <c r="E4358" s="5"/>
      <c r="F4358" s="6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72"/>
      <c r="AD4358" s="5"/>
    </row>
    <row r="4359" spans="1:30" x14ac:dyDescent="0.2">
      <c r="A4359" s="5"/>
      <c r="B4359" s="5"/>
      <c r="C4359" s="5"/>
      <c r="D4359" s="5"/>
      <c r="E4359" s="5"/>
      <c r="F4359" s="6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72"/>
      <c r="AD4359" s="5"/>
    </row>
    <row r="4360" spans="1:30" x14ac:dyDescent="0.2">
      <c r="A4360" s="5"/>
      <c r="B4360" s="5"/>
      <c r="C4360" s="5"/>
      <c r="D4360" s="5"/>
      <c r="E4360" s="5"/>
      <c r="F4360" s="6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72"/>
      <c r="AD4360" s="5"/>
    </row>
    <row r="4361" spans="1:30" x14ac:dyDescent="0.2">
      <c r="A4361" s="5"/>
      <c r="B4361" s="5"/>
      <c r="C4361" s="5"/>
      <c r="D4361" s="5"/>
      <c r="E4361" s="5"/>
      <c r="F4361" s="6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72"/>
      <c r="AD4361" s="5"/>
    </row>
    <row r="4362" spans="1:30" x14ac:dyDescent="0.2">
      <c r="A4362" s="5"/>
      <c r="B4362" s="5"/>
      <c r="C4362" s="5"/>
      <c r="D4362" s="5"/>
      <c r="E4362" s="5"/>
      <c r="F4362" s="6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72"/>
      <c r="AD4362" s="5"/>
    </row>
    <row r="4363" spans="1:30" x14ac:dyDescent="0.2">
      <c r="A4363" s="5"/>
      <c r="B4363" s="5"/>
      <c r="C4363" s="5"/>
      <c r="D4363" s="5"/>
      <c r="E4363" s="5"/>
      <c r="F4363" s="6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72"/>
      <c r="AD4363" s="5"/>
    </row>
    <row r="4364" spans="1:30" x14ac:dyDescent="0.2">
      <c r="A4364" s="5"/>
      <c r="B4364" s="5"/>
      <c r="C4364" s="5"/>
      <c r="D4364" s="5"/>
      <c r="E4364" s="5"/>
      <c r="F4364" s="6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72"/>
      <c r="AD4364" s="5"/>
    </row>
    <row r="4365" spans="1:30" x14ac:dyDescent="0.2">
      <c r="A4365" s="5"/>
      <c r="B4365" s="5"/>
      <c r="C4365" s="5"/>
      <c r="D4365" s="5"/>
      <c r="E4365" s="5"/>
      <c r="F4365" s="6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72"/>
      <c r="AD4365" s="5"/>
    </row>
    <row r="4366" spans="1:30" x14ac:dyDescent="0.2">
      <c r="A4366" s="5"/>
      <c r="B4366" s="5"/>
      <c r="C4366" s="5"/>
      <c r="D4366" s="5"/>
      <c r="E4366" s="5"/>
      <c r="F4366" s="6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72"/>
      <c r="AD4366" s="5"/>
    </row>
    <row r="4367" spans="1:30" x14ac:dyDescent="0.2">
      <c r="A4367" s="5"/>
      <c r="B4367" s="5"/>
      <c r="C4367" s="5"/>
      <c r="D4367" s="5"/>
      <c r="E4367" s="5"/>
      <c r="F4367" s="6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72"/>
      <c r="AD4367" s="5"/>
    </row>
    <row r="4368" spans="1:30" x14ac:dyDescent="0.2">
      <c r="A4368" s="5"/>
      <c r="B4368" s="5"/>
      <c r="C4368" s="5"/>
      <c r="D4368" s="5"/>
      <c r="E4368" s="5"/>
      <c r="F4368" s="6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72"/>
      <c r="AD4368" s="5"/>
    </row>
    <row r="4369" spans="1:30" x14ac:dyDescent="0.2">
      <c r="A4369" s="5"/>
      <c r="B4369" s="5"/>
      <c r="C4369" s="5"/>
      <c r="D4369" s="5"/>
      <c r="E4369" s="5"/>
      <c r="F4369" s="6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72"/>
      <c r="AD4369" s="5"/>
    </row>
    <row r="4370" spans="1:30" x14ac:dyDescent="0.2">
      <c r="A4370" s="5"/>
      <c r="B4370" s="5"/>
      <c r="C4370" s="5"/>
      <c r="D4370" s="5"/>
      <c r="E4370" s="5"/>
      <c r="F4370" s="6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72"/>
      <c r="AD4370" s="5"/>
    </row>
    <row r="4371" spans="1:30" x14ac:dyDescent="0.2">
      <c r="A4371" s="5"/>
      <c r="B4371" s="5"/>
      <c r="C4371" s="5"/>
      <c r="D4371" s="5"/>
      <c r="E4371" s="5"/>
      <c r="F4371" s="6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72"/>
      <c r="AD4371" s="5"/>
    </row>
    <row r="4372" spans="1:30" x14ac:dyDescent="0.2">
      <c r="A4372" s="5"/>
      <c r="B4372" s="5"/>
      <c r="C4372" s="5"/>
      <c r="D4372" s="5"/>
      <c r="E4372" s="5"/>
      <c r="F4372" s="6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72"/>
      <c r="AD4372" s="5"/>
    </row>
    <row r="4373" spans="1:30" x14ac:dyDescent="0.2">
      <c r="A4373" s="5"/>
      <c r="B4373" s="5"/>
      <c r="C4373" s="5"/>
      <c r="D4373" s="5"/>
      <c r="E4373" s="5"/>
      <c r="F4373" s="6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72"/>
      <c r="AD4373" s="5"/>
    </row>
    <row r="4374" spans="1:30" x14ac:dyDescent="0.2">
      <c r="A4374" s="5"/>
      <c r="B4374" s="5"/>
      <c r="C4374" s="5"/>
      <c r="D4374" s="5"/>
      <c r="E4374" s="5"/>
      <c r="F4374" s="6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72"/>
      <c r="AD4374" s="5"/>
    </row>
    <row r="4375" spans="1:30" x14ac:dyDescent="0.2">
      <c r="A4375" s="5"/>
      <c r="B4375" s="5"/>
      <c r="C4375" s="5"/>
      <c r="D4375" s="5"/>
      <c r="E4375" s="5"/>
      <c r="F4375" s="6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72"/>
      <c r="AD4375" s="5"/>
    </row>
    <row r="4376" spans="1:30" x14ac:dyDescent="0.2">
      <c r="A4376" s="5"/>
      <c r="B4376" s="5"/>
      <c r="C4376" s="5"/>
      <c r="D4376" s="5"/>
      <c r="E4376" s="5"/>
      <c r="F4376" s="6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72"/>
      <c r="AD4376" s="5"/>
    </row>
    <row r="4377" spans="1:30" x14ac:dyDescent="0.2">
      <c r="A4377" s="5"/>
      <c r="B4377" s="5"/>
      <c r="C4377" s="5"/>
      <c r="D4377" s="5"/>
      <c r="E4377" s="5"/>
      <c r="F4377" s="6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72"/>
      <c r="AD4377" s="5"/>
    </row>
    <row r="4378" spans="1:30" x14ac:dyDescent="0.2">
      <c r="A4378" s="5"/>
      <c r="B4378" s="5"/>
      <c r="C4378" s="5"/>
      <c r="D4378" s="5"/>
      <c r="E4378" s="5"/>
      <c r="F4378" s="6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72"/>
      <c r="AD4378" s="5"/>
    </row>
    <row r="4379" spans="1:30" x14ac:dyDescent="0.2">
      <c r="A4379" s="5"/>
      <c r="B4379" s="5"/>
      <c r="C4379" s="5"/>
      <c r="D4379" s="5"/>
      <c r="E4379" s="5"/>
      <c r="F4379" s="6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72"/>
      <c r="AD4379" s="5"/>
    </row>
    <row r="4380" spans="1:30" x14ac:dyDescent="0.2">
      <c r="A4380" s="5"/>
      <c r="B4380" s="5"/>
      <c r="C4380" s="5"/>
      <c r="D4380" s="5"/>
      <c r="E4380" s="5"/>
      <c r="F4380" s="6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72"/>
      <c r="AD4380" s="5"/>
    </row>
    <row r="4381" spans="1:30" x14ac:dyDescent="0.2">
      <c r="A4381" s="5"/>
      <c r="B4381" s="5"/>
      <c r="C4381" s="5"/>
      <c r="D4381" s="5"/>
      <c r="E4381" s="5"/>
      <c r="F4381" s="6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72"/>
      <c r="AD4381" s="5"/>
    </row>
    <row r="4382" spans="1:30" x14ac:dyDescent="0.2">
      <c r="A4382" s="5"/>
      <c r="B4382" s="5"/>
      <c r="C4382" s="5"/>
      <c r="D4382" s="5"/>
      <c r="E4382" s="5"/>
      <c r="F4382" s="6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72"/>
      <c r="AD4382" s="5"/>
    </row>
    <row r="4383" spans="1:30" x14ac:dyDescent="0.2">
      <c r="A4383" s="5"/>
      <c r="B4383" s="5"/>
      <c r="C4383" s="5"/>
      <c r="D4383" s="5"/>
      <c r="E4383" s="5"/>
      <c r="F4383" s="6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72"/>
      <c r="AD4383" s="5"/>
    </row>
    <row r="4384" spans="1:30" x14ac:dyDescent="0.2">
      <c r="A4384" s="5"/>
      <c r="B4384" s="5"/>
      <c r="C4384" s="5"/>
      <c r="D4384" s="5"/>
      <c r="E4384" s="5"/>
      <c r="F4384" s="6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72"/>
      <c r="AD4384" s="5"/>
    </row>
    <row r="4385" spans="1:30" x14ac:dyDescent="0.2">
      <c r="A4385" s="5"/>
      <c r="B4385" s="5"/>
      <c r="C4385" s="5"/>
      <c r="D4385" s="5"/>
      <c r="E4385" s="5"/>
      <c r="F4385" s="6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72"/>
      <c r="AD4385" s="5"/>
    </row>
    <row r="4386" spans="1:30" x14ac:dyDescent="0.2">
      <c r="A4386" s="5"/>
      <c r="B4386" s="5"/>
      <c r="C4386" s="5"/>
      <c r="D4386" s="5"/>
      <c r="E4386" s="5"/>
      <c r="F4386" s="6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72"/>
      <c r="AD4386" s="5"/>
    </row>
    <row r="4387" spans="1:30" x14ac:dyDescent="0.2">
      <c r="A4387" s="5"/>
      <c r="B4387" s="5"/>
      <c r="C4387" s="5"/>
      <c r="D4387" s="5"/>
      <c r="E4387" s="5"/>
      <c r="F4387" s="6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72"/>
      <c r="AD4387" s="5"/>
    </row>
    <row r="4388" spans="1:30" x14ac:dyDescent="0.2">
      <c r="A4388" s="5"/>
      <c r="B4388" s="5"/>
      <c r="C4388" s="5"/>
      <c r="D4388" s="5"/>
      <c r="E4388" s="5"/>
      <c r="F4388" s="6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72"/>
      <c r="AD4388" s="5"/>
    </row>
    <row r="4389" spans="1:30" x14ac:dyDescent="0.2">
      <c r="A4389" s="5"/>
      <c r="B4389" s="5"/>
      <c r="C4389" s="5"/>
      <c r="D4389" s="5"/>
      <c r="E4389" s="5"/>
      <c r="F4389" s="6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72"/>
      <c r="AD4389" s="5"/>
    </row>
    <row r="4390" spans="1:30" x14ac:dyDescent="0.2">
      <c r="A4390" s="5"/>
      <c r="B4390" s="5"/>
      <c r="C4390" s="5"/>
      <c r="D4390" s="5"/>
      <c r="E4390" s="5"/>
      <c r="F4390" s="6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72"/>
      <c r="AD4390" s="5"/>
    </row>
    <row r="4391" spans="1:30" x14ac:dyDescent="0.2">
      <c r="A4391" s="5"/>
      <c r="B4391" s="5"/>
      <c r="C4391" s="5"/>
      <c r="D4391" s="5"/>
      <c r="E4391" s="5"/>
      <c r="F4391" s="6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72"/>
      <c r="AD4391" s="5"/>
    </row>
    <row r="4392" spans="1:30" x14ac:dyDescent="0.2">
      <c r="A4392" s="5"/>
      <c r="B4392" s="5"/>
      <c r="C4392" s="5"/>
      <c r="D4392" s="5"/>
      <c r="E4392" s="5"/>
      <c r="F4392" s="6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72"/>
      <c r="AD4392" s="5"/>
    </row>
    <row r="4393" spans="1:30" x14ac:dyDescent="0.2">
      <c r="A4393" s="5"/>
      <c r="B4393" s="5"/>
      <c r="C4393" s="5"/>
      <c r="D4393" s="5"/>
      <c r="E4393" s="5"/>
      <c r="F4393" s="6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72"/>
      <c r="AD4393" s="5"/>
    </row>
    <row r="4394" spans="1:30" x14ac:dyDescent="0.2">
      <c r="A4394" s="5"/>
      <c r="B4394" s="5"/>
      <c r="C4394" s="5"/>
      <c r="D4394" s="5"/>
      <c r="E4394" s="5"/>
      <c r="F4394" s="6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72"/>
      <c r="AD4394" s="5"/>
    </row>
    <row r="4395" spans="1:30" x14ac:dyDescent="0.2">
      <c r="A4395" s="5"/>
      <c r="B4395" s="5"/>
      <c r="C4395" s="5"/>
      <c r="D4395" s="5"/>
      <c r="E4395" s="5"/>
      <c r="F4395" s="6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72"/>
      <c r="AD4395" s="5"/>
    </row>
    <row r="4396" spans="1:30" x14ac:dyDescent="0.2">
      <c r="A4396" s="5"/>
      <c r="B4396" s="5"/>
      <c r="C4396" s="5"/>
      <c r="D4396" s="5"/>
      <c r="E4396" s="5"/>
      <c r="F4396" s="6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72"/>
      <c r="AD4396" s="5"/>
    </row>
    <row r="4397" spans="1:30" x14ac:dyDescent="0.2">
      <c r="A4397" s="5"/>
      <c r="B4397" s="5"/>
      <c r="C4397" s="5"/>
      <c r="D4397" s="5"/>
      <c r="E4397" s="5"/>
      <c r="F4397" s="6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72"/>
      <c r="AD4397" s="5"/>
    </row>
    <row r="4398" spans="1:30" x14ac:dyDescent="0.2">
      <c r="A4398" s="5"/>
      <c r="B4398" s="5"/>
      <c r="C4398" s="5"/>
      <c r="D4398" s="5"/>
      <c r="E4398" s="5"/>
      <c r="F4398" s="6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72"/>
      <c r="AD4398" s="5"/>
    </row>
    <row r="4399" spans="1:30" x14ac:dyDescent="0.2">
      <c r="A4399" s="5"/>
      <c r="B4399" s="5"/>
      <c r="C4399" s="5"/>
      <c r="D4399" s="5"/>
      <c r="E4399" s="5"/>
      <c r="F4399" s="6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72"/>
      <c r="AD4399" s="5"/>
    </row>
    <row r="4400" spans="1:30" x14ac:dyDescent="0.2">
      <c r="A4400" s="5"/>
      <c r="B4400" s="5"/>
      <c r="C4400" s="5"/>
      <c r="D4400" s="5"/>
      <c r="E4400" s="5"/>
      <c r="F4400" s="6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72"/>
      <c r="AD4400" s="5"/>
    </row>
    <row r="4401" spans="1:30" x14ac:dyDescent="0.2">
      <c r="A4401" s="5"/>
      <c r="B4401" s="5"/>
      <c r="C4401" s="5"/>
      <c r="D4401" s="5"/>
      <c r="E4401" s="5"/>
      <c r="F4401" s="6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72"/>
      <c r="AD4401" s="5"/>
    </row>
    <row r="4402" spans="1:30" x14ac:dyDescent="0.2">
      <c r="A4402" s="5"/>
      <c r="B4402" s="5"/>
      <c r="C4402" s="5"/>
      <c r="D4402" s="5"/>
      <c r="E4402" s="5"/>
      <c r="F4402" s="6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72"/>
      <c r="AD4402" s="5"/>
    </row>
    <row r="4403" spans="1:30" x14ac:dyDescent="0.2">
      <c r="A4403" s="5"/>
      <c r="B4403" s="5"/>
      <c r="C4403" s="5"/>
      <c r="D4403" s="5"/>
      <c r="E4403" s="5"/>
      <c r="F4403" s="6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72"/>
      <c r="AD4403" s="5"/>
    </row>
    <row r="4404" spans="1:30" x14ac:dyDescent="0.2">
      <c r="A4404" s="5"/>
      <c r="B4404" s="5"/>
      <c r="C4404" s="5"/>
      <c r="D4404" s="5"/>
      <c r="E4404" s="5"/>
      <c r="F4404" s="6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72"/>
      <c r="AD4404" s="5"/>
    </row>
    <row r="4405" spans="1:30" x14ac:dyDescent="0.2">
      <c r="A4405" s="5"/>
      <c r="B4405" s="5"/>
      <c r="C4405" s="5"/>
      <c r="D4405" s="5"/>
      <c r="E4405" s="5"/>
      <c r="F4405" s="6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72"/>
      <c r="AD4405" s="5"/>
    </row>
    <row r="4406" spans="1:30" x14ac:dyDescent="0.2">
      <c r="A4406" s="5"/>
      <c r="B4406" s="5"/>
      <c r="C4406" s="5"/>
      <c r="D4406" s="5"/>
      <c r="E4406" s="5"/>
      <c r="F4406" s="6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72"/>
      <c r="AD4406" s="5"/>
    </row>
    <row r="4407" spans="1:30" x14ac:dyDescent="0.2">
      <c r="A4407" s="5"/>
      <c r="B4407" s="5"/>
      <c r="C4407" s="5"/>
      <c r="D4407" s="5"/>
      <c r="E4407" s="5"/>
      <c r="F4407" s="6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72"/>
      <c r="AD4407" s="5"/>
    </row>
    <row r="4408" spans="1:30" x14ac:dyDescent="0.2">
      <c r="A4408" s="5"/>
      <c r="B4408" s="5"/>
      <c r="C4408" s="5"/>
      <c r="D4408" s="5"/>
      <c r="E4408" s="5"/>
      <c r="F4408" s="6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72"/>
      <c r="AD4408" s="5"/>
    </row>
    <row r="4409" spans="1:30" x14ac:dyDescent="0.2">
      <c r="A4409" s="5"/>
      <c r="B4409" s="5"/>
      <c r="C4409" s="5"/>
      <c r="D4409" s="5"/>
      <c r="E4409" s="5"/>
      <c r="F4409" s="6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72"/>
      <c r="AD4409" s="5"/>
    </row>
    <row r="4410" spans="1:30" x14ac:dyDescent="0.2">
      <c r="A4410" s="5"/>
      <c r="B4410" s="5"/>
      <c r="C4410" s="5"/>
      <c r="D4410" s="5"/>
      <c r="E4410" s="5"/>
      <c r="F4410" s="6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72"/>
      <c r="AD4410" s="5"/>
    </row>
    <row r="4411" spans="1:30" x14ac:dyDescent="0.2">
      <c r="A4411" s="5"/>
      <c r="B4411" s="5"/>
      <c r="C4411" s="5"/>
      <c r="D4411" s="5"/>
      <c r="E4411" s="5"/>
      <c r="F4411" s="6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72"/>
      <c r="AD4411" s="5"/>
    </row>
    <row r="4412" spans="1:30" x14ac:dyDescent="0.2">
      <c r="A4412" s="5"/>
      <c r="B4412" s="5"/>
      <c r="C4412" s="5"/>
      <c r="D4412" s="5"/>
      <c r="E4412" s="5"/>
      <c r="F4412" s="6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72"/>
      <c r="AD4412" s="5"/>
    </row>
    <row r="4413" spans="1:30" x14ac:dyDescent="0.2">
      <c r="A4413" s="5"/>
      <c r="B4413" s="5"/>
      <c r="C4413" s="5"/>
      <c r="D4413" s="5"/>
      <c r="E4413" s="5"/>
      <c r="F4413" s="6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72"/>
      <c r="AD4413" s="5"/>
    </row>
    <row r="4414" spans="1:30" x14ac:dyDescent="0.2">
      <c r="A4414" s="5"/>
      <c r="B4414" s="5"/>
      <c r="C4414" s="5"/>
      <c r="D4414" s="5"/>
      <c r="E4414" s="5"/>
      <c r="F4414" s="6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72"/>
      <c r="AD4414" s="5"/>
    </row>
    <row r="4415" spans="1:30" x14ac:dyDescent="0.2">
      <c r="A4415" s="5"/>
      <c r="B4415" s="5"/>
      <c r="C4415" s="5"/>
      <c r="D4415" s="5"/>
      <c r="E4415" s="5"/>
      <c r="F4415" s="6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72"/>
      <c r="AD4415" s="5"/>
    </row>
    <row r="4416" spans="1:30" x14ac:dyDescent="0.2">
      <c r="A4416" s="5"/>
      <c r="B4416" s="5"/>
      <c r="C4416" s="5"/>
      <c r="D4416" s="5"/>
      <c r="E4416" s="5"/>
      <c r="F4416" s="6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72"/>
      <c r="AD4416" s="5"/>
    </row>
    <row r="4417" spans="1:30" x14ac:dyDescent="0.2">
      <c r="A4417" s="5"/>
      <c r="B4417" s="5"/>
      <c r="C4417" s="5"/>
      <c r="D4417" s="5"/>
      <c r="E4417" s="5"/>
      <c r="F4417" s="6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72"/>
      <c r="AD4417" s="5"/>
    </row>
    <row r="4418" spans="1:30" x14ac:dyDescent="0.2">
      <c r="A4418" s="5"/>
      <c r="B4418" s="5"/>
      <c r="C4418" s="5"/>
      <c r="D4418" s="5"/>
      <c r="E4418" s="5"/>
      <c r="F4418" s="6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72"/>
      <c r="AD4418" s="5"/>
    </row>
    <row r="4419" spans="1:30" x14ac:dyDescent="0.2">
      <c r="A4419" s="5"/>
      <c r="B4419" s="5"/>
      <c r="C4419" s="5"/>
      <c r="D4419" s="5"/>
      <c r="E4419" s="5"/>
      <c r="F4419" s="6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72"/>
      <c r="AD4419" s="5"/>
    </row>
    <row r="4420" spans="1:30" x14ac:dyDescent="0.2">
      <c r="A4420" s="5"/>
      <c r="B4420" s="5"/>
      <c r="C4420" s="5"/>
      <c r="D4420" s="5"/>
      <c r="E4420" s="5"/>
      <c r="F4420" s="6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72"/>
      <c r="AD4420" s="5"/>
    </row>
    <row r="4421" spans="1:30" x14ac:dyDescent="0.2">
      <c r="A4421" s="5"/>
      <c r="B4421" s="5"/>
      <c r="C4421" s="5"/>
      <c r="D4421" s="5"/>
      <c r="E4421" s="5"/>
      <c r="F4421" s="6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72"/>
      <c r="AD4421" s="5"/>
    </row>
    <row r="4422" spans="1:30" x14ac:dyDescent="0.2">
      <c r="A4422" s="5"/>
      <c r="B4422" s="5"/>
      <c r="C4422" s="5"/>
      <c r="D4422" s="5"/>
      <c r="E4422" s="5"/>
      <c r="F4422" s="6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72"/>
      <c r="AD4422" s="5"/>
    </row>
    <row r="4423" spans="1:30" x14ac:dyDescent="0.2">
      <c r="A4423" s="5"/>
      <c r="B4423" s="5"/>
      <c r="C4423" s="5"/>
      <c r="D4423" s="5"/>
      <c r="E4423" s="5"/>
      <c r="F4423" s="6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72"/>
      <c r="AD4423" s="5"/>
    </row>
    <row r="4424" spans="1:30" x14ac:dyDescent="0.2">
      <c r="A4424" s="5"/>
      <c r="B4424" s="5"/>
      <c r="C4424" s="5"/>
      <c r="D4424" s="5"/>
      <c r="E4424" s="5"/>
      <c r="F4424" s="6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72"/>
      <c r="AD4424" s="5"/>
    </row>
    <row r="4425" spans="1:30" x14ac:dyDescent="0.2">
      <c r="A4425" s="5"/>
      <c r="B4425" s="5"/>
      <c r="C4425" s="5"/>
      <c r="D4425" s="5"/>
      <c r="E4425" s="5"/>
      <c r="F4425" s="6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72"/>
      <c r="AD4425" s="5"/>
    </row>
    <row r="4426" spans="1:30" x14ac:dyDescent="0.2">
      <c r="A4426" s="5"/>
      <c r="B4426" s="5"/>
      <c r="C4426" s="5"/>
      <c r="D4426" s="5"/>
      <c r="E4426" s="5"/>
      <c r="F4426" s="6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72"/>
      <c r="AD4426" s="5"/>
    </row>
    <row r="4427" spans="1:30" x14ac:dyDescent="0.2">
      <c r="A4427" s="5"/>
      <c r="B4427" s="5"/>
      <c r="C4427" s="5"/>
      <c r="D4427" s="5"/>
      <c r="E4427" s="5"/>
      <c r="F4427" s="6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72"/>
      <c r="AD4427" s="5"/>
    </row>
    <row r="4428" spans="1:30" x14ac:dyDescent="0.2">
      <c r="A4428" s="5"/>
      <c r="B4428" s="5"/>
      <c r="C4428" s="5"/>
      <c r="D4428" s="5"/>
      <c r="E4428" s="5"/>
      <c r="F4428" s="6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72"/>
      <c r="AD4428" s="5"/>
    </row>
    <row r="4429" spans="1:30" x14ac:dyDescent="0.2">
      <c r="A4429" s="5"/>
      <c r="B4429" s="5"/>
      <c r="C4429" s="5"/>
      <c r="D4429" s="5"/>
      <c r="E4429" s="5"/>
      <c r="F4429" s="6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72"/>
      <c r="AD4429" s="5"/>
    </row>
    <row r="4430" spans="1:30" x14ac:dyDescent="0.2">
      <c r="A4430" s="5"/>
      <c r="B4430" s="5"/>
      <c r="C4430" s="5"/>
      <c r="D4430" s="5"/>
      <c r="E4430" s="5"/>
      <c r="F4430" s="6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72"/>
      <c r="AD4430" s="5"/>
    </row>
    <row r="4431" spans="1:30" x14ac:dyDescent="0.2">
      <c r="A4431" s="5"/>
      <c r="B4431" s="5"/>
      <c r="C4431" s="5"/>
      <c r="D4431" s="5"/>
      <c r="E4431" s="5"/>
      <c r="F4431" s="6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72"/>
      <c r="AD4431" s="5"/>
    </row>
    <row r="4432" spans="1:30" x14ac:dyDescent="0.2">
      <c r="A4432" s="5"/>
      <c r="B4432" s="5"/>
      <c r="C4432" s="5"/>
      <c r="D4432" s="5"/>
      <c r="E4432" s="5"/>
      <c r="F4432" s="6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72"/>
      <c r="AD4432" s="5"/>
    </row>
    <row r="4433" spans="1:30" x14ac:dyDescent="0.2">
      <c r="A4433" s="5"/>
      <c r="B4433" s="5"/>
      <c r="C4433" s="5"/>
      <c r="D4433" s="5"/>
      <c r="E4433" s="5"/>
      <c r="F4433" s="6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72"/>
      <c r="AD4433" s="5"/>
    </row>
    <row r="4434" spans="1:30" x14ac:dyDescent="0.2">
      <c r="A4434" s="5"/>
      <c r="B4434" s="5"/>
      <c r="C4434" s="5"/>
      <c r="D4434" s="5"/>
      <c r="E4434" s="5"/>
      <c r="F4434" s="6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72"/>
      <c r="AD4434" s="5"/>
    </row>
    <row r="4435" spans="1:30" x14ac:dyDescent="0.2">
      <c r="A4435" s="5"/>
      <c r="B4435" s="5"/>
      <c r="C4435" s="5"/>
      <c r="D4435" s="5"/>
      <c r="E4435" s="5"/>
      <c r="F4435" s="6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72"/>
      <c r="AD4435" s="5"/>
    </row>
    <row r="4436" spans="1:30" x14ac:dyDescent="0.2">
      <c r="A4436" s="5"/>
      <c r="B4436" s="5"/>
      <c r="C4436" s="5"/>
      <c r="D4436" s="5"/>
      <c r="E4436" s="5"/>
      <c r="F4436" s="6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72"/>
      <c r="AD4436" s="5"/>
    </row>
    <row r="4437" spans="1:30" x14ac:dyDescent="0.2">
      <c r="A4437" s="5"/>
      <c r="B4437" s="5"/>
      <c r="C4437" s="5"/>
      <c r="D4437" s="5"/>
      <c r="E4437" s="5"/>
      <c r="F4437" s="6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72"/>
      <c r="AD4437" s="5"/>
    </row>
    <row r="4438" spans="1:30" x14ac:dyDescent="0.2">
      <c r="A4438" s="5"/>
      <c r="B4438" s="5"/>
      <c r="C4438" s="5"/>
      <c r="D4438" s="5"/>
      <c r="E4438" s="5"/>
      <c r="F4438" s="6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72"/>
      <c r="AD4438" s="5"/>
    </row>
    <row r="4439" spans="1:30" x14ac:dyDescent="0.2">
      <c r="A4439" s="5"/>
      <c r="B4439" s="5"/>
      <c r="C4439" s="5"/>
      <c r="D4439" s="5"/>
      <c r="E4439" s="5"/>
      <c r="F4439" s="6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72"/>
      <c r="AD4439" s="5"/>
    </row>
    <row r="4440" spans="1:30" x14ac:dyDescent="0.2">
      <c r="A4440" s="5"/>
      <c r="B4440" s="5"/>
      <c r="C4440" s="5"/>
      <c r="D4440" s="5"/>
      <c r="E4440" s="5"/>
      <c r="F4440" s="6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72"/>
      <c r="AD4440" s="5"/>
    </row>
    <row r="4441" spans="1:30" x14ac:dyDescent="0.2">
      <c r="A4441" s="5"/>
      <c r="B4441" s="5"/>
      <c r="C4441" s="5"/>
      <c r="D4441" s="5"/>
      <c r="E4441" s="5"/>
      <c r="F4441" s="6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72"/>
      <c r="AD4441" s="5"/>
    </row>
    <row r="4442" spans="1:30" x14ac:dyDescent="0.2">
      <c r="A4442" s="5"/>
      <c r="B4442" s="5"/>
      <c r="C4442" s="5"/>
      <c r="D4442" s="5"/>
      <c r="E4442" s="5"/>
      <c r="F4442" s="6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72"/>
      <c r="AD4442" s="5"/>
    </row>
    <row r="4443" spans="1:30" x14ac:dyDescent="0.2">
      <c r="A4443" s="5"/>
      <c r="B4443" s="5"/>
      <c r="C4443" s="5"/>
      <c r="D4443" s="5"/>
      <c r="E4443" s="5"/>
      <c r="F4443" s="6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72"/>
      <c r="AD4443" s="5"/>
    </row>
    <row r="4444" spans="1:30" x14ac:dyDescent="0.2">
      <c r="A4444" s="5"/>
      <c r="B4444" s="5"/>
      <c r="C4444" s="5"/>
      <c r="D4444" s="5"/>
      <c r="E4444" s="5"/>
      <c r="F4444" s="6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72"/>
      <c r="AD4444" s="5"/>
    </row>
    <row r="4445" spans="1:30" x14ac:dyDescent="0.2">
      <c r="A4445" s="5"/>
      <c r="B4445" s="5"/>
      <c r="C4445" s="5"/>
      <c r="D4445" s="5"/>
      <c r="E4445" s="5"/>
      <c r="F4445" s="6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72"/>
      <c r="AD4445" s="5"/>
    </row>
    <row r="4446" spans="1:30" x14ac:dyDescent="0.2">
      <c r="A4446" s="5"/>
      <c r="B4446" s="5"/>
      <c r="C4446" s="5"/>
      <c r="D4446" s="5"/>
      <c r="E4446" s="5"/>
      <c r="F4446" s="6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72"/>
      <c r="AD4446" s="5"/>
    </row>
    <row r="4447" spans="1:30" x14ac:dyDescent="0.2">
      <c r="A4447" s="5"/>
      <c r="B4447" s="5"/>
      <c r="C4447" s="5"/>
      <c r="D4447" s="5"/>
      <c r="E4447" s="5"/>
      <c r="F4447" s="6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72"/>
      <c r="AD4447" s="5"/>
    </row>
    <row r="4448" spans="1:30" x14ac:dyDescent="0.2">
      <c r="A4448" s="5"/>
      <c r="B4448" s="5"/>
      <c r="C4448" s="5"/>
      <c r="D4448" s="5"/>
      <c r="E4448" s="5"/>
      <c r="F4448" s="6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72"/>
      <c r="AD4448" s="5"/>
    </row>
    <row r="4449" spans="1:30" x14ac:dyDescent="0.2">
      <c r="A4449" s="5"/>
      <c r="B4449" s="5"/>
      <c r="C4449" s="5"/>
      <c r="D4449" s="5"/>
      <c r="E4449" s="5"/>
      <c r="F4449" s="6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72"/>
      <c r="AD4449" s="5"/>
    </row>
    <row r="4450" spans="1:30" x14ac:dyDescent="0.2">
      <c r="A4450" s="5"/>
      <c r="B4450" s="5"/>
      <c r="C4450" s="5"/>
      <c r="D4450" s="5"/>
      <c r="E4450" s="5"/>
      <c r="F4450" s="6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72"/>
      <c r="AD4450" s="5"/>
    </row>
    <row r="4451" spans="1:30" x14ac:dyDescent="0.2">
      <c r="A4451" s="5"/>
      <c r="B4451" s="5"/>
      <c r="C4451" s="5"/>
      <c r="D4451" s="5"/>
      <c r="E4451" s="5"/>
      <c r="F4451" s="6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72"/>
      <c r="AD4451" s="5"/>
    </row>
    <row r="4452" spans="1:30" x14ac:dyDescent="0.2">
      <c r="A4452" s="5"/>
      <c r="B4452" s="5"/>
      <c r="C4452" s="5"/>
      <c r="D4452" s="5"/>
      <c r="E4452" s="5"/>
      <c r="F4452" s="6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72"/>
      <c r="AD4452" s="5"/>
    </row>
    <row r="4453" spans="1:30" x14ac:dyDescent="0.2">
      <c r="A4453" s="5"/>
      <c r="B4453" s="5"/>
      <c r="C4453" s="5"/>
      <c r="D4453" s="5"/>
      <c r="E4453" s="5"/>
      <c r="F4453" s="6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72"/>
      <c r="AD4453" s="5"/>
    </row>
    <row r="4454" spans="1:30" x14ac:dyDescent="0.2">
      <c r="A4454" s="5"/>
      <c r="B4454" s="5"/>
      <c r="C4454" s="5"/>
      <c r="D4454" s="5"/>
      <c r="E4454" s="5"/>
      <c r="F4454" s="6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72"/>
      <c r="AD4454" s="5"/>
    </row>
    <row r="4455" spans="1:30" x14ac:dyDescent="0.2">
      <c r="A4455" s="5"/>
      <c r="B4455" s="5"/>
      <c r="C4455" s="5"/>
      <c r="D4455" s="5"/>
      <c r="E4455" s="5"/>
      <c r="F4455" s="6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72"/>
      <c r="AD4455" s="5"/>
    </row>
    <row r="4456" spans="1:30" x14ac:dyDescent="0.2">
      <c r="A4456" s="5"/>
      <c r="B4456" s="5"/>
      <c r="C4456" s="5"/>
      <c r="D4456" s="5"/>
      <c r="E4456" s="5"/>
      <c r="F4456" s="6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72"/>
      <c r="AD4456" s="5"/>
    </row>
    <row r="4457" spans="1:30" x14ac:dyDescent="0.2">
      <c r="A4457" s="5"/>
      <c r="B4457" s="5"/>
      <c r="C4457" s="5"/>
      <c r="D4457" s="5"/>
      <c r="E4457" s="5"/>
      <c r="F4457" s="6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72"/>
      <c r="AD4457" s="5"/>
    </row>
    <row r="4458" spans="1:30" x14ac:dyDescent="0.2">
      <c r="A4458" s="5"/>
      <c r="B4458" s="5"/>
      <c r="C4458" s="5"/>
      <c r="D4458" s="5"/>
      <c r="E4458" s="5"/>
      <c r="F4458" s="6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72"/>
      <c r="AD4458" s="5"/>
    </row>
    <row r="4459" spans="1:30" x14ac:dyDescent="0.2">
      <c r="A4459" s="5"/>
      <c r="B4459" s="5"/>
      <c r="C4459" s="5"/>
      <c r="D4459" s="5"/>
      <c r="E4459" s="5"/>
      <c r="F4459" s="6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72"/>
      <c r="AD4459" s="5"/>
    </row>
    <row r="4460" spans="1:30" x14ac:dyDescent="0.2">
      <c r="A4460" s="5"/>
      <c r="B4460" s="5"/>
      <c r="C4460" s="5"/>
      <c r="D4460" s="5"/>
      <c r="E4460" s="5"/>
      <c r="F4460" s="6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72"/>
      <c r="AD4460" s="5"/>
    </row>
    <row r="4461" spans="1:30" x14ac:dyDescent="0.2">
      <c r="A4461" s="5"/>
      <c r="B4461" s="5"/>
      <c r="C4461" s="5"/>
      <c r="D4461" s="5"/>
      <c r="E4461" s="5"/>
      <c r="F4461" s="6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72"/>
      <c r="AD4461" s="5"/>
    </row>
    <row r="4462" spans="1:30" x14ac:dyDescent="0.2">
      <c r="A4462" s="5"/>
      <c r="B4462" s="5"/>
      <c r="C4462" s="5"/>
      <c r="D4462" s="5"/>
      <c r="E4462" s="5"/>
      <c r="F4462" s="6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72"/>
      <c r="AD4462" s="5"/>
    </row>
    <row r="4463" spans="1:30" x14ac:dyDescent="0.2">
      <c r="A4463" s="5"/>
      <c r="B4463" s="5"/>
      <c r="C4463" s="5"/>
      <c r="D4463" s="5"/>
      <c r="E4463" s="5"/>
      <c r="F4463" s="6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72"/>
      <c r="AD4463" s="5"/>
    </row>
    <row r="4464" spans="1:30" x14ac:dyDescent="0.2">
      <c r="A4464" s="5"/>
      <c r="B4464" s="5"/>
      <c r="C4464" s="5"/>
      <c r="D4464" s="5"/>
      <c r="E4464" s="5"/>
      <c r="F4464" s="6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72"/>
      <c r="AD4464" s="5"/>
    </row>
    <row r="4465" spans="1:30" x14ac:dyDescent="0.2">
      <c r="A4465" s="5"/>
      <c r="B4465" s="5"/>
      <c r="C4465" s="5"/>
      <c r="D4465" s="5"/>
      <c r="E4465" s="5"/>
      <c r="F4465" s="6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72"/>
      <c r="AD4465" s="5"/>
    </row>
    <row r="4466" spans="1:30" x14ac:dyDescent="0.2">
      <c r="A4466" s="5"/>
      <c r="B4466" s="5"/>
      <c r="C4466" s="5"/>
      <c r="D4466" s="5"/>
      <c r="E4466" s="5"/>
      <c r="F4466" s="6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72"/>
      <c r="AD4466" s="5"/>
    </row>
    <row r="4467" spans="1:30" x14ac:dyDescent="0.2">
      <c r="A4467" s="5"/>
      <c r="B4467" s="5"/>
      <c r="C4467" s="5"/>
      <c r="D4467" s="5"/>
      <c r="E4467" s="5"/>
      <c r="F4467" s="6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72"/>
      <c r="AD4467" s="5"/>
    </row>
    <row r="4468" spans="1:30" x14ac:dyDescent="0.2">
      <c r="A4468" s="5"/>
      <c r="B4468" s="5"/>
      <c r="C4468" s="5"/>
      <c r="D4468" s="5"/>
      <c r="E4468" s="5"/>
      <c r="F4468" s="6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72"/>
      <c r="AD4468" s="5"/>
    </row>
    <row r="4469" spans="1:30" x14ac:dyDescent="0.2">
      <c r="A4469" s="5"/>
      <c r="B4469" s="5"/>
      <c r="C4469" s="5"/>
      <c r="D4469" s="5"/>
      <c r="E4469" s="5"/>
      <c r="F4469" s="6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72"/>
      <c r="AD4469" s="5"/>
    </row>
    <row r="4470" spans="1:30" x14ac:dyDescent="0.2">
      <c r="A4470" s="5"/>
      <c r="B4470" s="5"/>
      <c r="C4470" s="5"/>
      <c r="D4470" s="5"/>
      <c r="E4470" s="5"/>
      <c r="F4470" s="6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72"/>
      <c r="AD4470" s="5"/>
    </row>
    <row r="4471" spans="1:30" x14ac:dyDescent="0.2">
      <c r="A4471" s="5"/>
      <c r="B4471" s="5"/>
      <c r="C4471" s="5"/>
      <c r="D4471" s="5"/>
      <c r="E4471" s="5"/>
      <c r="F4471" s="6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72"/>
      <c r="AD4471" s="5"/>
    </row>
    <row r="4472" spans="1:30" x14ac:dyDescent="0.2">
      <c r="A4472" s="5"/>
      <c r="B4472" s="5"/>
      <c r="C4472" s="5"/>
      <c r="D4472" s="5"/>
      <c r="E4472" s="5"/>
      <c r="F4472" s="6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72"/>
      <c r="AD4472" s="5"/>
    </row>
    <row r="4473" spans="1:30" x14ac:dyDescent="0.2">
      <c r="A4473" s="5"/>
      <c r="B4473" s="5"/>
      <c r="C4473" s="5"/>
      <c r="D4473" s="5"/>
      <c r="E4473" s="5"/>
      <c r="F4473" s="6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72"/>
      <c r="AD4473" s="5"/>
    </row>
    <row r="4474" spans="1:30" x14ac:dyDescent="0.2">
      <c r="A4474" s="5"/>
      <c r="B4474" s="5"/>
      <c r="C4474" s="5"/>
      <c r="D4474" s="5"/>
      <c r="E4474" s="5"/>
      <c r="F4474" s="6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72"/>
      <c r="AD4474" s="5"/>
    </row>
    <row r="4475" spans="1:30" x14ac:dyDescent="0.2">
      <c r="A4475" s="5"/>
      <c r="B4475" s="5"/>
      <c r="C4475" s="5"/>
      <c r="D4475" s="5"/>
      <c r="E4475" s="5"/>
      <c r="F4475" s="6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72"/>
      <c r="AD4475" s="5"/>
    </row>
    <row r="4476" spans="1:30" x14ac:dyDescent="0.2">
      <c r="A4476" s="5"/>
      <c r="B4476" s="5"/>
      <c r="C4476" s="5"/>
      <c r="D4476" s="5"/>
      <c r="E4476" s="5"/>
      <c r="F4476" s="6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72"/>
      <c r="AD4476" s="5"/>
    </row>
    <row r="4477" spans="1:30" x14ac:dyDescent="0.2">
      <c r="A4477" s="5"/>
      <c r="B4477" s="5"/>
      <c r="C4477" s="5"/>
      <c r="D4477" s="5"/>
      <c r="E4477" s="5"/>
      <c r="F4477" s="6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72"/>
      <c r="AD4477" s="5"/>
    </row>
    <row r="4478" spans="1:30" x14ac:dyDescent="0.2">
      <c r="A4478" s="5"/>
      <c r="B4478" s="5"/>
      <c r="C4478" s="5"/>
      <c r="D4478" s="5"/>
      <c r="E4478" s="5"/>
      <c r="F4478" s="6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72"/>
      <c r="AD4478" s="5"/>
    </row>
    <row r="4479" spans="1:30" x14ac:dyDescent="0.2">
      <c r="A4479" s="5"/>
      <c r="B4479" s="5"/>
      <c r="C4479" s="5"/>
      <c r="D4479" s="5"/>
      <c r="E4479" s="5"/>
      <c r="F4479" s="6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72"/>
      <c r="AD4479" s="5"/>
    </row>
    <row r="4480" spans="1:30" x14ac:dyDescent="0.2">
      <c r="A4480" s="5"/>
      <c r="B4480" s="5"/>
      <c r="C4480" s="5"/>
      <c r="D4480" s="5"/>
      <c r="E4480" s="5"/>
      <c r="F4480" s="6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72"/>
      <c r="AD4480" s="5"/>
    </row>
    <row r="4481" spans="1:30" x14ac:dyDescent="0.2">
      <c r="A4481" s="5"/>
      <c r="B4481" s="5"/>
      <c r="C4481" s="5"/>
      <c r="D4481" s="5"/>
      <c r="E4481" s="5"/>
      <c r="F4481" s="6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72"/>
      <c r="AD4481" s="5"/>
    </row>
    <row r="4482" spans="1:30" x14ac:dyDescent="0.2">
      <c r="A4482" s="5"/>
      <c r="B4482" s="5"/>
      <c r="C4482" s="5"/>
      <c r="D4482" s="5"/>
      <c r="E4482" s="5"/>
      <c r="F4482" s="6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72"/>
      <c r="AD4482" s="5"/>
    </row>
    <row r="4483" spans="1:30" x14ac:dyDescent="0.2">
      <c r="A4483" s="5"/>
      <c r="B4483" s="5"/>
      <c r="C4483" s="5"/>
      <c r="D4483" s="5"/>
      <c r="E4483" s="5"/>
      <c r="F4483" s="6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72"/>
      <c r="AD4483" s="5"/>
    </row>
    <row r="4484" spans="1:30" x14ac:dyDescent="0.2">
      <c r="A4484" s="5"/>
      <c r="B4484" s="5"/>
      <c r="C4484" s="5"/>
      <c r="D4484" s="5"/>
      <c r="E4484" s="5"/>
      <c r="F4484" s="6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72"/>
      <c r="AD4484" s="5"/>
    </row>
    <row r="4485" spans="1:30" x14ac:dyDescent="0.2">
      <c r="A4485" s="5"/>
      <c r="B4485" s="5"/>
      <c r="C4485" s="5"/>
      <c r="D4485" s="5"/>
      <c r="E4485" s="5"/>
      <c r="F4485" s="6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72"/>
      <c r="AD4485" s="5"/>
    </row>
    <row r="4486" spans="1:30" x14ac:dyDescent="0.2">
      <c r="A4486" s="5"/>
      <c r="B4486" s="5"/>
      <c r="C4486" s="5"/>
      <c r="D4486" s="5"/>
      <c r="E4486" s="5"/>
      <c r="F4486" s="6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72"/>
      <c r="AD4486" s="5"/>
    </row>
    <row r="4487" spans="1:30" x14ac:dyDescent="0.2">
      <c r="A4487" s="5"/>
      <c r="B4487" s="5"/>
      <c r="C4487" s="5"/>
      <c r="D4487" s="5"/>
      <c r="E4487" s="5"/>
      <c r="F4487" s="6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72"/>
      <c r="AD4487" s="5"/>
    </row>
    <row r="4488" spans="1:30" x14ac:dyDescent="0.2">
      <c r="A4488" s="5"/>
      <c r="B4488" s="5"/>
      <c r="C4488" s="5"/>
      <c r="D4488" s="5"/>
      <c r="E4488" s="5"/>
      <c r="F4488" s="6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72"/>
      <c r="AD4488" s="5"/>
    </row>
    <row r="4489" spans="1:30" x14ac:dyDescent="0.2">
      <c r="A4489" s="5"/>
      <c r="B4489" s="5"/>
      <c r="C4489" s="5"/>
      <c r="D4489" s="5"/>
      <c r="E4489" s="5"/>
      <c r="F4489" s="6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72"/>
      <c r="AD4489" s="5"/>
    </row>
    <row r="4490" spans="1:30" x14ac:dyDescent="0.2">
      <c r="A4490" s="5"/>
      <c r="B4490" s="5"/>
      <c r="C4490" s="5"/>
      <c r="D4490" s="5"/>
      <c r="E4490" s="5"/>
      <c r="F4490" s="6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72"/>
      <c r="AD4490" s="5"/>
    </row>
    <row r="4491" spans="1:30" x14ac:dyDescent="0.2">
      <c r="A4491" s="5"/>
      <c r="B4491" s="5"/>
      <c r="C4491" s="5"/>
      <c r="D4491" s="5"/>
      <c r="E4491" s="5"/>
      <c r="F4491" s="6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72"/>
      <c r="AD4491" s="5"/>
    </row>
    <row r="4492" spans="1:30" x14ac:dyDescent="0.2">
      <c r="A4492" s="5"/>
      <c r="B4492" s="5"/>
      <c r="C4492" s="5"/>
      <c r="D4492" s="5"/>
      <c r="E4492" s="5"/>
      <c r="F4492" s="6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72"/>
      <c r="AD4492" s="5"/>
    </row>
    <row r="4493" spans="1:30" x14ac:dyDescent="0.2">
      <c r="A4493" s="5"/>
      <c r="B4493" s="5"/>
      <c r="C4493" s="5"/>
      <c r="D4493" s="5"/>
      <c r="E4493" s="5"/>
      <c r="F4493" s="6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72"/>
      <c r="AD4493" s="5"/>
    </row>
    <row r="4494" spans="1:30" x14ac:dyDescent="0.2">
      <c r="A4494" s="5"/>
      <c r="B4494" s="5"/>
      <c r="C4494" s="5"/>
      <c r="D4494" s="5"/>
      <c r="E4494" s="5"/>
      <c r="F4494" s="6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72"/>
      <c r="AD4494" s="5"/>
    </row>
    <row r="4495" spans="1:30" x14ac:dyDescent="0.2">
      <c r="A4495" s="5"/>
      <c r="B4495" s="5"/>
      <c r="C4495" s="5"/>
      <c r="D4495" s="5"/>
      <c r="E4495" s="5"/>
      <c r="F4495" s="6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72"/>
      <c r="AD4495" s="5"/>
    </row>
    <row r="4496" spans="1:30" x14ac:dyDescent="0.2">
      <c r="A4496" s="5"/>
      <c r="B4496" s="5"/>
      <c r="C4496" s="5"/>
      <c r="D4496" s="5"/>
      <c r="E4496" s="5"/>
      <c r="F4496" s="6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72"/>
      <c r="AD4496" s="5"/>
    </row>
    <row r="4497" spans="1:30" x14ac:dyDescent="0.2">
      <c r="A4497" s="5"/>
      <c r="B4497" s="5"/>
      <c r="C4497" s="5"/>
      <c r="D4497" s="5"/>
      <c r="E4497" s="5"/>
      <c r="F4497" s="6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72"/>
      <c r="AD4497" s="5"/>
    </row>
    <row r="4498" spans="1:30" x14ac:dyDescent="0.2">
      <c r="A4498" s="5"/>
      <c r="B4498" s="5"/>
      <c r="C4498" s="5"/>
      <c r="D4498" s="5"/>
      <c r="E4498" s="5"/>
      <c r="F4498" s="6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72"/>
      <c r="AD4498" s="5"/>
    </row>
    <row r="4499" spans="1:30" x14ac:dyDescent="0.2">
      <c r="A4499" s="5"/>
      <c r="B4499" s="5"/>
      <c r="C4499" s="5"/>
      <c r="D4499" s="5"/>
      <c r="E4499" s="5"/>
      <c r="F4499" s="6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72"/>
      <c r="AD4499" s="5"/>
    </row>
    <row r="4500" spans="1:30" x14ac:dyDescent="0.2">
      <c r="A4500" s="5"/>
      <c r="B4500" s="5"/>
      <c r="C4500" s="5"/>
      <c r="D4500" s="5"/>
      <c r="E4500" s="5"/>
      <c r="F4500" s="6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72"/>
      <c r="AD4500" s="5"/>
    </row>
    <row r="4501" spans="1:30" x14ac:dyDescent="0.2">
      <c r="A4501" s="5"/>
      <c r="B4501" s="5"/>
      <c r="C4501" s="5"/>
      <c r="D4501" s="5"/>
      <c r="E4501" s="5"/>
      <c r="F4501" s="6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72"/>
      <c r="AD4501" s="5"/>
    </row>
    <row r="4502" spans="1:30" x14ac:dyDescent="0.2">
      <c r="A4502" s="5"/>
      <c r="B4502" s="5"/>
      <c r="C4502" s="5"/>
      <c r="D4502" s="5"/>
      <c r="E4502" s="5"/>
      <c r="F4502" s="6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72"/>
      <c r="AD4502" s="5"/>
    </row>
    <row r="4503" spans="1:30" x14ac:dyDescent="0.2">
      <c r="A4503" s="5"/>
      <c r="B4503" s="5"/>
      <c r="C4503" s="5"/>
      <c r="D4503" s="5"/>
      <c r="E4503" s="5"/>
      <c r="F4503" s="6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72"/>
      <c r="AD4503" s="5"/>
    </row>
    <row r="4504" spans="1:30" x14ac:dyDescent="0.2">
      <c r="A4504" s="5"/>
      <c r="B4504" s="5"/>
      <c r="C4504" s="5"/>
      <c r="D4504" s="5"/>
      <c r="E4504" s="5"/>
      <c r="F4504" s="6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72"/>
      <c r="AD4504" s="5"/>
    </row>
    <row r="4505" spans="1:30" x14ac:dyDescent="0.2">
      <c r="A4505" s="5"/>
      <c r="B4505" s="5"/>
      <c r="C4505" s="5"/>
      <c r="D4505" s="5"/>
      <c r="E4505" s="5"/>
      <c r="F4505" s="6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72"/>
      <c r="AD4505" s="5"/>
    </row>
    <row r="4506" spans="1:30" x14ac:dyDescent="0.2">
      <c r="A4506" s="5"/>
      <c r="B4506" s="5"/>
      <c r="C4506" s="5"/>
      <c r="D4506" s="5"/>
      <c r="E4506" s="5"/>
      <c r="F4506" s="6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72"/>
      <c r="AD4506" s="5"/>
    </row>
    <row r="4507" spans="1:30" x14ac:dyDescent="0.2">
      <c r="A4507" s="5"/>
      <c r="B4507" s="5"/>
      <c r="C4507" s="5"/>
      <c r="D4507" s="5"/>
      <c r="E4507" s="5"/>
      <c r="F4507" s="6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72"/>
      <c r="AD4507" s="5"/>
    </row>
    <row r="4508" spans="1:30" x14ac:dyDescent="0.2">
      <c r="A4508" s="5"/>
      <c r="B4508" s="5"/>
      <c r="C4508" s="5"/>
      <c r="D4508" s="5"/>
      <c r="E4508" s="5"/>
      <c r="F4508" s="6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72"/>
      <c r="AD4508" s="5"/>
    </row>
    <row r="4509" spans="1:30" x14ac:dyDescent="0.2">
      <c r="A4509" s="5"/>
      <c r="B4509" s="5"/>
      <c r="C4509" s="5"/>
      <c r="D4509" s="5"/>
      <c r="E4509" s="5"/>
      <c r="F4509" s="6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72"/>
      <c r="AD4509" s="5"/>
    </row>
    <row r="4510" spans="1:30" x14ac:dyDescent="0.2">
      <c r="A4510" s="5"/>
      <c r="B4510" s="5"/>
      <c r="C4510" s="5"/>
      <c r="D4510" s="5"/>
      <c r="E4510" s="5"/>
      <c r="F4510" s="6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72"/>
      <c r="AD4510" s="5"/>
    </row>
    <row r="4511" spans="1:30" x14ac:dyDescent="0.2">
      <c r="A4511" s="5"/>
      <c r="B4511" s="5"/>
      <c r="C4511" s="5"/>
      <c r="D4511" s="5"/>
      <c r="E4511" s="5"/>
      <c r="F4511" s="6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72"/>
      <c r="AD4511" s="5"/>
    </row>
    <row r="4512" spans="1:30" x14ac:dyDescent="0.2">
      <c r="A4512" s="5"/>
      <c r="B4512" s="5"/>
      <c r="C4512" s="5"/>
      <c r="D4512" s="5"/>
      <c r="E4512" s="5"/>
      <c r="F4512" s="6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72"/>
      <c r="AD4512" s="5"/>
    </row>
    <row r="4513" spans="1:30" x14ac:dyDescent="0.2">
      <c r="A4513" s="5"/>
      <c r="B4513" s="5"/>
      <c r="C4513" s="5"/>
      <c r="D4513" s="5"/>
      <c r="E4513" s="5"/>
      <c r="F4513" s="6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72"/>
      <c r="AD4513" s="5"/>
    </row>
    <row r="4514" spans="1:30" x14ac:dyDescent="0.2">
      <c r="A4514" s="5"/>
      <c r="B4514" s="5"/>
      <c r="C4514" s="5"/>
      <c r="D4514" s="5"/>
      <c r="E4514" s="5"/>
      <c r="F4514" s="6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72"/>
      <c r="AD4514" s="5"/>
    </row>
    <row r="4515" spans="1:30" x14ac:dyDescent="0.2">
      <c r="A4515" s="5"/>
      <c r="B4515" s="5"/>
      <c r="C4515" s="5"/>
      <c r="D4515" s="5"/>
      <c r="E4515" s="5"/>
      <c r="F4515" s="6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72"/>
      <c r="AD4515" s="5"/>
    </row>
    <row r="4516" spans="1:30" x14ac:dyDescent="0.2">
      <c r="A4516" s="5"/>
      <c r="B4516" s="5"/>
      <c r="C4516" s="5"/>
      <c r="D4516" s="5"/>
      <c r="E4516" s="5"/>
      <c r="F4516" s="6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72"/>
      <c r="AD4516" s="5"/>
    </row>
    <row r="4517" spans="1:30" x14ac:dyDescent="0.2">
      <c r="A4517" s="5"/>
      <c r="B4517" s="5"/>
      <c r="C4517" s="5"/>
      <c r="D4517" s="5"/>
      <c r="E4517" s="5"/>
      <c r="F4517" s="6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72"/>
      <c r="AD4517" s="5"/>
    </row>
    <row r="4518" spans="1:30" x14ac:dyDescent="0.2">
      <c r="A4518" s="5"/>
      <c r="B4518" s="5"/>
      <c r="C4518" s="5"/>
      <c r="D4518" s="5"/>
      <c r="E4518" s="5"/>
      <c r="F4518" s="6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72"/>
      <c r="AD4518" s="5"/>
    </row>
    <row r="4519" spans="1:30" x14ac:dyDescent="0.2">
      <c r="A4519" s="5"/>
      <c r="B4519" s="5"/>
      <c r="C4519" s="5"/>
      <c r="D4519" s="5"/>
      <c r="E4519" s="5"/>
      <c r="F4519" s="6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72"/>
      <c r="AD4519" s="5"/>
    </row>
    <row r="4520" spans="1:30" x14ac:dyDescent="0.2">
      <c r="A4520" s="5"/>
      <c r="B4520" s="5"/>
      <c r="C4520" s="5"/>
      <c r="D4520" s="5"/>
      <c r="E4520" s="5"/>
      <c r="F4520" s="6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72"/>
      <c r="AD4520" s="5"/>
    </row>
    <row r="4521" spans="1:30" x14ac:dyDescent="0.2">
      <c r="A4521" s="5"/>
      <c r="B4521" s="5"/>
      <c r="C4521" s="5"/>
      <c r="D4521" s="5"/>
      <c r="E4521" s="5"/>
      <c r="F4521" s="6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72"/>
      <c r="AD4521" s="5"/>
    </row>
    <row r="4522" spans="1:30" x14ac:dyDescent="0.2">
      <c r="A4522" s="5"/>
      <c r="B4522" s="5"/>
      <c r="C4522" s="5"/>
      <c r="D4522" s="5"/>
      <c r="E4522" s="5"/>
      <c r="F4522" s="6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72"/>
      <c r="AD4522" s="5"/>
    </row>
    <row r="4523" spans="1:30" x14ac:dyDescent="0.2">
      <c r="A4523" s="5"/>
      <c r="B4523" s="5"/>
      <c r="C4523" s="5"/>
      <c r="D4523" s="5"/>
      <c r="E4523" s="5"/>
      <c r="F4523" s="6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72"/>
      <c r="AD4523" s="5"/>
    </row>
    <row r="4524" spans="1:30" x14ac:dyDescent="0.2">
      <c r="A4524" s="5"/>
      <c r="B4524" s="5"/>
      <c r="C4524" s="5"/>
      <c r="D4524" s="5"/>
      <c r="E4524" s="5"/>
      <c r="F4524" s="6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72"/>
      <c r="AD4524" s="5"/>
    </row>
    <row r="4525" spans="1:30" x14ac:dyDescent="0.2">
      <c r="A4525" s="5"/>
      <c r="B4525" s="5"/>
      <c r="C4525" s="5"/>
      <c r="D4525" s="5"/>
      <c r="E4525" s="5"/>
      <c r="F4525" s="6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72"/>
      <c r="AD4525" s="5"/>
    </row>
    <row r="4526" spans="1:30" x14ac:dyDescent="0.2">
      <c r="A4526" s="5"/>
      <c r="B4526" s="5"/>
      <c r="C4526" s="5"/>
      <c r="D4526" s="5"/>
      <c r="E4526" s="5"/>
      <c r="F4526" s="6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72"/>
      <c r="AD4526" s="5"/>
    </row>
    <row r="4527" spans="1:30" x14ac:dyDescent="0.2">
      <c r="A4527" s="5"/>
      <c r="B4527" s="5"/>
      <c r="C4527" s="5"/>
      <c r="D4527" s="5"/>
      <c r="E4527" s="5"/>
      <c r="F4527" s="6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72"/>
      <c r="AD4527" s="5"/>
    </row>
    <row r="4528" spans="1:30" x14ac:dyDescent="0.2">
      <c r="A4528" s="5"/>
      <c r="B4528" s="5"/>
      <c r="C4528" s="5"/>
      <c r="D4528" s="5"/>
      <c r="E4528" s="5"/>
      <c r="F4528" s="6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72"/>
      <c r="AD4528" s="5"/>
    </row>
    <row r="4529" spans="1:30" x14ac:dyDescent="0.2">
      <c r="A4529" s="5"/>
      <c r="B4529" s="5"/>
      <c r="C4529" s="5"/>
      <c r="D4529" s="5"/>
      <c r="E4529" s="5"/>
      <c r="F4529" s="6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72"/>
      <c r="AD4529" s="5"/>
    </row>
    <row r="4530" spans="1:30" x14ac:dyDescent="0.2">
      <c r="A4530" s="5"/>
      <c r="B4530" s="5"/>
      <c r="C4530" s="5"/>
      <c r="D4530" s="5"/>
      <c r="E4530" s="5"/>
      <c r="F4530" s="6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72"/>
      <c r="AD4530" s="5"/>
    </row>
    <row r="4531" spans="1:30" x14ac:dyDescent="0.2">
      <c r="A4531" s="5"/>
      <c r="B4531" s="5"/>
      <c r="C4531" s="5"/>
      <c r="D4531" s="5"/>
      <c r="E4531" s="5"/>
      <c r="F4531" s="6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72"/>
      <c r="AD4531" s="5"/>
    </row>
    <row r="4532" spans="1:30" x14ac:dyDescent="0.2">
      <c r="A4532" s="5"/>
      <c r="B4532" s="5"/>
      <c r="C4532" s="5"/>
      <c r="D4532" s="5"/>
      <c r="E4532" s="5"/>
      <c r="F4532" s="6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72"/>
      <c r="AD4532" s="5"/>
    </row>
    <row r="4533" spans="1:30" x14ac:dyDescent="0.2">
      <c r="A4533" s="5"/>
      <c r="B4533" s="5"/>
      <c r="C4533" s="5"/>
      <c r="D4533" s="5"/>
      <c r="E4533" s="5"/>
      <c r="F4533" s="6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72"/>
      <c r="AD4533" s="5"/>
    </row>
    <row r="4534" spans="1:30" x14ac:dyDescent="0.2">
      <c r="A4534" s="5"/>
      <c r="B4534" s="5"/>
      <c r="C4534" s="5"/>
      <c r="D4534" s="5"/>
      <c r="E4534" s="5"/>
      <c r="F4534" s="6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72"/>
      <c r="AD4534" s="5"/>
    </row>
    <row r="4535" spans="1:30" x14ac:dyDescent="0.2">
      <c r="A4535" s="5"/>
      <c r="B4535" s="5"/>
      <c r="C4535" s="5"/>
      <c r="D4535" s="5"/>
      <c r="E4535" s="5"/>
      <c r="F4535" s="6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72"/>
      <c r="AD4535" s="5"/>
    </row>
    <row r="4536" spans="1:30" x14ac:dyDescent="0.2">
      <c r="A4536" s="5"/>
      <c r="B4536" s="5"/>
      <c r="C4536" s="5"/>
      <c r="D4536" s="5"/>
      <c r="E4536" s="5"/>
      <c r="F4536" s="6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72"/>
      <c r="AD4536" s="5"/>
    </row>
    <row r="4537" spans="1:30" x14ac:dyDescent="0.2">
      <c r="A4537" s="5"/>
      <c r="B4537" s="5"/>
      <c r="C4537" s="5"/>
      <c r="D4537" s="5"/>
      <c r="E4537" s="5"/>
      <c r="F4537" s="6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72"/>
      <c r="AD4537" s="5"/>
    </row>
    <row r="4538" spans="1:30" x14ac:dyDescent="0.2">
      <c r="A4538" s="5"/>
      <c r="B4538" s="5"/>
      <c r="C4538" s="5"/>
      <c r="D4538" s="5"/>
      <c r="E4538" s="5"/>
      <c r="F4538" s="6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72"/>
      <c r="AD4538" s="5"/>
    </row>
    <row r="4539" spans="1:30" x14ac:dyDescent="0.2">
      <c r="A4539" s="5"/>
      <c r="B4539" s="5"/>
      <c r="C4539" s="5"/>
      <c r="D4539" s="5"/>
      <c r="E4539" s="5"/>
      <c r="F4539" s="6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72"/>
      <c r="AD4539" s="5"/>
    </row>
    <row r="4540" spans="1:30" x14ac:dyDescent="0.2">
      <c r="A4540" s="5"/>
      <c r="B4540" s="5"/>
      <c r="C4540" s="5"/>
      <c r="D4540" s="5"/>
      <c r="E4540" s="5"/>
      <c r="F4540" s="6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72"/>
      <c r="AD4540" s="5"/>
    </row>
    <row r="4541" spans="1:30" x14ac:dyDescent="0.2">
      <c r="A4541" s="5"/>
      <c r="B4541" s="5"/>
      <c r="C4541" s="5"/>
      <c r="D4541" s="5"/>
      <c r="E4541" s="5"/>
      <c r="F4541" s="6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72"/>
      <c r="AD4541" s="5"/>
    </row>
    <row r="4542" spans="1:30" x14ac:dyDescent="0.2">
      <c r="A4542" s="5"/>
      <c r="B4542" s="5"/>
      <c r="C4542" s="5"/>
      <c r="D4542" s="5"/>
      <c r="E4542" s="5"/>
      <c r="F4542" s="6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72"/>
      <c r="AD4542" s="5"/>
    </row>
    <row r="4543" spans="1:30" x14ac:dyDescent="0.2">
      <c r="A4543" s="5"/>
      <c r="B4543" s="5"/>
      <c r="C4543" s="5"/>
      <c r="D4543" s="5"/>
      <c r="E4543" s="5"/>
      <c r="F4543" s="6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72"/>
      <c r="AD4543" s="5"/>
    </row>
    <row r="4544" spans="1:30" x14ac:dyDescent="0.2">
      <c r="A4544" s="5"/>
      <c r="B4544" s="5"/>
      <c r="C4544" s="5"/>
      <c r="D4544" s="5"/>
      <c r="E4544" s="5"/>
      <c r="F4544" s="6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72"/>
      <c r="AD4544" s="5"/>
    </row>
    <row r="4545" spans="1:30" x14ac:dyDescent="0.2">
      <c r="A4545" s="5"/>
      <c r="B4545" s="5"/>
      <c r="C4545" s="5"/>
      <c r="D4545" s="5"/>
      <c r="E4545" s="5"/>
      <c r="F4545" s="6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72"/>
      <c r="AD4545" s="5"/>
    </row>
    <row r="4546" spans="1:30" x14ac:dyDescent="0.2">
      <c r="A4546" s="5"/>
      <c r="B4546" s="5"/>
      <c r="C4546" s="5"/>
      <c r="D4546" s="5"/>
      <c r="E4546" s="5"/>
      <c r="F4546" s="6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72"/>
      <c r="AD4546" s="5"/>
    </row>
    <row r="4547" spans="1:30" x14ac:dyDescent="0.2">
      <c r="A4547" s="5"/>
      <c r="B4547" s="5"/>
      <c r="C4547" s="5"/>
      <c r="D4547" s="5"/>
      <c r="E4547" s="5"/>
      <c r="F4547" s="6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72"/>
      <c r="AD4547" s="5"/>
    </row>
    <row r="4548" spans="1:30" x14ac:dyDescent="0.2">
      <c r="A4548" s="5"/>
      <c r="B4548" s="5"/>
      <c r="C4548" s="5"/>
      <c r="D4548" s="5"/>
      <c r="E4548" s="5"/>
      <c r="F4548" s="6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72"/>
      <c r="AD4548" s="5"/>
    </row>
    <row r="4549" spans="1:30" x14ac:dyDescent="0.2">
      <c r="A4549" s="5"/>
      <c r="B4549" s="5"/>
      <c r="C4549" s="5"/>
      <c r="D4549" s="5"/>
      <c r="E4549" s="5"/>
      <c r="F4549" s="6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72"/>
      <c r="AD4549" s="5"/>
    </row>
    <row r="4550" spans="1:30" x14ac:dyDescent="0.2">
      <c r="A4550" s="5"/>
      <c r="B4550" s="5"/>
      <c r="C4550" s="5"/>
      <c r="D4550" s="5"/>
      <c r="E4550" s="5"/>
      <c r="F4550" s="6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72"/>
      <c r="AD4550" s="5"/>
    </row>
    <row r="4551" spans="1:30" x14ac:dyDescent="0.2">
      <c r="A4551" s="5"/>
      <c r="B4551" s="5"/>
      <c r="C4551" s="5"/>
      <c r="D4551" s="5"/>
      <c r="E4551" s="5"/>
      <c r="F4551" s="6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72"/>
      <c r="AD4551" s="5"/>
    </row>
    <row r="4552" spans="1:30" x14ac:dyDescent="0.2">
      <c r="A4552" s="5"/>
      <c r="B4552" s="5"/>
      <c r="C4552" s="5"/>
      <c r="D4552" s="5"/>
      <c r="E4552" s="5"/>
      <c r="F4552" s="6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72"/>
      <c r="AD4552" s="5"/>
    </row>
    <row r="4553" spans="1:30" x14ac:dyDescent="0.2">
      <c r="A4553" s="5"/>
      <c r="B4553" s="5"/>
      <c r="C4553" s="5"/>
      <c r="D4553" s="5"/>
      <c r="E4553" s="5"/>
      <c r="F4553" s="6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72"/>
      <c r="AD4553" s="5"/>
    </row>
    <row r="4554" spans="1:30" x14ac:dyDescent="0.2">
      <c r="A4554" s="5"/>
      <c r="B4554" s="5"/>
      <c r="C4554" s="5"/>
      <c r="D4554" s="5"/>
      <c r="E4554" s="5"/>
      <c r="F4554" s="6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72"/>
      <c r="AD4554" s="5"/>
    </row>
    <row r="4555" spans="1:30" x14ac:dyDescent="0.2">
      <c r="A4555" s="5"/>
      <c r="B4555" s="5"/>
      <c r="C4555" s="5"/>
      <c r="D4555" s="5"/>
      <c r="E4555" s="5"/>
      <c r="F4555" s="6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72"/>
      <c r="AD4555" s="5"/>
    </row>
    <row r="4556" spans="1:30" x14ac:dyDescent="0.2">
      <c r="A4556" s="5"/>
      <c r="B4556" s="5"/>
      <c r="C4556" s="5"/>
      <c r="D4556" s="5"/>
      <c r="E4556" s="5"/>
      <c r="F4556" s="6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72"/>
      <c r="AD4556" s="5"/>
    </row>
    <row r="4557" spans="1:30" x14ac:dyDescent="0.2">
      <c r="A4557" s="5"/>
      <c r="B4557" s="5"/>
      <c r="C4557" s="5"/>
      <c r="D4557" s="5"/>
      <c r="E4557" s="5"/>
      <c r="F4557" s="6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72"/>
      <c r="AD4557" s="5"/>
    </row>
    <row r="4558" spans="1:30" x14ac:dyDescent="0.2">
      <c r="A4558" s="5"/>
      <c r="B4558" s="5"/>
      <c r="C4558" s="5"/>
      <c r="D4558" s="5"/>
      <c r="E4558" s="5"/>
      <c r="F4558" s="6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72"/>
      <c r="AD4558" s="5"/>
    </row>
    <row r="4559" spans="1:30" x14ac:dyDescent="0.2">
      <c r="A4559" s="5"/>
      <c r="B4559" s="5"/>
      <c r="C4559" s="5"/>
      <c r="D4559" s="5"/>
      <c r="E4559" s="5"/>
      <c r="F4559" s="6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72"/>
      <c r="AD4559" s="5"/>
    </row>
    <row r="4560" spans="1:30" x14ac:dyDescent="0.2">
      <c r="A4560" s="5"/>
      <c r="B4560" s="5"/>
      <c r="C4560" s="5"/>
      <c r="D4560" s="5"/>
      <c r="E4560" s="5"/>
      <c r="F4560" s="6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72"/>
      <c r="AD4560" s="5"/>
    </row>
    <row r="4561" spans="1:30" x14ac:dyDescent="0.2">
      <c r="A4561" s="5"/>
      <c r="B4561" s="5"/>
      <c r="C4561" s="5"/>
      <c r="D4561" s="5"/>
      <c r="E4561" s="5"/>
      <c r="F4561" s="6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72"/>
      <c r="AD4561" s="5"/>
    </row>
    <row r="4562" spans="1:30" x14ac:dyDescent="0.2">
      <c r="A4562" s="5"/>
      <c r="B4562" s="5"/>
      <c r="C4562" s="5"/>
      <c r="D4562" s="5"/>
      <c r="E4562" s="5"/>
      <c r="F4562" s="6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72"/>
      <c r="AD4562" s="5"/>
    </row>
    <row r="4563" spans="1:30" x14ac:dyDescent="0.2">
      <c r="A4563" s="5"/>
      <c r="B4563" s="5"/>
      <c r="C4563" s="5"/>
      <c r="D4563" s="5"/>
      <c r="E4563" s="5"/>
      <c r="F4563" s="6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72"/>
      <c r="AD4563" s="5"/>
    </row>
    <row r="4564" spans="1:30" x14ac:dyDescent="0.2">
      <c r="A4564" s="5"/>
      <c r="B4564" s="5"/>
      <c r="C4564" s="5"/>
      <c r="D4564" s="5"/>
      <c r="E4564" s="5"/>
      <c r="F4564" s="6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72"/>
      <c r="AD4564" s="5"/>
    </row>
    <row r="4565" spans="1:30" x14ac:dyDescent="0.2">
      <c r="A4565" s="5"/>
      <c r="B4565" s="5"/>
      <c r="C4565" s="5"/>
      <c r="D4565" s="5"/>
      <c r="E4565" s="5"/>
      <c r="F4565" s="6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72"/>
      <c r="AD4565" s="5"/>
    </row>
    <row r="4566" spans="1:30" x14ac:dyDescent="0.2">
      <c r="A4566" s="5"/>
      <c r="B4566" s="5"/>
      <c r="C4566" s="5"/>
      <c r="D4566" s="5"/>
      <c r="E4566" s="5"/>
      <c r="F4566" s="6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72"/>
      <c r="AD4566" s="5"/>
    </row>
    <row r="4567" spans="1:30" x14ac:dyDescent="0.2">
      <c r="A4567" s="5"/>
      <c r="B4567" s="5"/>
      <c r="C4567" s="5"/>
      <c r="D4567" s="5"/>
      <c r="E4567" s="5"/>
      <c r="F4567" s="6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72"/>
      <c r="AD4567" s="5"/>
    </row>
    <row r="4568" spans="1:30" x14ac:dyDescent="0.2">
      <c r="A4568" s="5"/>
      <c r="B4568" s="5"/>
      <c r="C4568" s="5"/>
      <c r="D4568" s="5"/>
      <c r="E4568" s="5"/>
      <c r="F4568" s="6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72"/>
      <c r="AD4568" s="5"/>
    </row>
    <row r="4569" spans="1:30" x14ac:dyDescent="0.2">
      <c r="A4569" s="5"/>
      <c r="B4569" s="5"/>
      <c r="C4569" s="5"/>
      <c r="D4569" s="5"/>
      <c r="E4569" s="5"/>
      <c r="F4569" s="6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72"/>
      <c r="AD4569" s="5"/>
    </row>
    <row r="4570" spans="1:30" x14ac:dyDescent="0.2">
      <c r="A4570" s="5"/>
      <c r="B4570" s="5"/>
      <c r="C4570" s="5"/>
      <c r="D4570" s="5"/>
      <c r="E4570" s="5"/>
      <c r="F4570" s="6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72"/>
      <c r="AD4570" s="5"/>
    </row>
    <row r="4571" spans="1:30" x14ac:dyDescent="0.2">
      <c r="A4571" s="5"/>
      <c r="B4571" s="5"/>
      <c r="C4571" s="5"/>
      <c r="D4571" s="5"/>
      <c r="E4571" s="5"/>
      <c r="F4571" s="6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72"/>
      <c r="AD4571" s="5"/>
    </row>
    <row r="4572" spans="1:30" x14ac:dyDescent="0.2">
      <c r="A4572" s="5"/>
      <c r="B4572" s="5"/>
      <c r="C4572" s="5"/>
      <c r="D4572" s="5"/>
      <c r="E4572" s="5"/>
      <c r="F4572" s="6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72"/>
      <c r="AD4572" s="5"/>
    </row>
    <row r="4573" spans="1:30" x14ac:dyDescent="0.2">
      <c r="A4573" s="5"/>
      <c r="B4573" s="5"/>
      <c r="C4573" s="5"/>
      <c r="D4573" s="5"/>
      <c r="E4573" s="5"/>
      <c r="F4573" s="6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72"/>
      <c r="AD4573" s="5"/>
    </row>
    <row r="4574" spans="1:30" x14ac:dyDescent="0.2">
      <c r="A4574" s="5"/>
      <c r="B4574" s="5"/>
      <c r="C4574" s="5"/>
      <c r="D4574" s="5"/>
      <c r="E4574" s="5"/>
      <c r="F4574" s="6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72"/>
      <c r="AD4574" s="5"/>
    </row>
    <row r="4575" spans="1:30" x14ac:dyDescent="0.2">
      <c r="A4575" s="5"/>
      <c r="B4575" s="5"/>
      <c r="C4575" s="5"/>
      <c r="D4575" s="5"/>
      <c r="E4575" s="5"/>
      <c r="F4575" s="6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72"/>
      <c r="AD4575" s="5"/>
    </row>
    <row r="4576" spans="1:30" x14ac:dyDescent="0.2">
      <c r="A4576" s="5"/>
      <c r="B4576" s="5"/>
      <c r="C4576" s="5"/>
      <c r="D4576" s="5"/>
      <c r="E4576" s="5"/>
      <c r="F4576" s="6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72"/>
      <c r="AD4576" s="5"/>
    </row>
    <row r="4577" spans="1:30" x14ac:dyDescent="0.2">
      <c r="A4577" s="5"/>
      <c r="B4577" s="5"/>
      <c r="C4577" s="5"/>
      <c r="D4577" s="5"/>
      <c r="E4577" s="5"/>
      <c r="F4577" s="6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72"/>
      <c r="AD4577" s="5"/>
    </row>
    <row r="4578" spans="1:30" x14ac:dyDescent="0.2">
      <c r="A4578" s="5"/>
      <c r="B4578" s="5"/>
      <c r="C4578" s="5"/>
      <c r="D4578" s="5"/>
      <c r="E4578" s="5"/>
      <c r="F4578" s="6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72"/>
      <c r="AD4578" s="5"/>
    </row>
    <row r="4579" spans="1:30" x14ac:dyDescent="0.2">
      <c r="A4579" s="5"/>
      <c r="B4579" s="5"/>
      <c r="C4579" s="5"/>
      <c r="D4579" s="5"/>
      <c r="E4579" s="5"/>
      <c r="F4579" s="6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72"/>
      <c r="AD4579" s="5"/>
    </row>
    <row r="4580" spans="1:30" x14ac:dyDescent="0.2">
      <c r="A4580" s="5"/>
      <c r="B4580" s="5"/>
      <c r="C4580" s="5"/>
      <c r="D4580" s="5"/>
      <c r="E4580" s="5"/>
      <c r="F4580" s="6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72"/>
      <c r="AD4580" s="5"/>
    </row>
    <row r="4581" spans="1:30" x14ac:dyDescent="0.2">
      <c r="A4581" s="5"/>
      <c r="B4581" s="5"/>
      <c r="C4581" s="5"/>
      <c r="D4581" s="5"/>
      <c r="E4581" s="5"/>
      <c r="F4581" s="6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72"/>
      <c r="AD4581" s="5"/>
    </row>
    <row r="4582" spans="1:30" x14ac:dyDescent="0.2">
      <c r="A4582" s="5"/>
      <c r="B4582" s="5"/>
      <c r="C4582" s="5"/>
      <c r="D4582" s="5"/>
      <c r="E4582" s="5"/>
      <c r="F4582" s="6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72"/>
      <c r="AD4582" s="5"/>
    </row>
    <row r="4583" spans="1:30" x14ac:dyDescent="0.2">
      <c r="A4583" s="5"/>
      <c r="B4583" s="5"/>
      <c r="C4583" s="5"/>
      <c r="D4583" s="5"/>
      <c r="E4583" s="5"/>
      <c r="F4583" s="6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72"/>
      <c r="AD4583" s="5"/>
    </row>
    <row r="4584" spans="1:30" x14ac:dyDescent="0.2">
      <c r="A4584" s="5"/>
      <c r="B4584" s="5"/>
      <c r="C4584" s="5"/>
      <c r="D4584" s="5"/>
      <c r="E4584" s="5"/>
      <c r="F4584" s="6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72"/>
      <c r="AD4584" s="5"/>
    </row>
    <row r="4585" spans="1:30" x14ac:dyDescent="0.2">
      <c r="A4585" s="5"/>
      <c r="B4585" s="5"/>
      <c r="C4585" s="5"/>
      <c r="D4585" s="5"/>
      <c r="E4585" s="5"/>
      <c r="F4585" s="6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72"/>
      <c r="AD4585" s="5"/>
    </row>
    <row r="4586" spans="1:30" x14ac:dyDescent="0.2">
      <c r="A4586" s="5"/>
      <c r="B4586" s="5"/>
      <c r="C4586" s="5"/>
      <c r="D4586" s="5"/>
      <c r="E4586" s="5"/>
      <c r="F4586" s="6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72"/>
      <c r="AD4586" s="5"/>
    </row>
    <row r="4587" spans="1:30" x14ac:dyDescent="0.2">
      <c r="A4587" s="5"/>
      <c r="B4587" s="5"/>
      <c r="C4587" s="5"/>
      <c r="D4587" s="5"/>
      <c r="E4587" s="5"/>
      <c r="F4587" s="6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72"/>
      <c r="AD4587" s="5"/>
    </row>
    <row r="4588" spans="1:30" x14ac:dyDescent="0.2">
      <c r="A4588" s="5"/>
      <c r="B4588" s="5"/>
      <c r="C4588" s="5"/>
      <c r="D4588" s="5"/>
      <c r="E4588" s="5"/>
      <c r="F4588" s="6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72"/>
      <c r="AD4588" s="5"/>
    </row>
    <row r="4589" spans="1:30" x14ac:dyDescent="0.2">
      <c r="A4589" s="5"/>
      <c r="B4589" s="5"/>
      <c r="C4589" s="5"/>
      <c r="D4589" s="5"/>
      <c r="E4589" s="5"/>
      <c r="F4589" s="6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72"/>
      <c r="AD4589" s="5"/>
    </row>
    <row r="4590" spans="1:30" x14ac:dyDescent="0.2">
      <c r="A4590" s="5"/>
      <c r="B4590" s="5"/>
      <c r="C4590" s="5"/>
      <c r="D4590" s="5"/>
      <c r="E4590" s="5"/>
      <c r="F4590" s="6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72"/>
      <c r="AD4590" s="5"/>
    </row>
    <row r="4591" spans="1:30" x14ac:dyDescent="0.2">
      <c r="A4591" s="5"/>
      <c r="B4591" s="5"/>
      <c r="C4591" s="5"/>
      <c r="D4591" s="5"/>
      <c r="E4591" s="5"/>
      <c r="F4591" s="6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72"/>
      <c r="AD4591" s="5"/>
    </row>
    <row r="4592" spans="1:30" x14ac:dyDescent="0.2">
      <c r="A4592" s="5"/>
      <c r="B4592" s="5"/>
      <c r="C4592" s="5"/>
      <c r="D4592" s="5"/>
      <c r="E4592" s="5"/>
      <c r="F4592" s="6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72"/>
      <c r="AD4592" s="5"/>
    </row>
    <row r="4593" spans="1:30" x14ac:dyDescent="0.2">
      <c r="A4593" s="5"/>
      <c r="B4593" s="5"/>
      <c r="C4593" s="5"/>
      <c r="D4593" s="5"/>
      <c r="E4593" s="5"/>
      <c r="F4593" s="6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72"/>
      <c r="AD4593" s="5"/>
    </row>
    <row r="4594" spans="1:30" x14ac:dyDescent="0.2">
      <c r="A4594" s="5"/>
      <c r="B4594" s="5"/>
      <c r="C4594" s="5"/>
      <c r="D4594" s="5"/>
      <c r="E4594" s="5"/>
      <c r="F4594" s="6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72"/>
      <c r="AD4594" s="5"/>
    </row>
    <row r="4595" spans="1:30" x14ac:dyDescent="0.2">
      <c r="A4595" s="5"/>
      <c r="B4595" s="5"/>
      <c r="C4595" s="5"/>
      <c r="D4595" s="5"/>
      <c r="E4595" s="5"/>
      <c r="F4595" s="6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72"/>
      <c r="AD4595" s="5"/>
    </row>
    <row r="4596" spans="1:30" x14ac:dyDescent="0.2">
      <c r="A4596" s="5"/>
      <c r="B4596" s="5"/>
      <c r="C4596" s="5"/>
      <c r="D4596" s="5"/>
      <c r="E4596" s="5"/>
      <c r="F4596" s="6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72"/>
      <c r="AD4596" s="5"/>
    </row>
    <row r="4597" spans="1:30" x14ac:dyDescent="0.2">
      <c r="A4597" s="5"/>
      <c r="B4597" s="5"/>
      <c r="C4597" s="5"/>
      <c r="D4597" s="5"/>
      <c r="E4597" s="5"/>
      <c r="F4597" s="6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72"/>
      <c r="AD4597" s="5"/>
    </row>
    <row r="4598" spans="1:30" x14ac:dyDescent="0.2">
      <c r="A4598" s="5"/>
      <c r="B4598" s="5"/>
      <c r="C4598" s="5"/>
      <c r="D4598" s="5"/>
      <c r="E4598" s="5"/>
      <c r="F4598" s="6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72"/>
      <c r="AD4598" s="5"/>
    </row>
    <row r="4599" spans="1:30" x14ac:dyDescent="0.2">
      <c r="A4599" s="5"/>
      <c r="B4599" s="5"/>
      <c r="C4599" s="5"/>
      <c r="D4599" s="5"/>
      <c r="E4599" s="5"/>
      <c r="F4599" s="6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72"/>
      <c r="AD4599" s="5"/>
    </row>
    <row r="4600" spans="1:30" x14ac:dyDescent="0.2">
      <c r="A4600" s="5"/>
      <c r="B4600" s="5"/>
      <c r="C4600" s="5"/>
      <c r="D4600" s="5"/>
      <c r="E4600" s="5"/>
      <c r="F4600" s="6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72"/>
      <c r="AD4600" s="5"/>
    </row>
    <row r="4601" spans="1:30" x14ac:dyDescent="0.2">
      <c r="A4601" s="5"/>
      <c r="B4601" s="5"/>
      <c r="C4601" s="5"/>
      <c r="D4601" s="5"/>
      <c r="E4601" s="5"/>
      <c r="F4601" s="6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72"/>
      <c r="AD4601" s="5"/>
    </row>
    <row r="4602" spans="1:30" x14ac:dyDescent="0.2">
      <c r="A4602" s="5"/>
      <c r="B4602" s="5"/>
      <c r="C4602" s="5"/>
      <c r="D4602" s="5"/>
      <c r="E4602" s="5"/>
      <c r="F4602" s="6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72"/>
      <c r="AD4602" s="5"/>
    </row>
    <row r="4603" spans="1:30" x14ac:dyDescent="0.2">
      <c r="A4603" s="5"/>
      <c r="B4603" s="5"/>
      <c r="C4603" s="5"/>
      <c r="D4603" s="5"/>
      <c r="E4603" s="5"/>
      <c r="F4603" s="6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72"/>
      <c r="AD4603" s="5"/>
    </row>
    <row r="4604" spans="1:30" x14ac:dyDescent="0.2">
      <c r="A4604" s="5"/>
      <c r="B4604" s="5"/>
      <c r="C4604" s="5"/>
      <c r="D4604" s="5"/>
      <c r="E4604" s="5"/>
      <c r="F4604" s="6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72"/>
      <c r="AD4604" s="5"/>
    </row>
    <row r="4605" spans="1:30" x14ac:dyDescent="0.2">
      <c r="A4605" s="5"/>
      <c r="B4605" s="5"/>
      <c r="C4605" s="5"/>
      <c r="D4605" s="5"/>
      <c r="E4605" s="5"/>
      <c r="F4605" s="6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72"/>
      <c r="AD4605" s="5"/>
    </row>
    <row r="4606" spans="1:30" x14ac:dyDescent="0.2">
      <c r="A4606" s="5"/>
      <c r="B4606" s="5"/>
      <c r="C4606" s="5"/>
      <c r="D4606" s="5"/>
      <c r="E4606" s="5"/>
      <c r="F4606" s="6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72"/>
      <c r="AD4606" s="5"/>
    </row>
    <row r="4607" spans="1:30" x14ac:dyDescent="0.2">
      <c r="A4607" s="5"/>
      <c r="B4607" s="5"/>
      <c r="C4607" s="5"/>
      <c r="D4607" s="5"/>
      <c r="E4607" s="5"/>
      <c r="F4607" s="6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72"/>
      <c r="AD4607" s="5"/>
    </row>
    <row r="4608" spans="1:30" x14ac:dyDescent="0.2">
      <c r="A4608" s="5"/>
      <c r="B4608" s="5"/>
      <c r="C4608" s="5"/>
      <c r="D4608" s="5"/>
      <c r="E4608" s="5"/>
      <c r="F4608" s="6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72"/>
      <c r="AD4608" s="5"/>
    </row>
    <row r="4609" spans="1:30" x14ac:dyDescent="0.2">
      <c r="A4609" s="5"/>
      <c r="B4609" s="5"/>
      <c r="C4609" s="5"/>
      <c r="D4609" s="5"/>
      <c r="E4609" s="5"/>
      <c r="F4609" s="6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72"/>
      <c r="AD4609" s="5"/>
    </row>
    <row r="4610" spans="1:30" x14ac:dyDescent="0.2">
      <c r="A4610" s="5"/>
      <c r="B4610" s="5"/>
      <c r="C4610" s="5"/>
      <c r="D4610" s="5"/>
      <c r="E4610" s="5"/>
      <c r="F4610" s="6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72"/>
      <c r="AD4610" s="5"/>
    </row>
    <row r="4611" spans="1:30" x14ac:dyDescent="0.2">
      <c r="A4611" s="5"/>
      <c r="B4611" s="5"/>
      <c r="C4611" s="5"/>
      <c r="D4611" s="5"/>
      <c r="E4611" s="5"/>
      <c r="F4611" s="6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72"/>
      <c r="AD4611" s="5"/>
    </row>
    <row r="4612" spans="1:30" x14ac:dyDescent="0.2">
      <c r="A4612" s="5"/>
      <c r="B4612" s="5"/>
      <c r="C4612" s="5"/>
      <c r="D4612" s="5"/>
      <c r="E4612" s="5"/>
      <c r="F4612" s="6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72"/>
      <c r="AD4612" s="5"/>
    </row>
    <row r="4613" spans="1:30" x14ac:dyDescent="0.2">
      <c r="A4613" s="5"/>
      <c r="B4613" s="5"/>
      <c r="C4613" s="5"/>
      <c r="D4613" s="5"/>
      <c r="E4613" s="5"/>
      <c r="F4613" s="6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72"/>
      <c r="AD4613" s="5"/>
    </row>
    <row r="4614" spans="1:30" x14ac:dyDescent="0.2">
      <c r="A4614" s="5"/>
      <c r="B4614" s="5"/>
      <c r="C4614" s="5"/>
      <c r="D4614" s="5"/>
      <c r="E4614" s="5"/>
      <c r="F4614" s="6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72"/>
      <c r="AD4614" s="5"/>
    </row>
    <row r="4615" spans="1:30" x14ac:dyDescent="0.2">
      <c r="A4615" s="5"/>
      <c r="B4615" s="5"/>
      <c r="C4615" s="5"/>
      <c r="D4615" s="5"/>
      <c r="E4615" s="5"/>
      <c r="F4615" s="6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72"/>
      <c r="AD4615" s="5"/>
    </row>
    <row r="4616" spans="1:30" x14ac:dyDescent="0.2">
      <c r="A4616" s="5"/>
      <c r="B4616" s="5"/>
      <c r="C4616" s="5"/>
      <c r="D4616" s="5"/>
      <c r="E4616" s="5"/>
      <c r="F4616" s="6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72"/>
      <c r="AD4616" s="5"/>
    </row>
    <row r="4617" spans="1:30" x14ac:dyDescent="0.2">
      <c r="A4617" s="5"/>
      <c r="B4617" s="5"/>
      <c r="C4617" s="5"/>
      <c r="D4617" s="5"/>
      <c r="E4617" s="5"/>
      <c r="F4617" s="6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72"/>
      <c r="AD4617" s="5"/>
    </row>
    <row r="4618" spans="1:30" x14ac:dyDescent="0.2">
      <c r="A4618" s="5"/>
      <c r="B4618" s="5"/>
      <c r="C4618" s="5"/>
      <c r="D4618" s="5"/>
      <c r="E4618" s="5"/>
      <c r="F4618" s="6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72"/>
      <c r="AD4618" s="5"/>
    </row>
    <row r="4619" spans="1:30" x14ac:dyDescent="0.2">
      <c r="A4619" s="5"/>
      <c r="B4619" s="5"/>
      <c r="C4619" s="5"/>
      <c r="D4619" s="5"/>
      <c r="E4619" s="5"/>
      <c r="F4619" s="6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72"/>
      <c r="AD4619" s="5"/>
    </row>
    <row r="4620" spans="1:30" x14ac:dyDescent="0.2">
      <c r="A4620" s="5"/>
      <c r="B4620" s="5"/>
      <c r="C4620" s="5"/>
      <c r="D4620" s="5"/>
      <c r="E4620" s="5"/>
      <c r="F4620" s="6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72"/>
      <c r="AD4620" s="5"/>
    </row>
    <row r="4621" spans="1:30" x14ac:dyDescent="0.2">
      <c r="A4621" s="5"/>
      <c r="B4621" s="5"/>
      <c r="C4621" s="5"/>
      <c r="D4621" s="5"/>
      <c r="E4621" s="5"/>
      <c r="F4621" s="6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72"/>
      <c r="AD4621" s="5"/>
    </row>
    <row r="4622" spans="1:30" x14ac:dyDescent="0.2">
      <c r="A4622" s="5"/>
      <c r="B4622" s="5"/>
      <c r="C4622" s="5"/>
      <c r="D4622" s="5"/>
      <c r="E4622" s="5"/>
      <c r="F4622" s="6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72"/>
      <c r="AD4622" s="5"/>
    </row>
    <row r="4623" spans="1:30" x14ac:dyDescent="0.2">
      <c r="A4623" s="5"/>
      <c r="B4623" s="5"/>
      <c r="C4623" s="5"/>
      <c r="D4623" s="5"/>
      <c r="E4623" s="5"/>
      <c r="F4623" s="6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72"/>
      <c r="AD4623" s="5"/>
    </row>
    <row r="4624" spans="1:30" x14ac:dyDescent="0.2">
      <c r="A4624" s="5"/>
      <c r="B4624" s="5"/>
      <c r="C4624" s="5"/>
      <c r="D4624" s="5"/>
      <c r="E4624" s="5"/>
      <c r="F4624" s="6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72"/>
      <c r="AD4624" s="5"/>
    </row>
    <row r="4625" spans="1:30" x14ac:dyDescent="0.2">
      <c r="A4625" s="5"/>
      <c r="B4625" s="5"/>
      <c r="C4625" s="5"/>
      <c r="D4625" s="5"/>
      <c r="E4625" s="5"/>
      <c r="F4625" s="6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72"/>
      <c r="AD4625" s="5"/>
    </row>
    <row r="4626" spans="1:30" x14ac:dyDescent="0.2">
      <c r="A4626" s="5"/>
      <c r="B4626" s="5"/>
      <c r="C4626" s="5"/>
      <c r="D4626" s="5"/>
      <c r="E4626" s="5"/>
      <c r="F4626" s="6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72"/>
      <c r="AD4626" s="5"/>
    </row>
    <row r="4627" spans="1:30" x14ac:dyDescent="0.2">
      <c r="A4627" s="5"/>
      <c r="B4627" s="5"/>
      <c r="C4627" s="5"/>
      <c r="D4627" s="5"/>
      <c r="E4627" s="5"/>
      <c r="F4627" s="6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72"/>
      <c r="AD4627" s="5"/>
    </row>
    <row r="4628" spans="1:30" x14ac:dyDescent="0.2">
      <c r="A4628" s="5"/>
      <c r="B4628" s="5"/>
      <c r="C4628" s="5"/>
      <c r="D4628" s="5"/>
      <c r="E4628" s="5"/>
      <c r="F4628" s="6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72"/>
      <c r="AD4628" s="5"/>
    </row>
    <row r="4629" spans="1:30" x14ac:dyDescent="0.2">
      <c r="A4629" s="5"/>
      <c r="B4629" s="5"/>
      <c r="C4629" s="5"/>
      <c r="D4629" s="5"/>
      <c r="E4629" s="5"/>
      <c r="F4629" s="6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72"/>
      <c r="AD4629" s="5"/>
    </row>
    <row r="4630" spans="1:30" x14ac:dyDescent="0.2">
      <c r="A4630" s="5"/>
      <c r="B4630" s="5"/>
      <c r="C4630" s="5"/>
      <c r="D4630" s="5"/>
      <c r="E4630" s="5"/>
      <c r="F4630" s="6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72"/>
      <c r="AD4630" s="5"/>
    </row>
    <row r="4631" spans="1:30" x14ac:dyDescent="0.2">
      <c r="A4631" s="5"/>
      <c r="B4631" s="5"/>
      <c r="C4631" s="5"/>
      <c r="D4631" s="5"/>
      <c r="E4631" s="5"/>
      <c r="F4631" s="6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72"/>
      <c r="AD4631" s="5"/>
    </row>
    <row r="4632" spans="1:30" x14ac:dyDescent="0.2">
      <c r="A4632" s="5"/>
      <c r="B4632" s="5"/>
      <c r="C4632" s="5"/>
      <c r="D4632" s="5"/>
      <c r="E4632" s="5"/>
      <c r="F4632" s="6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72"/>
      <c r="AD4632" s="5"/>
    </row>
    <row r="4633" spans="1:30" x14ac:dyDescent="0.2">
      <c r="A4633" s="5"/>
      <c r="B4633" s="5"/>
      <c r="C4633" s="5"/>
      <c r="D4633" s="5"/>
      <c r="E4633" s="5"/>
      <c r="F4633" s="6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72"/>
      <c r="AD4633" s="5"/>
    </row>
    <row r="4634" spans="1:30" x14ac:dyDescent="0.2">
      <c r="A4634" s="5"/>
      <c r="B4634" s="5"/>
      <c r="C4634" s="5"/>
      <c r="D4634" s="5"/>
      <c r="E4634" s="5"/>
      <c r="F4634" s="6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72"/>
      <c r="AD4634" s="5"/>
    </row>
    <row r="4635" spans="1:30" x14ac:dyDescent="0.2">
      <c r="A4635" s="5"/>
      <c r="B4635" s="5"/>
      <c r="C4635" s="5"/>
      <c r="D4635" s="5"/>
      <c r="E4635" s="5"/>
      <c r="F4635" s="6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72"/>
      <c r="AD4635" s="5"/>
    </row>
    <row r="4636" spans="1:30" x14ac:dyDescent="0.2">
      <c r="A4636" s="5"/>
      <c r="B4636" s="5"/>
      <c r="C4636" s="5"/>
      <c r="D4636" s="5"/>
      <c r="E4636" s="5"/>
      <c r="F4636" s="6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72"/>
      <c r="AD4636" s="5"/>
    </row>
    <row r="4637" spans="1:30" x14ac:dyDescent="0.2">
      <c r="A4637" s="5"/>
      <c r="B4637" s="5"/>
      <c r="C4637" s="5"/>
      <c r="D4637" s="5"/>
      <c r="E4637" s="5"/>
      <c r="F4637" s="6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72"/>
      <c r="AD4637" s="5"/>
    </row>
    <row r="4638" spans="1:30" x14ac:dyDescent="0.2">
      <c r="A4638" s="5"/>
      <c r="B4638" s="5"/>
      <c r="C4638" s="5"/>
      <c r="D4638" s="5"/>
      <c r="E4638" s="5"/>
      <c r="F4638" s="6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72"/>
      <c r="AD4638" s="5"/>
    </row>
    <row r="4639" spans="1:30" x14ac:dyDescent="0.2">
      <c r="A4639" s="5"/>
      <c r="B4639" s="5"/>
      <c r="C4639" s="5"/>
      <c r="D4639" s="5"/>
      <c r="E4639" s="5"/>
      <c r="F4639" s="6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72"/>
      <c r="AD4639" s="5"/>
    </row>
    <row r="4640" spans="1:30" x14ac:dyDescent="0.2">
      <c r="A4640" s="5"/>
      <c r="B4640" s="5"/>
      <c r="C4640" s="5"/>
      <c r="D4640" s="5"/>
      <c r="E4640" s="5"/>
      <c r="F4640" s="6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72"/>
      <c r="AD4640" s="5"/>
    </row>
    <row r="4641" spans="1:30" x14ac:dyDescent="0.2">
      <c r="A4641" s="5"/>
      <c r="B4641" s="5"/>
      <c r="C4641" s="5"/>
      <c r="D4641" s="5"/>
      <c r="E4641" s="5"/>
      <c r="F4641" s="6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72"/>
      <c r="AD4641" s="5"/>
    </row>
    <row r="4642" spans="1:30" x14ac:dyDescent="0.2">
      <c r="A4642" s="5"/>
      <c r="B4642" s="5"/>
      <c r="C4642" s="5"/>
      <c r="D4642" s="5"/>
      <c r="E4642" s="5"/>
      <c r="F4642" s="6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72"/>
      <c r="AD4642" s="5"/>
    </row>
    <row r="4643" spans="1:30" x14ac:dyDescent="0.2">
      <c r="A4643" s="5"/>
      <c r="B4643" s="5"/>
      <c r="C4643" s="5"/>
      <c r="D4643" s="5"/>
      <c r="E4643" s="5"/>
      <c r="F4643" s="6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72"/>
      <c r="AD4643" s="5"/>
    </row>
    <row r="4644" spans="1:30" x14ac:dyDescent="0.2">
      <c r="A4644" s="5"/>
      <c r="B4644" s="5"/>
      <c r="C4644" s="5"/>
      <c r="D4644" s="5"/>
      <c r="E4644" s="5"/>
      <c r="F4644" s="6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72"/>
      <c r="AD4644" s="5"/>
    </row>
    <row r="4645" spans="1:30" x14ac:dyDescent="0.2">
      <c r="A4645" s="5"/>
      <c r="B4645" s="5"/>
      <c r="C4645" s="5"/>
      <c r="D4645" s="5"/>
      <c r="E4645" s="5"/>
      <c r="F4645" s="6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72"/>
      <c r="AD4645" s="5"/>
    </row>
    <row r="4646" spans="1:30" x14ac:dyDescent="0.2">
      <c r="A4646" s="5"/>
      <c r="B4646" s="5"/>
      <c r="C4646" s="5"/>
      <c r="D4646" s="5"/>
      <c r="E4646" s="5"/>
      <c r="F4646" s="6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72"/>
      <c r="AD4646" s="5"/>
    </row>
    <row r="4647" spans="1:30" x14ac:dyDescent="0.2">
      <c r="A4647" s="5"/>
      <c r="B4647" s="5"/>
      <c r="C4647" s="5"/>
      <c r="D4647" s="5"/>
      <c r="E4647" s="5"/>
      <c r="F4647" s="6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72"/>
      <c r="AD4647" s="5"/>
    </row>
    <row r="4648" spans="1:30" x14ac:dyDescent="0.2">
      <c r="A4648" s="5"/>
      <c r="B4648" s="5"/>
      <c r="C4648" s="5"/>
      <c r="D4648" s="5"/>
      <c r="E4648" s="5"/>
      <c r="F4648" s="6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72"/>
      <c r="AD4648" s="5"/>
    </row>
    <row r="4649" spans="1:30" x14ac:dyDescent="0.2">
      <c r="A4649" s="5"/>
      <c r="B4649" s="5"/>
      <c r="C4649" s="5"/>
      <c r="D4649" s="5"/>
      <c r="E4649" s="5"/>
      <c r="F4649" s="6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72"/>
      <c r="AD4649" s="5"/>
    </row>
    <row r="4650" spans="1:30" x14ac:dyDescent="0.2">
      <c r="A4650" s="5"/>
      <c r="B4650" s="5"/>
      <c r="C4650" s="5"/>
      <c r="D4650" s="5"/>
      <c r="E4650" s="5"/>
      <c r="F4650" s="6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72"/>
      <c r="AD4650" s="5"/>
    </row>
    <row r="4651" spans="1:30" x14ac:dyDescent="0.2">
      <c r="A4651" s="5"/>
      <c r="B4651" s="5"/>
      <c r="C4651" s="5"/>
      <c r="D4651" s="5"/>
      <c r="E4651" s="5"/>
      <c r="F4651" s="6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72"/>
      <c r="AD4651" s="5"/>
    </row>
    <row r="4652" spans="1:30" x14ac:dyDescent="0.2">
      <c r="A4652" s="5"/>
      <c r="B4652" s="5"/>
      <c r="C4652" s="5"/>
      <c r="D4652" s="5"/>
      <c r="E4652" s="5"/>
      <c r="F4652" s="6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72"/>
      <c r="AD4652" s="5"/>
    </row>
    <row r="4653" spans="1:30" x14ac:dyDescent="0.2">
      <c r="A4653" s="5"/>
      <c r="B4653" s="5"/>
      <c r="C4653" s="5"/>
      <c r="D4653" s="5"/>
      <c r="E4653" s="5"/>
      <c r="F4653" s="6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72"/>
      <c r="AD4653" s="5"/>
    </row>
    <row r="4654" spans="1:30" x14ac:dyDescent="0.2">
      <c r="A4654" s="5"/>
      <c r="B4654" s="5"/>
      <c r="C4654" s="5"/>
      <c r="D4654" s="5"/>
      <c r="E4654" s="5"/>
      <c r="F4654" s="6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72"/>
      <c r="AD4654" s="5"/>
    </row>
    <row r="4655" spans="1:30" x14ac:dyDescent="0.2">
      <c r="A4655" s="5"/>
      <c r="B4655" s="5"/>
      <c r="C4655" s="5"/>
      <c r="D4655" s="5"/>
      <c r="E4655" s="5"/>
      <c r="F4655" s="6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72"/>
      <c r="AD4655" s="5"/>
    </row>
    <row r="4656" spans="1:30" x14ac:dyDescent="0.2">
      <c r="A4656" s="5"/>
      <c r="B4656" s="5"/>
      <c r="C4656" s="5"/>
      <c r="D4656" s="5"/>
      <c r="E4656" s="5"/>
      <c r="F4656" s="6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72"/>
      <c r="AD4656" s="5"/>
    </row>
    <row r="4657" spans="1:30" x14ac:dyDescent="0.2">
      <c r="A4657" s="5"/>
      <c r="B4657" s="5"/>
      <c r="C4657" s="5"/>
      <c r="D4657" s="5"/>
      <c r="E4657" s="5"/>
      <c r="F4657" s="6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72"/>
      <c r="AD4657" s="5"/>
    </row>
    <row r="4658" spans="1:30" x14ac:dyDescent="0.2">
      <c r="A4658" s="5"/>
      <c r="B4658" s="5"/>
      <c r="C4658" s="5"/>
      <c r="D4658" s="5"/>
      <c r="E4658" s="5"/>
      <c r="F4658" s="6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72"/>
      <c r="AD4658" s="5"/>
    </row>
    <row r="4659" spans="1:30" x14ac:dyDescent="0.2">
      <c r="A4659" s="5"/>
      <c r="B4659" s="5"/>
      <c r="C4659" s="5"/>
      <c r="D4659" s="5"/>
      <c r="E4659" s="5"/>
      <c r="F4659" s="6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72"/>
      <c r="AD4659" s="5"/>
    </row>
    <row r="4660" spans="1:30" x14ac:dyDescent="0.2">
      <c r="A4660" s="5"/>
      <c r="B4660" s="5"/>
      <c r="C4660" s="5"/>
      <c r="D4660" s="5"/>
      <c r="E4660" s="5"/>
      <c r="F4660" s="6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72"/>
      <c r="AD4660" s="5"/>
    </row>
    <row r="4661" spans="1:30" x14ac:dyDescent="0.2">
      <c r="A4661" s="5"/>
      <c r="B4661" s="5"/>
      <c r="C4661" s="5"/>
      <c r="D4661" s="5"/>
      <c r="E4661" s="5"/>
      <c r="F4661" s="6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72"/>
      <c r="AD4661" s="5"/>
    </row>
    <row r="4662" spans="1:30" x14ac:dyDescent="0.2">
      <c r="A4662" s="5"/>
      <c r="B4662" s="5"/>
      <c r="C4662" s="5"/>
      <c r="D4662" s="5"/>
      <c r="E4662" s="5"/>
      <c r="F4662" s="6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72"/>
      <c r="AD4662" s="5"/>
    </row>
    <row r="4663" spans="1:30" x14ac:dyDescent="0.2">
      <c r="A4663" s="5"/>
      <c r="B4663" s="5"/>
      <c r="C4663" s="5"/>
      <c r="D4663" s="5"/>
      <c r="E4663" s="5"/>
      <c r="F4663" s="6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72"/>
      <c r="AD4663" s="5"/>
    </row>
    <row r="4664" spans="1:30" x14ac:dyDescent="0.2">
      <c r="A4664" s="5"/>
      <c r="B4664" s="5"/>
      <c r="C4664" s="5"/>
      <c r="D4664" s="5"/>
      <c r="E4664" s="5"/>
      <c r="F4664" s="6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72"/>
      <c r="AD4664" s="5"/>
    </row>
    <row r="4665" spans="1:30" x14ac:dyDescent="0.2">
      <c r="A4665" s="5"/>
      <c r="B4665" s="5"/>
      <c r="C4665" s="5"/>
      <c r="D4665" s="5"/>
      <c r="E4665" s="5"/>
      <c r="F4665" s="6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72"/>
      <c r="AD4665" s="5"/>
    </row>
    <row r="4666" spans="1:30" x14ac:dyDescent="0.2">
      <c r="A4666" s="5"/>
      <c r="B4666" s="5"/>
      <c r="C4666" s="5"/>
      <c r="D4666" s="5"/>
      <c r="E4666" s="5"/>
      <c r="F4666" s="6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72"/>
      <c r="AD4666" s="5"/>
    </row>
    <row r="4667" spans="1:30" x14ac:dyDescent="0.2">
      <c r="A4667" s="5"/>
      <c r="B4667" s="5"/>
      <c r="C4667" s="5"/>
      <c r="D4667" s="5"/>
      <c r="E4667" s="5"/>
      <c r="F4667" s="6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72"/>
      <c r="AD4667" s="5"/>
    </row>
    <row r="4668" spans="1:30" x14ac:dyDescent="0.2">
      <c r="A4668" s="5"/>
      <c r="B4668" s="5"/>
      <c r="C4668" s="5"/>
      <c r="D4668" s="5"/>
      <c r="E4668" s="5"/>
      <c r="F4668" s="6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72"/>
      <c r="AD4668" s="5"/>
    </row>
    <row r="4669" spans="1:30" x14ac:dyDescent="0.2">
      <c r="A4669" s="5"/>
      <c r="B4669" s="5"/>
      <c r="C4669" s="5"/>
      <c r="D4669" s="5"/>
      <c r="E4669" s="5"/>
      <c r="F4669" s="6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72"/>
      <c r="AD4669" s="5"/>
    </row>
    <row r="4670" spans="1:30" x14ac:dyDescent="0.2">
      <c r="A4670" s="5"/>
      <c r="B4670" s="5"/>
      <c r="C4670" s="5"/>
      <c r="D4670" s="5"/>
      <c r="E4670" s="5"/>
      <c r="F4670" s="6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72"/>
      <c r="AD4670" s="5"/>
    </row>
    <row r="4671" spans="1:30" x14ac:dyDescent="0.2">
      <c r="A4671" s="5"/>
      <c r="B4671" s="5"/>
      <c r="C4671" s="5"/>
      <c r="D4671" s="5"/>
      <c r="E4671" s="5"/>
      <c r="F4671" s="6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72"/>
      <c r="AD4671" s="5"/>
    </row>
    <row r="4672" spans="1:30" x14ac:dyDescent="0.2">
      <c r="A4672" s="5"/>
      <c r="B4672" s="5"/>
      <c r="C4672" s="5"/>
      <c r="D4672" s="5"/>
      <c r="E4672" s="5"/>
      <c r="F4672" s="6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72"/>
      <c r="AD4672" s="5"/>
    </row>
    <row r="4673" spans="1:30" x14ac:dyDescent="0.2">
      <c r="A4673" s="5"/>
      <c r="B4673" s="5"/>
      <c r="C4673" s="5"/>
      <c r="D4673" s="5"/>
      <c r="E4673" s="5"/>
      <c r="F4673" s="6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72"/>
      <c r="AD4673" s="5"/>
    </row>
    <row r="4674" spans="1:30" x14ac:dyDescent="0.2">
      <c r="A4674" s="5"/>
      <c r="B4674" s="5"/>
      <c r="C4674" s="5"/>
      <c r="D4674" s="5"/>
      <c r="E4674" s="5"/>
      <c r="F4674" s="6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72"/>
      <c r="AD4674" s="5"/>
    </row>
    <row r="4675" spans="1:30" x14ac:dyDescent="0.2">
      <c r="A4675" s="5"/>
      <c r="B4675" s="5"/>
      <c r="C4675" s="5"/>
      <c r="D4675" s="5"/>
      <c r="E4675" s="5"/>
      <c r="F4675" s="6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72"/>
      <c r="AD4675" s="5"/>
    </row>
    <row r="4676" spans="1:30" x14ac:dyDescent="0.2">
      <c r="A4676" s="5"/>
      <c r="B4676" s="5"/>
      <c r="C4676" s="5"/>
      <c r="D4676" s="5"/>
      <c r="E4676" s="5"/>
      <c r="F4676" s="6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72"/>
      <c r="AD4676" s="5"/>
    </row>
    <row r="4677" spans="1:30" x14ac:dyDescent="0.2">
      <c r="A4677" s="5"/>
      <c r="B4677" s="5"/>
      <c r="C4677" s="5"/>
      <c r="D4677" s="5"/>
      <c r="E4677" s="5"/>
      <c r="F4677" s="6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72"/>
      <c r="AD4677" s="5"/>
    </row>
    <row r="4678" spans="1:30" x14ac:dyDescent="0.2">
      <c r="A4678" s="5"/>
      <c r="B4678" s="5"/>
      <c r="C4678" s="5"/>
      <c r="D4678" s="5"/>
      <c r="E4678" s="5"/>
      <c r="F4678" s="6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72"/>
      <c r="AD4678" s="5"/>
    </row>
    <row r="4679" spans="1:30" x14ac:dyDescent="0.2">
      <c r="A4679" s="5"/>
      <c r="B4679" s="5"/>
      <c r="C4679" s="5"/>
      <c r="D4679" s="5"/>
      <c r="E4679" s="5"/>
      <c r="F4679" s="6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72"/>
      <c r="AD4679" s="5"/>
    </row>
    <row r="4680" spans="1:30" x14ac:dyDescent="0.2">
      <c r="A4680" s="5"/>
      <c r="B4680" s="5"/>
      <c r="C4680" s="5"/>
      <c r="D4680" s="5"/>
      <c r="E4680" s="5"/>
      <c r="F4680" s="6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72"/>
      <c r="AD4680" s="5"/>
    </row>
    <row r="4681" spans="1:30" x14ac:dyDescent="0.2">
      <c r="A4681" s="5"/>
      <c r="B4681" s="5"/>
      <c r="C4681" s="5"/>
      <c r="D4681" s="5"/>
      <c r="E4681" s="5"/>
      <c r="F4681" s="6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72"/>
      <c r="AD4681" s="5"/>
    </row>
    <row r="4682" spans="1:30" x14ac:dyDescent="0.2">
      <c r="A4682" s="5"/>
      <c r="B4682" s="5"/>
      <c r="C4682" s="5"/>
      <c r="D4682" s="5"/>
      <c r="E4682" s="5"/>
      <c r="F4682" s="6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72"/>
      <c r="AD4682" s="5"/>
    </row>
    <row r="4683" spans="1:30" x14ac:dyDescent="0.2">
      <c r="A4683" s="5"/>
      <c r="B4683" s="5"/>
      <c r="C4683" s="5"/>
      <c r="D4683" s="5"/>
      <c r="E4683" s="5"/>
      <c r="F4683" s="6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72"/>
      <c r="AD4683" s="5"/>
    </row>
    <row r="4684" spans="1:30" x14ac:dyDescent="0.2">
      <c r="A4684" s="5"/>
      <c r="B4684" s="5"/>
      <c r="C4684" s="5"/>
      <c r="D4684" s="5"/>
      <c r="E4684" s="5"/>
      <c r="F4684" s="6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72"/>
      <c r="AD4684" s="5"/>
    </row>
    <row r="4685" spans="1:30" x14ac:dyDescent="0.2">
      <c r="A4685" s="5"/>
      <c r="B4685" s="5"/>
      <c r="C4685" s="5"/>
      <c r="D4685" s="5"/>
      <c r="E4685" s="5"/>
      <c r="F4685" s="6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72"/>
      <c r="AD4685" s="5"/>
    </row>
    <row r="4686" spans="1:30" x14ac:dyDescent="0.2">
      <c r="A4686" s="5"/>
      <c r="B4686" s="5"/>
      <c r="C4686" s="5"/>
      <c r="D4686" s="5"/>
      <c r="E4686" s="5"/>
      <c r="F4686" s="6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72"/>
      <c r="AD4686" s="5"/>
    </row>
    <row r="4687" spans="1:30" x14ac:dyDescent="0.2">
      <c r="A4687" s="5"/>
      <c r="B4687" s="5"/>
      <c r="C4687" s="5"/>
      <c r="D4687" s="5"/>
      <c r="E4687" s="5"/>
      <c r="F4687" s="6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72"/>
      <c r="AD4687" s="5"/>
    </row>
    <row r="4688" spans="1:30" x14ac:dyDescent="0.2">
      <c r="A4688" s="5"/>
      <c r="B4688" s="5"/>
      <c r="C4688" s="5"/>
      <c r="D4688" s="5"/>
      <c r="E4688" s="5"/>
      <c r="F4688" s="6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72"/>
      <c r="AD4688" s="5"/>
    </row>
    <row r="4689" spans="1:30" x14ac:dyDescent="0.2">
      <c r="A4689" s="5"/>
      <c r="B4689" s="5"/>
      <c r="C4689" s="5"/>
      <c r="D4689" s="5"/>
      <c r="E4689" s="5"/>
      <c r="F4689" s="6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72"/>
      <c r="AD4689" s="5"/>
    </row>
    <row r="4690" spans="1:30" x14ac:dyDescent="0.2">
      <c r="A4690" s="5"/>
      <c r="B4690" s="5"/>
      <c r="C4690" s="5"/>
      <c r="D4690" s="5"/>
      <c r="E4690" s="5"/>
      <c r="F4690" s="6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72"/>
      <c r="AD4690" s="5"/>
    </row>
    <row r="4691" spans="1:30" x14ac:dyDescent="0.2">
      <c r="A4691" s="5"/>
      <c r="B4691" s="5"/>
      <c r="C4691" s="5"/>
      <c r="D4691" s="5"/>
      <c r="E4691" s="5"/>
      <c r="F4691" s="6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72"/>
      <c r="AD4691" s="5"/>
    </row>
    <row r="4692" spans="1:30" x14ac:dyDescent="0.2">
      <c r="A4692" s="5"/>
      <c r="B4692" s="5"/>
      <c r="C4692" s="5"/>
      <c r="D4692" s="5"/>
      <c r="E4692" s="5"/>
      <c r="F4692" s="6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72"/>
      <c r="AD4692" s="5"/>
    </row>
    <row r="4693" spans="1:30" x14ac:dyDescent="0.2">
      <c r="A4693" s="5"/>
      <c r="B4693" s="5"/>
      <c r="C4693" s="5"/>
      <c r="D4693" s="5"/>
      <c r="E4693" s="5"/>
      <c r="F4693" s="6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72"/>
      <c r="AD4693" s="5"/>
    </row>
    <row r="4694" spans="1:30" x14ac:dyDescent="0.2">
      <c r="A4694" s="5"/>
      <c r="B4694" s="5"/>
      <c r="C4694" s="5"/>
      <c r="D4694" s="5"/>
      <c r="E4694" s="5"/>
      <c r="F4694" s="6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72"/>
      <c r="AD4694" s="5"/>
    </row>
    <row r="4695" spans="1:30" x14ac:dyDescent="0.2">
      <c r="A4695" s="5"/>
      <c r="B4695" s="5"/>
      <c r="C4695" s="5"/>
      <c r="D4695" s="5"/>
      <c r="E4695" s="5"/>
      <c r="F4695" s="6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72"/>
      <c r="AD4695" s="5"/>
    </row>
    <row r="4696" spans="1:30" x14ac:dyDescent="0.2">
      <c r="A4696" s="5"/>
      <c r="B4696" s="5"/>
      <c r="C4696" s="5"/>
      <c r="D4696" s="5"/>
      <c r="E4696" s="5"/>
      <c r="F4696" s="6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72"/>
      <c r="AD4696" s="5"/>
    </row>
    <row r="4697" spans="1:30" x14ac:dyDescent="0.2">
      <c r="A4697" s="5"/>
      <c r="B4697" s="5"/>
      <c r="C4697" s="5"/>
      <c r="D4697" s="5"/>
      <c r="E4697" s="5"/>
      <c r="F4697" s="6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72"/>
      <c r="AD4697" s="5"/>
    </row>
    <row r="4698" spans="1:30" x14ac:dyDescent="0.2">
      <c r="A4698" s="5"/>
      <c r="B4698" s="5"/>
      <c r="C4698" s="5"/>
      <c r="D4698" s="5"/>
      <c r="E4698" s="5"/>
      <c r="F4698" s="6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72"/>
      <c r="AD4698" s="5"/>
    </row>
    <row r="4699" spans="1:30" x14ac:dyDescent="0.2">
      <c r="A4699" s="5"/>
      <c r="B4699" s="5"/>
      <c r="C4699" s="5"/>
      <c r="D4699" s="5"/>
      <c r="E4699" s="5"/>
      <c r="F4699" s="6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72"/>
      <c r="AD4699" s="5"/>
    </row>
    <row r="4700" spans="1:30" x14ac:dyDescent="0.2">
      <c r="A4700" s="5"/>
      <c r="B4700" s="5"/>
      <c r="C4700" s="5"/>
      <c r="D4700" s="5"/>
      <c r="E4700" s="5"/>
      <c r="F4700" s="6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72"/>
      <c r="AD4700" s="5"/>
    </row>
    <row r="4701" spans="1:30" x14ac:dyDescent="0.2">
      <c r="A4701" s="5"/>
      <c r="B4701" s="5"/>
      <c r="C4701" s="5"/>
      <c r="D4701" s="5"/>
      <c r="E4701" s="5"/>
      <c r="F4701" s="6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72"/>
      <c r="AD4701" s="5"/>
    </row>
    <row r="4702" spans="1:30" x14ac:dyDescent="0.2">
      <c r="A4702" s="5"/>
      <c r="B4702" s="5"/>
      <c r="C4702" s="5"/>
      <c r="D4702" s="5"/>
      <c r="E4702" s="5"/>
      <c r="F4702" s="6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72"/>
      <c r="AD4702" s="5"/>
    </row>
    <row r="4703" spans="1:30" x14ac:dyDescent="0.2">
      <c r="A4703" s="5"/>
      <c r="B4703" s="5"/>
      <c r="C4703" s="5"/>
      <c r="D4703" s="5"/>
      <c r="E4703" s="5"/>
      <c r="F4703" s="6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72"/>
      <c r="AD4703" s="5"/>
    </row>
    <row r="4704" spans="1:30" x14ac:dyDescent="0.2">
      <c r="A4704" s="5"/>
      <c r="B4704" s="5"/>
      <c r="C4704" s="5"/>
      <c r="D4704" s="5"/>
      <c r="E4704" s="5"/>
      <c r="F4704" s="6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72"/>
      <c r="AD4704" s="5"/>
    </row>
    <row r="4705" spans="1:30" x14ac:dyDescent="0.2">
      <c r="A4705" s="5"/>
      <c r="B4705" s="5"/>
      <c r="C4705" s="5"/>
      <c r="D4705" s="5"/>
      <c r="E4705" s="5"/>
      <c r="F4705" s="6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72"/>
      <c r="AD4705" s="5"/>
    </row>
    <row r="4706" spans="1:30" x14ac:dyDescent="0.2">
      <c r="A4706" s="5"/>
      <c r="B4706" s="5"/>
      <c r="C4706" s="5"/>
      <c r="D4706" s="5"/>
      <c r="E4706" s="5"/>
      <c r="F4706" s="6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72"/>
      <c r="AD4706" s="5"/>
    </row>
    <row r="4707" spans="1:30" x14ac:dyDescent="0.2">
      <c r="A4707" s="5"/>
      <c r="B4707" s="5"/>
      <c r="C4707" s="5"/>
      <c r="D4707" s="5"/>
      <c r="E4707" s="5"/>
      <c r="F4707" s="6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72"/>
      <c r="AD4707" s="5"/>
    </row>
    <row r="4708" spans="1:30" x14ac:dyDescent="0.2">
      <c r="A4708" s="5"/>
      <c r="B4708" s="5"/>
      <c r="C4708" s="5"/>
      <c r="D4708" s="5"/>
      <c r="E4708" s="5"/>
      <c r="F4708" s="6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72"/>
      <c r="AD4708" s="5"/>
    </row>
    <row r="4709" spans="1:30" x14ac:dyDescent="0.2">
      <c r="A4709" s="5"/>
      <c r="B4709" s="5"/>
      <c r="C4709" s="5"/>
      <c r="D4709" s="5"/>
      <c r="E4709" s="5"/>
      <c r="F4709" s="6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72"/>
      <c r="AD4709" s="5"/>
    </row>
    <row r="4710" spans="1:30" x14ac:dyDescent="0.2">
      <c r="A4710" s="5"/>
      <c r="B4710" s="5"/>
      <c r="C4710" s="5"/>
      <c r="D4710" s="5"/>
      <c r="E4710" s="5"/>
      <c r="F4710" s="6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72"/>
      <c r="AD4710" s="5"/>
    </row>
    <row r="4711" spans="1:30" x14ac:dyDescent="0.2">
      <c r="A4711" s="5"/>
      <c r="B4711" s="5"/>
      <c r="C4711" s="5"/>
      <c r="D4711" s="5"/>
      <c r="E4711" s="5"/>
      <c r="F4711" s="6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72"/>
      <c r="AD4711" s="5"/>
    </row>
    <row r="4712" spans="1:30" x14ac:dyDescent="0.2">
      <c r="A4712" s="5"/>
      <c r="B4712" s="5"/>
      <c r="C4712" s="5"/>
      <c r="D4712" s="5"/>
      <c r="E4712" s="5"/>
      <c r="F4712" s="6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72"/>
      <c r="AD4712" s="5"/>
    </row>
    <row r="4713" spans="1:30" x14ac:dyDescent="0.2">
      <c r="A4713" s="5"/>
      <c r="B4713" s="5"/>
      <c r="C4713" s="5"/>
      <c r="D4713" s="5"/>
      <c r="E4713" s="5"/>
      <c r="F4713" s="6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72"/>
      <c r="AD4713" s="5"/>
    </row>
    <row r="4714" spans="1:30" x14ac:dyDescent="0.2">
      <c r="A4714" s="5"/>
      <c r="B4714" s="5"/>
      <c r="C4714" s="5"/>
      <c r="D4714" s="5"/>
      <c r="E4714" s="5"/>
      <c r="F4714" s="6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72"/>
      <c r="AD4714" s="5"/>
    </row>
    <row r="4715" spans="1:30" x14ac:dyDescent="0.2">
      <c r="A4715" s="5"/>
      <c r="B4715" s="5"/>
      <c r="C4715" s="5"/>
      <c r="D4715" s="5"/>
      <c r="E4715" s="5"/>
      <c r="F4715" s="6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72"/>
      <c r="AD4715" s="5"/>
    </row>
    <row r="4716" spans="1:30" x14ac:dyDescent="0.2">
      <c r="A4716" s="5"/>
      <c r="B4716" s="5"/>
      <c r="C4716" s="5"/>
      <c r="D4716" s="5"/>
      <c r="E4716" s="5"/>
      <c r="F4716" s="6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72"/>
      <c r="AD4716" s="5"/>
    </row>
    <row r="4717" spans="1:30" x14ac:dyDescent="0.2">
      <c r="A4717" s="5"/>
      <c r="B4717" s="5"/>
      <c r="C4717" s="5"/>
      <c r="D4717" s="5"/>
      <c r="E4717" s="5"/>
      <c r="F4717" s="6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72"/>
      <c r="AD4717" s="5"/>
    </row>
    <row r="4718" spans="1:30" x14ac:dyDescent="0.2">
      <c r="A4718" s="5"/>
      <c r="B4718" s="5"/>
      <c r="C4718" s="5"/>
      <c r="D4718" s="5"/>
      <c r="E4718" s="5"/>
      <c r="F4718" s="6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72"/>
      <c r="AD4718" s="5"/>
    </row>
    <row r="4719" spans="1:30" x14ac:dyDescent="0.2">
      <c r="A4719" s="5"/>
      <c r="B4719" s="5"/>
      <c r="C4719" s="5"/>
      <c r="D4719" s="5"/>
      <c r="E4719" s="5"/>
      <c r="F4719" s="6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72"/>
      <c r="AD4719" s="5"/>
    </row>
    <row r="4720" spans="1:30" x14ac:dyDescent="0.2">
      <c r="A4720" s="5"/>
      <c r="B4720" s="5"/>
      <c r="C4720" s="5"/>
      <c r="D4720" s="5"/>
      <c r="E4720" s="5"/>
      <c r="F4720" s="6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72"/>
      <c r="AD4720" s="5"/>
    </row>
    <row r="4721" spans="1:30" x14ac:dyDescent="0.2">
      <c r="A4721" s="5"/>
      <c r="B4721" s="5"/>
      <c r="C4721" s="5"/>
      <c r="D4721" s="5"/>
      <c r="E4721" s="5"/>
      <c r="F4721" s="6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72"/>
      <c r="AD4721" s="5"/>
    </row>
    <row r="4722" spans="1:30" x14ac:dyDescent="0.2">
      <c r="A4722" s="5"/>
      <c r="B4722" s="5"/>
      <c r="C4722" s="5"/>
      <c r="D4722" s="5"/>
      <c r="E4722" s="5"/>
      <c r="F4722" s="6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72"/>
      <c r="AD4722" s="5"/>
    </row>
    <row r="4723" spans="1:30" x14ac:dyDescent="0.2">
      <c r="A4723" s="5"/>
      <c r="B4723" s="5"/>
      <c r="C4723" s="5"/>
      <c r="D4723" s="5"/>
      <c r="E4723" s="5"/>
      <c r="F4723" s="6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72"/>
      <c r="AD4723" s="5"/>
    </row>
    <row r="4724" spans="1:30" x14ac:dyDescent="0.2">
      <c r="A4724" s="5"/>
      <c r="B4724" s="5"/>
      <c r="C4724" s="5"/>
      <c r="D4724" s="5"/>
      <c r="E4724" s="5"/>
      <c r="F4724" s="6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72"/>
      <c r="AD4724" s="5"/>
    </row>
    <row r="4725" spans="1:30" x14ac:dyDescent="0.2">
      <c r="A4725" s="5"/>
      <c r="B4725" s="5"/>
      <c r="C4725" s="5"/>
      <c r="D4725" s="5"/>
      <c r="E4725" s="5"/>
      <c r="F4725" s="6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72"/>
      <c r="AD4725" s="5"/>
    </row>
    <row r="4726" spans="1:30" x14ac:dyDescent="0.2">
      <c r="A4726" s="5"/>
      <c r="B4726" s="5"/>
      <c r="C4726" s="5"/>
      <c r="D4726" s="5"/>
      <c r="E4726" s="5"/>
      <c r="F4726" s="6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72"/>
      <c r="AD4726" s="5"/>
    </row>
    <row r="4727" spans="1:30" x14ac:dyDescent="0.2">
      <c r="A4727" s="5"/>
      <c r="B4727" s="5"/>
      <c r="C4727" s="5"/>
      <c r="D4727" s="5"/>
      <c r="E4727" s="5"/>
      <c r="F4727" s="6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72"/>
      <c r="AD4727" s="5"/>
    </row>
    <row r="4728" spans="1:30" x14ac:dyDescent="0.2">
      <c r="A4728" s="5"/>
      <c r="B4728" s="5"/>
      <c r="C4728" s="5"/>
      <c r="D4728" s="5"/>
      <c r="E4728" s="5"/>
      <c r="F4728" s="6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72"/>
      <c r="AD4728" s="5"/>
    </row>
    <row r="4729" spans="1:30" x14ac:dyDescent="0.2">
      <c r="A4729" s="5"/>
      <c r="B4729" s="5"/>
      <c r="C4729" s="5"/>
      <c r="D4729" s="5"/>
      <c r="E4729" s="5"/>
      <c r="F4729" s="6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72"/>
      <c r="AD4729" s="5"/>
    </row>
    <row r="4730" spans="1:30" x14ac:dyDescent="0.2">
      <c r="A4730" s="5"/>
      <c r="B4730" s="5"/>
      <c r="C4730" s="5"/>
      <c r="D4730" s="5"/>
      <c r="E4730" s="5"/>
      <c r="F4730" s="6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72"/>
      <c r="AD4730" s="5"/>
    </row>
    <row r="4731" spans="1:30" x14ac:dyDescent="0.2">
      <c r="A4731" s="5"/>
      <c r="B4731" s="5"/>
      <c r="C4731" s="5"/>
      <c r="D4731" s="5"/>
      <c r="E4731" s="5"/>
      <c r="F4731" s="6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72"/>
      <c r="AD4731" s="5"/>
    </row>
    <row r="4732" spans="1:30" x14ac:dyDescent="0.2">
      <c r="A4732" s="5"/>
      <c r="B4732" s="5"/>
      <c r="C4732" s="5"/>
      <c r="D4732" s="5"/>
      <c r="E4732" s="5"/>
      <c r="F4732" s="6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72"/>
      <c r="AD4732" s="5"/>
    </row>
    <row r="4733" spans="1:30" x14ac:dyDescent="0.2">
      <c r="A4733" s="5"/>
      <c r="B4733" s="5"/>
      <c r="C4733" s="5"/>
      <c r="D4733" s="5"/>
      <c r="E4733" s="5"/>
      <c r="F4733" s="6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72"/>
      <c r="AD4733" s="5"/>
    </row>
    <row r="4734" spans="1:30" x14ac:dyDescent="0.2">
      <c r="A4734" s="5"/>
      <c r="B4734" s="5"/>
      <c r="C4734" s="5"/>
      <c r="D4734" s="5"/>
      <c r="E4734" s="5"/>
      <c r="F4734" s="6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72"/>
      <c r="AD4734" s="5"/>
    </row>
    <row r="4735" spans="1:30" x14ac:dyDescent="0.2">
      <c r="A4735" s="5"/>
      <c r="B4735" s="5"/>
      <c r="C4735" s="5"/>
      <c r="D4735" s="5"/>
      <c r="E4735" s="5"/>
      <c r="F4735" s="6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72"/>
      <c r="AD4735" s="5"/>
    </row>
    <row r="4736" spans="1:30" x14ac:dyDescent="0.2">
      <c r="A4736" s="5"/>
      <c r="B4736" s="5"/>
      <c r="C4736" s="5"/>
      <c r="D4736" s="5"/>
      <c r="E4736" s="5"/>
      <c r="F4736" s="6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72"/>
      <c r="AD4736" s="5"/>
    </row>
    <row r="4737" spans="1:30" x14ac:dyDescent="0.2">
      <c r="A4737" s="5"/>
      <c r="B4737" s="5"/>
      <c r="C4737" s="5"/>
      <c r="D4737" s="5"/>
      <c r="E4737" s="5"/>
      <c r="F4737" s="6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72"/>
      <c r="AD4737" s="5"/>
    </row>
    <row r="4738" spans="1:30" x14ac:dyDescent="0.2">
      <c r="A4738" s="5"/>
      <c r="B4738" s="5"/>
      <c r="C4738" s="5"/>
      <c r="D4738" s="5"/>
      <c r="E4738" s="5"/>
      <c r="F4738" s="6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72"/>
      <c r="AD4738" s="5"/>
    </row>
    <row r="4739" spans="1:30" x14ac:dyDescent="0.2">
      <c r="A4739" s="5"/>
      <c r="B4739" s="5"/>
      <c r="C4739" s="5"/>
      <c r="D4739" s="5"/>
      <c r="E4739" s="5"/>
      <c r="F4739" s="6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72"/>
      <c r="AD4739" s="5"/>
    </row>
    <row r="4740" spans="1:30" x14ac:dyDescent="0.2">
      <c r="A4740" s="5"/>
      <c r="B4740" s="5"/>
      <c r="C4740" s="5"/>
      <c r="D4740" s="5"/>
      <c r="E4740" s="5"/>
      <c r="F4740" s="6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72"/>
      <c r="AD4740" s="5"/>
    </row>
    <row r="4741" spans="1:30" x14ac:dyDescent="0.2">
      <c r="A4741" s="5"/>
      <c r="B4741" s="5"/>
      <c r="C4741" s="5"/>
      <c r="D4741" s="5"/>
      <c r="E4741" s="5"/>
      <c r="F4741" s="6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72"/>
      <c r="AD4741" s="5"/>
    </row>
    <row r="4742" spans="1:30" x14ac:dyDescent="0.2">
      <c r="A4742" s="5"/>
      <c r="B4742" s="5"/>
      <c r="C4742" s="5"/>
      <c r="D4742" s="5"/>
      <c r="E4742" s="5"/>
      <c r="F4742" s="6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72"/>
      <c r="AD4742" s="5"/>
    </row>
    <row r="4743" spans="1:30" x14ac:dyDescent="0.2">
      <c r="A4743" s="5"/>
      <c r="B4743" s="5"/>
      <c r="C4743" s="5"/>
      <c r="D4743" s="5"/>
      <c r="E4743" s="5"/>
      <c r="F4743" s="6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72"/>
      <c r="AD4743" s="5"/>
    </row>
    <row r="4744" spans="1:30" x14ac:dyDescent="0.2">
      <c r="A4744" s="5"/>
      <c r="B4744" s="5"/>
      <c r="C4744" s="5"/>
      <c r="D4744" s="5"/>
      <c r="E4744" s="5"/>
      <c r="F4744" s="6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72"/>
      <c r="AD4744" s="5"/>
    </row>
    <row r="4745" spans="1:30" x14ac:dyDescent="0.2">
      <c r="A4745" s="5"/>
      <c r="B4745" s="5"/>
      <c r="C4745" s="5"/>
      <c r="D4745" s="5"/>
      <c r="E4745" s="5"/>
      <c r="F4745" s="6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72"/>
      <c r="AD4745" s="5"/>
    </row>
    <row r="4746" spans="1:30" x14ac:dyDescent="0.2">
      <c r="A4746" s="5"/>
      <c r="B4746" s="5"/>
      <c r="C4746" s="5"/>
      <c r="D4746" s="5"/>
      <c r="E4746" s="5"/>
      <c r="F4746" s="6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72"/>
      <c r="AD4746" s="5"/>
    </row>
    <row r="4747" spans="1:30" x14ac:dyDescent="0.2">
      <c r="A4747" s="5"/>
      <c r="B4747" s="5"/>
      <c r="C4747" s="5"/>
      <c r="D4747" s="5"/>
      <c r="E4747" s="5"/>
      <c r="F4747" s="6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72"/>
      <c r="AD4747" s="5"/>
    </row>
    <row r="4748" spans="1:30" x14ac:dyDescent="0.2">
      <c r="A4748" s="5"/>
      <c r="B4748" s="5"/>
      <c r="C4748" s="5"/>
      <c r="D4748" s="5"/>
      <c r="E4748" s="5"/>
      <c r="F4748" s="6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72"/>
      <c r="AD4748" s="5"/>
    </row>
    <row r="4749" spans="1:30" x14ac:dyDescent="0.2">
      <c r="A4749" s="5"/>
      <c r="B4749" s="5"/>
      <c r="C4749" s="5"/>
      <c r="D4749" s="5"/>
      <c r="E4749" s="5"/>
      <c r="F4749" s="6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72"/>
      <c r="AD4749" s="5"/>
    </row>
    <row r="4750" spans="1:30" x14ac:dyDescent="0.2">
      <c r="A4750" s="5"/>
      <c r="B4750" s="5"/>
      <c r="C4750" s="5"/>
      <c r="D4750" s="5"/>
      <c r="E4750" s="5"/>
      <c r="F4750" s="6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72"/>
      <c r="AD4750" s="5"/>
    </row>
    <row r="4751" spans="1:30" x14ac:dyDescent="0.2">
      <c r="A4751" s="5"/>
      <c r="B4751" s="5"/>
      <c r="C4751" s="5"/>
      <c r="D4751" s="5"/>
      <c r="E4751" s="5"/>
      <c r="F4751" s="6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72"/>
      <c r="AD4751" s="5"/>
    </row>
    <row r="4752" spans="1:30" x14ac:dyDescent="0.2">
      <c r="A4752" s="5"/>
      <c r="B4752" s="5"/>
      <c r="C4752" s="5"/>
      <c r="D4752" s="5"/>
      <c r="E4752" s="5"/>
      <c r="F4752" s="6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72"/>
      <c r="AD4752" s="5"/>
    </row>
    <row r="4753" spans="1:30" x14ac:dyDescent="0.2">
      <c r="A4753" s="5"/>
      <c r="B4753" s="5"/>
      <c r="C4753" s="5"/>
      <c r="D4753" s="5"/>
      <c r="E4753" s="5"/>
      <c r="F4753" s="6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72"/>
      <c r="AD4753" s="5"/>
    </row>
    <row r="4754" spans="1:30" x14ac:dyDescent="0.2">
      <c r="A4754" s="5"/>
      <c r="B4754" s="5"/>
      <c r="C4754" s="5"/>
      <c r="D4754" s="5"/>
      <c r="E4754" s="5"/>
      <c r="F4754" s="6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72"/>
      <c r="AD4754" s="5"/>
    </row>
    <row r="4755" spans="1:30" x14ac:dyDescent="0.2">
      <c r="A4755" s="5"/>
      <c r="B4755" s="5"/>
      <c r="C4755" s="5"/>
      <c r="D4755" s="5"/>
      <c r="E4755" s="5"/>
      <c r="F4755" s="6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72"/>
      <c r="AD4755" s="5"/>
    </row>
    <row r="4756" spans="1:30" x14ac:dyDescent="0.2">
      <c r="A4756" s="5"/>
      <c r="B4756" s="5"/>
      <c r="C4756" s="5"/>
      <c r="D4756" s="5"/>
      <c r="E4756" s="5"/>
      <c r="F4756" s="6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72"/>
      <c r="AD4756" s="5"/>
    </row>
    <row r="4757" spans="1:30" x14ac:dyDescent="0.2">
      <c r="A4757" s="5"/>
      <c r="B4757" s="5"/>
      <c r="C4757" s="5"/>
      <c r="D4757" s="5"/>
      <c r="E4757" s="5"/>
      <c r="F4757" s="6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72"/>
      <c r="AD4757" s="5"/>
    </row>
    <row r="4758" spans="1:30" x14ac:dyDescent="0.2">
      <c r="A4758" s="5"/>
      <c r="B4758" s="5"/>
      <c r="C4758" s="5"/>
      <c r="D4758" s="5"/>
      <c r="E4758" s="5"/>
      <c r="F4758" s="6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72"/>
      <c r="AD4758" s="5"/>
    </row>
    <row r="4759" spans="1:30" x14ac:dyDescent="0.2">
      <c r="A4759" s="5"/>
      <c r="B4759" s="5"/>
      <c r="C4759" s="5"/>
      <c r="D4759" s="5"/>
      <c r="E4759" s="5"/>
      <c r="F4759" s="6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72"/>
      <c r="AD4759" s="5"/>
    </row>
    <row r="4760" spans="1:30" x14ac:dyDescent="0.2">
      <c r="A4760" s="5"/>
      <c r="B4760" s="5"/>
      <c r="C4760" s="5"/>
      <c r="D4760" s="5"/>
      <c r="E4760" s="5"/>
      <c r="F4760" s="6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72"/>
      <c r="AD4760" s="5"/>
    </row>
    <row r="4761" spans="1:30" x14ac:dyDescent="0.2">
      <c r="A4761" s="5"/>
      <c r="B4761" s="5"/>
      <c r="C4761" s="5"/>
      <c r="D4761" s="5"/>
      <c r="E4761" s="5"/>
      <c r="F4761" s="6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72"/>
      <c r="AD4761" s="5"/>
    </row>
    <row r="4762" spans="1:30" x14ac:dyDescent="0.2">
      <c r="A4762" s="5"/>
      <c r="B4762" s="5"/>
      <c r="C4762" s="5"/>
      <c r="D4762" s="5"/>
      <c r="E4762" s="5"/>
      <c r="F4762" s="6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72"/>
      <c r="AD4762" s="5"/>
    </row>
    <row r="4763" spans="1:30" x14ac:dyDescent="0.2">
      <c r="A4763" s="5"/>
      <c r="B4763" s="5"/>
      <c r="C4763" s="5"/>
      <c r="D4763" s="5"/>
      <c r="E4763" s="5"/>
      <c r="F4763" s="6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72"/>
      <c r="AD4763" s="5"/>
    </row>
    <row r="4764" spans="1:30" x14ac:dyDescent="0.2">
      <c r="A4764" s="5"/>
      <c r="B4764" s="5"/>
      <c r="C4764" s="5"/>
      <c r="D4764" s="5"/>
      <c r="E4764" s="5"/>
      <c r="F4764" s="6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72"/>
      <c r="AD4764" s="5"/>
    </row>
    <row r="4765" spans="1:30" x14ac:dyDescent="0.2">
      <c r="A4765" s="5"/>
      <c r="B4765" s="5"/>
      <c r="C4765" s="5"/>
      <c r="D4765" s="5"/>
      <c r="E4765" s="5"/>
      <c r="F4765" s="6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72"/>
      <c r="AD4765" s="5"/>
    </row>
    <row r="4766" spans="1:30" x14ac:dyDescent="0.2">
      <c r="A4766" s="5"/>
      <c r="B4766" s="5"/>
      <c r="C4766" s="5"/>
      <c r="D4766" s="5"/>
      <c r="E4766" s="5"/>
      <c r="F4766" s="6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72"/>
      <c r="AD4766" s="5"/>
    </row>
    <row r="4767" spans="1:30" x14ac:dyDescent="0.2">
      <c r="A4767" s="5"/>
      <c r="B4767" s="5"/>
      <c r="C4767" s="5"/>
      <c r="D4767" s="5"/>
      <c r="E4767" s="5"/>
      <c r="F4767" s="6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72"/>
      <c r="AD4767" s="5"/>
    </row>
    <row r="4768" spans="1:30" x14ac:dyDescent="0.2">
      <c r="A4768" s="5"/>
      <c r="B4768" s="5"/>
      <c r="C4768" s="5"/>
      <c r="D4768" s="5"/>
      <c r="E4768" s="5"/>
      <c r="F4768" s="6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72"/>
      <c r="AD4768" s="5"/>
    </row>
    <row r="4769" spans="1:30" x14ac:dyDescent="0.2">
      <c r="A4769" s="5"/>
      <c r="B4769" s="5"/>
      <c r="C4769" s="5"/>
      <c r="D4769" s="5"/>
      <c r="E4769" s="5"/>
      <c r="F4769" s="6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72"/>
      <c r="AD4769" s="5"/>
    </row>
    <row r="4770" spans="1:30" x14ac:dyDescent="0.2">
      <c r="A4770" s="5"/>
      <c r="B4770" s="5"/>
      <c r="C4770" s="5"/>
      <c r="D4770" s="5"/>
      <c r="E4770" s="5"/>
      <c r="F4770" s="6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72"/>
      <c r="AD4770" s="5"/>
    </row>
    <row r="4771" spans="1:30" x14ac:dyDescent="0.2">
      <c r="A4771" s="5"/>
      <c r="B4771" s="5"/>
      <c r="C4771" s="5"/>
      <c r="D4771" s="5"/>
      <c r="E4771" s="5"/>
      <c r="F4771" s="6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72"/>
      <c r="AD4771" s="5"/>
    </row>
    <row r="4772" spans="1:30" x14ac:dyDescent="0.2">
      <c r="A4772" s="5"/>
      <c r="B4772" s="5"/>
      <c r="C4772" s="5"/>
      <c r="D4772" s="5"/>
      <c r="E4772" s="5"/>
      <c r="F4772" s="6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72"/>
      <c r="AD4772" s="5"/>
    </row>
    <row r="4773" spans="1:30" x14ac:dyDescent="0.2">
      <c r="A4773" s="5"/>
      <c r="B4773" s="5"/>
      <c r="C4773" s="5"/>
      <c r="D4773" s="5"/>
      <c r="E4773" s="5"/>
      <c r="F4773" s="6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72"/>
      <c r="AD4773" s="5"/>
    </row>
    <row r="4774" spans="1:30" x14ac:dyDescent="0.2">
      <c r="A4774" s="5"/>
      <c r="B4774" s="5"/>
      <c r="C4774" s="5"/>
      <c r="D4774" s="5"/>
      <c r="E4774" s="5"/>
      <c r="F4774" s="6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72"/>
      <c r="AD4774" s="5"/>
    </row>
    <row r="4775" spans="1:30" x14ac:dyDescent="0.2">
      <c r="A4775" s="5"/>
      <c r="B4775" s="5"/>
      <c r="C4775" s="5"/>
      <c r="D4775" s="5"/>
      <c r="E4775" s="5"/>
      <c r="F4775" s="6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72"/>
      <c r="AD4775" s="5"/>
    </row>
    <row r="4776" spans="1:30" x14ac:dyDescent="0.2">
      <c r="A4776" s="5"/>
      <c r="B4776" s="5"/>
      <c r="C4776" s="5"/>
      <c r="D4776" s="5"/>
      <c r="E4776" s="5"/>
      <c r="F4776" s="6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72"/>
      <c r="AD4776" s="5"/>
    </row>
    <row r="4777" spans="1:30" x14ac:dyDescent="0.2">
      <c r="A4777" s="5"/>
      <c r="B4777" s="5"/>
      <c r="C4777" s="5"/>
      <c r="D4777" s="5"/>
      <c r="E4777" s="5"/>
      <c r="F4777" s="6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72"/>
      <c r="AD4777" s="5"/>
    </row>
    <row r="4778" spans="1:30" x14ac:dyDescent="0.2">
      <c r="A4778" s="5"/>
      <c r="B4778" s="5"/>
      <c r="C4778" s="5"/>
      <c r="D4778" s="5"/>
      <c r="E4778" s="5"/>
      <c r="F4778" s="6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72"/>
      <c r="AD4778" s="5"/>
    </row>
    <row r="4779" spans="1:30" x14ac:dyDescent="0.2">
      <c r="A4779" s="5"/>
      <c r="B4779" s="5"/>
      <c r="C4779" s="5"/>
      <c r="D4779" s="5"/>
      <c r="E4779" s="5"/>
      <c r="F4779" s="6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72"/>
      <c r="AD4779" s="5"/>
    </row>
    <row r="4780" spans="1:30" x14ac:dyDescent="0.2">
      <c r="A4780" s="5"/>
      <c r="B4780" s="5"/>
      <c r="C4780" s="5"/>
      <c r="D4780" s="5"/>
      <c r="E4780" s="5"/>
      <c r="F4780" s="6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72"/>
      <c r="AD4780" s="5"/>
    </row>
    <row r="4781" spans="1:30" x14ac:dyDescent="0.2">
      <c r="A4781" s="5"/>
      <c r="B4781" s="5"/>
      <c r="C4781" s="5"/>
      <c r="D4781" s="5"/>
      <c r="E4781" s="5"/>
      <c r="F4781" s="6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72"/>
      <c r="AD4781" s="5"/>
    </row>
    <row r="4782" spans="1:30" x14ac:dyDescent="0.2">
      <c r="A4782" s="5"/>
      <c r="B4782" s="5"/>
      <c r="C4782" s="5"/>
      <c r="D4782" s="5"/>
      <c r="E4782" s="5"/>
      <c r="F4782" s="6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72"/>
      <c r="AD4782" s="5"/>
    </row>
    <row r="4783" spans="1:30" x14ac:dyDescent="0.2">
      <c r="A4783" s="5"/>
      <c r="B4783" s="5"/>
      <c r="C4783" s="5"/>
      <c r="D4783" s="5"/>
      <c r="E4783" s="5"/>
      <c r="F4783" s="6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72"/>
      <c r="AD4783" s="5"/>
    </row>
    <row r="4784" spans="1:30" x14ac:dyDescent="0.2">
      <c r="A4784" s="5"/>
      <c r="B4784" s="5"/>
      <c r="C4784" s="5"/>
      <c r="D4784" s="5"/>
      <c r="E4784" s="5"/>
      <c r="F4784" s="6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72"/>
      <c r="AD4784" s="5"/>
    </row>
    <row r="4785" spans="1:30" x14ac:dyDescent="0.2">
      <c r="A4785" s="5"/>
      <c r="B4785" s="5"/>
      <c r="C4785" s="5"/>
      <c r="D4785" s="5"/>
      <c r="E4785" s="5"/>
      <c r="F4785" s="6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72"/>
      <c r="AD4785" s="5"/>
    </row>
    <row r="4786" spans="1:30" x14ac:dyDescent="0.2">
      <c r="A4786" s="5"/>
      <c r="B4786" s="5"/>
      <c r="C4786" s="5"/>
      <c r="D4786" s="5"/>
      <c r="E4786" s="5"/>
      <c r="F4786" s="6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72"/>
      <c r="AD4786" s="5"/>
    </row>
    <row r="4787" spans="1:30" x14ac:dyDescent="0.2">
      <c r="A4787" s="5"/>
      <c r="B4787" s="5"/>
      <c r="C4787" s="5"/>
      <c r="D4787" s="5"/>
      <c r="E4787" s="5"/>
      <c r="F4787" s="6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72"/>
      <c r="AD4787" s="5"/>
    </row>
    <row r="4788" spans="1:30" x14ac:dyDescent="0.2">
      <c r="A4788" s="5"/>
      <c r="B4788" s="5"/>
      <c r="C4788" s="5"/>
      <c r="D4788" s="5"/>
      <c r="E4788" s="5"/>
      <c r="F4788" s="6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72"/>
      <c r="AD4788" s="5"/>
    </row>
    <row r="4789" spans="1:30" x14ac:dyDescent="0.2">
      <c r="A4789" s="5"/>
      <c r="B4789" s="5"/>
      <c r="C4789" s="5"/>
      <c r="D4789" s="5"/>
      <c r="E4789" s="5"/>
      <c r="F4789" s="6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72"/>
      <c r="AD4789" s="5"/>
    </row>
    <row r="4790" spans="1:30" x14ac:dyDescent="0.2">
      <c r="A4790" s="5"/>
      <c r="B4790" s="5"/>
      <c r="C4790" s="5"/>
      <c r="D4790" s="5"/>
      <c r="E4790" s="5"/>
      <c r="F4790" s="6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72"/>
      <c r="AD4790" s="5"/>
    </row>
    <row r="4791" spans="1:30" x14ac:dyDescent="0.2">
      <c r="A4791" s="5"/>
      <c r="B4791" s="5"/>
      <c r="C4791" s="5"/>
      <c r="D4791" s="5"/>
      <c r="E4791" s="5"/>
      <c r="F4791" s="6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72"/>
      <c r="AD4791" s="5"/>
    </row>
    <row r="4792" spans="1:30" x14ac:dyDescent="0.2">
      <c r="A4792" s="5"/>
      <c r="B4792" s="5"/>
      <c r="C4792" s="5"/>
      <c r="D4792" s="5"/>
      <c r="E4792" s="5"/>
      <c r="F4792" s="6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72"/>
      <c r="AD4792" s="5"/>
    </row>
    <row r="4793" spans="1:30" x14ac:dyDescent="0.2">
      <c r="A4793" s="5"/>
      <c r="B4793" s="5"/>
      <c r="C4793" s="5"/>
      <c r="D4793" s="5"/>
      <c r="E4793" s="5"/>
      <c r="F4793" s="6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72"/>
      <c r="AD4793" s="5"/>
    </row>
    <row r="4794" spans="1:30" x14ac:dyDescent="0.2">
      <c r="A4794" s="5"/>
      <c r="B4794" s="5"/>
      <c r="C4794" s="5"/>
      <c r="D4794" s="5"/>
      <c r="E4794" s="5"/>
      <c r="F4794" s="6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72"/>
      <c r="AD4794" s="5"/>
    </row>
    <row r="4795" spans="1:30" x14ac:dyDescent="0.2">
      <c r="A4795" s="5"/>
      <c r="B4795" s="5"/>
      <c r="C4795" s="5"/>
      <c r="D4795" s="5"/>
      <c r="E4795" s="5"/>
      <c r="F4795" s="6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72"/>
      <c r="AD4795" s="5"/>
    </row>
    <row r="4796" spans="1:30" x14ac:dyDescent="0.2">
      <c r="A4796" s="5"/>
      <c r="B4796" s="5"/>
      <c r="C4796" s="5"/>
      <c r="D4796" s="5"/>
      <c r="E4796" s="5"/>
      <c r="F4796" s="6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72"/>
      <c r="AD4796" s="5"/>
    </row>
    <row r="4797" spans="1:30" x14ac:dyDescent="0.2">
      <c r="A4797" s="5"/>
      <c r="B4797" s="5"/>
      <c r="C4797" s="5"/>
      <c r="D4797" s="5"/>
      <c r="E4797" s="5"/>
      <c r="F4797" s="6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72"/>
      <c r="AD4797" s="5"/>
    </row>
    <row r="4798" spans="1:30" x14ac:dyDescent="0.2">
      <c r="A4798" s="5"/>
      <c r="B4798" s="5"/>
      <c r="C4798" s="5"/>
      <c r="D4798" s="5"/>
      <c r="E4798" s="5"/>
      <c r="F4798" s="6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72"/>
      <c r="AD4798" s="5"/>
    </row>
    <row r="4799" spans="1:30" x14ac:dyDescent="0.2">
      <c r="A4799" s="5"/>
      <c r="B4799" s="5"/>
      <c r="C4799" s="5"/>
      <c r="D4799" s="5"/>
      <c r="E4799" s="5"/>
      <c r="F4799" s="6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72"/>
      <c r="AD4799" s="5"/>
    </row>
    <row r="4800" spans="1:30" x14ac:dyDescent="0.2">
      <c r="A4800" s="5"/>
      <c r="B4800" s="5"/>
      <c r="C4800" s="5"/>
      <c r="D4800" s="5"/>
      <c r="E4800" s="5"/>
      <c r="F4800" s="6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72"/>
      <c r="AD4800" s="5"/>
    </row>
    <row r="4801" spans="1:30" x14ac:dyDescent="0.2">
      <c r="A4801" s="5"/>
      <c r="B4801" s="5"/>
      <c r="C4801" s="5"/>
      <c r="D4801" s="5"/>
      <c r="E4801" s="5"/>
      <c r="F4801" s="6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72"/>
      <c r="AD4801" s="5"/>
    </row>
    <row r="4802" spans="1:30" x14ac:dyDescent="0.2">
      <c r="A4802" s="5"/>
      <c r="B4802" s="5"/>
      <c r="C4802" s="5"/>
      <c r="D4802" s="5"/>
      <c r="E4802" s="5"/>
      <c r="F4802" s="6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72"/>
      <c r="AD4802" s="5"/>
    </row>
    <row r="4803" spans="1:30" x14ac:dyDescent="0.2">
      <c r="A4803" s="5"/>
      <c r="B4803" s="5"/>
      <c r="C4803" s="5"/>
      <c r="D4803" s="5"/>
      <c r="E4803" s="5"/>
      <c r="F4803" s="6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72"/>
      <c r="AD4803" s="5"/>
    </row>
    <row r="4804" spans="1:30" x14ac:dyDescent="0.2">
      <c r="A4804" s="5"/>
      <c r="B4804" s="5"/>
      <c r="C4804" s="5"/>
      <c r="D4804" s="5"/>
      <c r="E4804" s="5"/>
      <c r="F4804" s="6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72"/>
      <c r="AD4804" s="5"/>
    </row>
    <row r="4805" spans="1:30" x14ac:dyDescent="0.2">
      <c r="A4805" s="5"/>
      <c r="B4805" s="5"/>
      <c r="C4805" s="5"/>
      <c r="D4805" s="5"/>
      <c r="E4805" s="5"/>
      <c r="F4805" s="6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72"/>
      <c r="AD4805" s="5"/>
    </row>
    <row r="4806" spans="1:30" x14ac:dyDescent="0.2">
      <c r="A4806" s="5"/>
      <c r="B4806" s="5"/>
      <c r="C4806" s="5"/>
      <c r="D4806" s="5"/>
      <c r="E4806" s="5"/>
      <c r="F4806" s="6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72"/>
      <c r="AD4806" s="5"/>
    </row>
    <row r="4807" spans="1:30" x14ac:dyDescent="0.2">
      <c r="A4807" s="5"/>
      <c r="B4807" s="5"/>
      <c r="C4807" s="5"/>
      <c r="D4807" s="5"/>
      <c r="E4807" s="5"/>
      <c r="F4807" s="6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72"/>
      <c r="AD4807" s="5"/>
    </row>
    <row r="4808" spans="1:30" x14ac:dyDescent="0.2">
      <c r="A4808" s="5"/>
      <c r="B4808" s="5"/>
      <c r="C4808" s="5"/>
      <c r="D4808" s="5"/>
      <c r="E4808" s="5"/>
      <c r="F4808" s="6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72"/>
      <c r="AD4808" s="5"/>
    </row>
    <row r="4809" spans="1:30" x14ac:dyDescent="0.2">
      <c r="A4809" s="5"/>
      <c r="B4809" s="5"/>
      <c r="C4809" s="5"/>
      <c r="D4809" s="5"/>
      <c r="E4809" s="5"/>
      <c r="F4809" s="6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72"/>
      <c r="AD4809" s="5"/>
    </row>
    <row r="4810" spans="1:30" x14ac:dyDescent="0.2">
      <c r="A4810" s="5"/>
      <c r="B4810" s="5"/>
      <c r="C4810" s="5"/>
      <c r="D4810" s="5"/>
      <c r="E4810" s="5"/>
      <c r="F4810" s="6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72"/>
      <c r="AD4810" s="5"/>
    </row>
    <row r="4811" spans="1:30" x14ac:dyDescent="0.2">
      <c r="A4811" s="5"/>
      <c r="B4811" s="5"/>
      <c r="C4811" s="5"/>
      <c r="D4811" s="5"/>
      <c r="E4811" s="5"/>
      <c r="F4811" s="6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72"/>
      <c r="AD4811" s="5"/>
    </row>
    <row r="4812" spans="1:30" x14ac:dyDescent="0.2">
      <c r="A4812" s="5"/>
      <c r="B4812" s="5"/>
      <c r="C4812" s="5"/>
      <c r="D4812" s="5"/>
      <c r="E4812" s="5"/>
      <c r="F4812" s="6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72"/>
      <c r="AD4812" s="5"/>
    </row>
    <row r="4813" spans="1:30" x14ac:dyDescent="0.2">
      <c r="A4813" s="5"/>
      <c r="B4813" s="5"/>
      <c r="C4813" s="5"/>
      <c r="D4813" s="5"/>
      <c r="E4813" s="5"/>
      <c r="F4813" s="6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72"/>
      <c r="AD4813" s="5"/>
    </row>
    <row r="4814" spans="1:30" x14ac:dyDescent="0.2">
      <c r="A4814" s="5"/>
      <c r="B4814" s="5"/>
      <c r="C4814" s="5"/>
      <c r="D4814" s="5"/>
      <c r="E4814" s="5"/>
      <c r="F4814" s="6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72"/>
      <c r="AD4814" s="5"/>
    </row>
    <row r="4815" spans="1:30" x14ac:dyDescent="0.2">
      <c r="A4815" s="5"/>
      <c r="B4815" s="5"/>
      <c r="C4815" s="5"/>
      <c r="D4815" s="5"/>
      <c r="E4815" s="5"/>
      <c r="F4815" s="6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72"/>
      <c r="AD4815" s="5"/>
    </row>
    <row r="4816" spans="1:30" x14ac:dyDescent="0.2">
      <c r="A4816" s="5"/>
      <c r="B4816" s="5"/>
      <c r="C4816" s="5"/>
      <c r="D4816" s="5"/>
      <c r="E4816" s="5"/>
      <c r="F4816" s="6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72"/>
      <c r="AD4816" s="5"/>
    </row>
    <row r="4817" spans="1:30" x14ac:dyDescent="0.2">
      <c r="A4817" s="5"/>
      <c r="B4817" s="5"/>
      <c r="C4817" s="5"/>
      <c r="D4817" s="5"/>
      <c r="E4817" s="5"/>
      <c r="F4817" s="6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72"/>
      <c r="AD4817" s="5"/>
    </row>
    <row r="4818" spans="1:30" x14ac:dyDescent="0.2">
      <c r="A4818" s="5"/>
      <c r="B4818" s="5"/>
      <c r="C4818" s="5"/>
      <c r="D4818" s="5"/>
      <c r="E4818" s="5"/>
      <c r="F4818" s="6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72"/>
      <c r="AD4818" s="5"/>
    </row>
    <row r="4819" spans="1:30" x14ac:dyDescent="0.2">
      <c r="A4819" s="5"/>
      <c r="B4819" s="5"/>
      <c r="C4819" s="5"/>
      <c r="D4819" s="5"/>
      <c r="E4819" s="5"/>
      <c r="F4819" s="6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72"/>
      <c r="AD4819" s="5"/>
    </row>
    <row r="4820" spans="1:30" x14ac:dyDescent="0.2">
      <c r="A4820" s="5"/>
      <c r="B4820" s="5"/>
      <c r="C4820" s="5"/>
      <c r="D4820" s="5"/>
      <c r="E4820" s="5"/>
      <c r="F4820" s="6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72"/>
      <c r="AD4820" s="5"/>
    </row>
    <row r="4821" spans="1:30" x14ac:dyDescent="0.2">
      <c r="A4821" s="5"/>
      <c r="B4821" s="5"/>
      <c r="C4821" s="5"/>
      <c r="D4821" s="5"/>
      <c r="E4821" s="5"/>
      <c r="F4821" s="6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72"/>
      <c r="AD4821" s="5"/>
    </row>
    <row r="4822" spans="1:30" x14ac:dyDescent="0.2">
      <c r="A4822" s="5"/>
      <c r="B4822" s="5"/>
      <c r="C4822" s="5"/>
      <c r="D4822" s="5"/>
      <c r="E4822" s="5"/>
      <c r="F4822" s="6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72"/>
      <c r="AD4822" s="5"/>
    </row>
    <row r="4823" spans="1:30" x14ac:dyDescent="0.2">
      <c r="A4823" s="5"/>
      <c r="B4823" s="5"/>
      <c r="C4823" s="5"/>
      <c r="D4823" s="5"/>
      <c r="E4823" s="5"/>
      <c r="F4823" s="6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72"/>
      <c r="AD4823" s="5"/>
    </row>
    <row r="4824" spans="1:30" x14ac:dyDescent="0.2">
      <c r="A4824" s="5"/>
      <c r="B4824" s="5"/>
      <c r="C4824" s="5"/>
      <c r="D4824" s="5"/>
      <c r="E4824" s="5"/>
      <c r="F4824" s="6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72"/>
      <c r="AD4824" s="5"/>
    </row>
    <row r="4825" spans="1:30" x14ac:dyDescent="0.2">
      <c r="A4825" s="5"/>
      <c r="B4825" s="5"/>
      <c r="C4825" s="5"/>
      <c r="D4825" s="5"/>
      <c r="E4825" s="5"/>
      <c r="F4825" s="6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72"/>
      <c r="AD4825" s="5"/>
    </row>
    <row r="4826" spans="1:30" x14ac:dyDescent="0.2">
      <c r="A4826" s="5"/>
      <c r="B4826" s="5"/>
      <c r="C4826" s="5"/>
      <c r="D4826" s="5"/>
      <c r="E4826" s="5"/>
      <c r="F4826" s="6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72"/>
      <c r="AD4826" s="5"/>
    </row>
    <row r="4827" spans="1:30" x14ac:dyDescent="0.2">
      <c r="A4827" s="5"/>
      <c r="B4827" s="5"/>
      <c r="C4827" s="5"/>
      <c r="D4827" s="5"/>
      <c r="E4827" s="5"/>
      <c r="F4827" s="6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72"/>
      <c r="AD4827" s="5"/>
    </row>
    <row r="4828" spans="1:30" x14ac:dyDescent="0.2">
      <c r="A4828" s="5"/>
      <c r="B4828" s="5"/>
      <c r="C4828" s="5"/>
      <c r="D4828" s="5"/>
      <c r="E4828" s="5"/>
      <c r="F4828" s="6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72"/>
      <c r="AD4828" s="5"/>
    </row>
    <row r="4829" spans="1:30" x14ac:dyDescent="0.2">
      <c r="A4829" s="5"/>
      <c r="B4829" s="5"/>
      <c r="C4829" s="5"/>
      <c r="D4829" s="5"/>
      <c r="E4829" s="5"/>
      <c r="F4829" s="6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72"/>
      <c r="AD4829" s="5"/>
    </row>
    <row r="4830" spans="1:30" x14ac:dyDescent="0.2">
      <c r="A4830" s="5"/>
      <c r="B4830" s="5"/>
      <c r="C4830" s="5"/>
      <c r="D4830" s="5"/>
      <c r="E4830" s="5"/>
      <c r="F4830" s="6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72"/>
      <c r="AD4830" s="5"/>
    </row>
    <row r="4831" spans="1:30" x14ac:dyDescent="0.2">
      <c r="A4831" s="5"/>
      <c r="B4831" s="5"/>
      <c r="C4831" s="5"/>
      <c r="D4831" s="5"/>
      <c r="E4831" s="5"/>
      <c r="F4831" s="6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72"/>
      <c r="AD4831" s="5"/>
    </row>
    <row r="4832" spans="1:30" x14ac:dyDescent="0.2">
      <c r="A4832" s="5"/>
      <c r="B4832" s="5"/>
      <c r="C4832" s="5"/>
      <c r="D4832" s="5"/>
      <c r="E4832" s="5"/>
      <c r="F4832" s="6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72"/>
      <c r="AD4832" s="5"/>
    </row>
    <row r="4833" spans="1:30" x14ac:dyDescent="0.2">
      <c r="A4833" s="5"/>
      <c r="B4833" s="5"/>
      <c r="C4833" s="5"/>
      <c r="D4833" s="5"/>
      <c r="E4833" s="5"/>
      <c r="F4833" s="6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72"/>
      <c r="AD4833" s="5"/>
    </row>
    <row r="4834" spans="1:30" x14ac:dyDescent="0.2">
      <c r="A4834" s="5"/>
      <c r="B4834" s="5"/>
      <c r="C4834" s="5"/>
      <c r="D4834" s="5"/>
      <c r="E4834" s="5"/>
      <c r="F4834" s="6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72"/>
      <c r="AD4834" s="5"/>
    </row>
    <row r="4835" spans="1:30" x14ac:dyDescent="0.2">
      <c r="A4835" s="5"/>
      <c r="B4835" s="5"/>
      <c r="C4835" s="5"/>
      <c r="D4835" s="5"/>
      <c r="E4835" s="5"/>
      <c r="F4835" s="6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72"/>
      <c r="AD4835" s="5"/>
    </row>
    <row r="4836" spans="1:30" x14ac:dyDescent="0.2">
      <c r="A4836" s="5"/>
      <c r="B4836" s="5"/>
      <c r="C4836" s="5"/>
      <c r="D4836" s="5"/>
      <c r="E4836" s="5"/>
      <c r="F4836" s="6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72"/>
      <c r="AD4836" s="5"/>
    </row>
    <row r="4837" spans="1:30" x14ac:dyDescent="0.2">
      <c r="A4837" s="5"/>
      <c r="B4837" s="5"/>
      <c r="C4837" s="5"/>
      <c r="D4837" s="5"/>
      <c r="E4837" s="5"/>
      <c r="F4837" s="6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72"/>
      <c r="AD4837" s="5"/>
    </row>
    <row r="4838" spans="1:30" x14ac:dyDescent="0.2">
      <c r="A4838" s="5"/>
      <c r="B4838" s="5"/>
      <c r="C4838" s="5"/>
      <c r="D4838" s="5"/>
      <c r="E4838" s="5"/>
      <c r="F4838" s="6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72"/>
      <c r="AD4838" s="5"/>
    </row>
    <row r="4839" spans="1:30" x14ac:dyDescent="0.2">
      <c r="A4839" s="5"/>
      <c r="B4839" s="5"/>
      <c r="C4839" s="5"/>
      <c r="D4839" s="5"/>
      <c r="E4839" s="5"/>
      <c r="F4839" s="6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72"/>
      <c r="AD4839" s="5"/>
    </row>
    <row r="4840" spans="1:30" x14ac:dyDescent="0.2">
      <c r="A4840" s="5"/>
      <c r="B4840" s="5"/>
      <c r="C4840" s="5"/>
      <c r="D4840" s="5"/>
      <c r="E4840" s="5"/>
      <c r="F4840" s="6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72"/>
      <c r="AD4840" s="5"/>
    </row>
    <row r="4841" spans="1:30" x14ac:dyDescent="0.2">
      <c r="A4841" s="5"/>
      <c r="B4841" s="5"/>
      <c r="C4841" s="5"/>
      <c r="D4841" s="5"/>
      <c r="E4841" s="5"/>
      <c r="F4841" s="6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72"/>
      <c r="AD4841" s="5"/>
    </row>
    <row r="4842" spans="1:30" x14ac:dyDescent="0.2">
      <c r="A4842" s="5"/>
      <c r="B4842" s="5"/>
      <c r="C4842" s="5"/>
      <c r="D4842" s="5"/>
      <c r="E4842" s="5"/>
      <c r="F4842" s="6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72"/>
      <c r="AD4842" s="5"/>
    </row>
    <row r="4843" spans="1:30" x14ac:dyDescent="0.2">
      <c r="A4843" s="5"/>
      <c r="B4843" s="5"/>
      <c r="C4843" s="5"/>
      <c r="D4843" s="5"/>
      <c r="E4843" s="5"/>
      <c r="F4843" s="6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72"/>
      <c r="AD4843" s="5"/>
    </row>
    <row r="4844" spans="1:30" x14ac:dyDescent="0.2">
      <c r="A4844" s="5"/>
      <c r="B4844" s="5"/>
      <c r="C4844" s="5"/>
      <c r="D4844" s="5"/>
      <c r="E4844" s="5"/>
      <c r="F4844" s="6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72"/>
      <c r="AD4844" s="5"/>
    </row>
    <row r="4845" spans="1:30" x14ac:dyDescent="0.2">
      <c r="A4845" s="5"/>
      <c r="B4845" s="5"/>
      <c r="C4845" s="5"/>
      <c r="D4845" s="5"/>
      <c r="E4845" s="5"/>
      <c r="F4845" s="6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72"/>
      <c r="AD4845" s="5"/>
    </row>
    <row r="4846" spans="1:30" x14ac:dyDescent="0.2">
      <c r="A4846" s="5"/>
      <c r="B4846" s="5"/>
      <c r="C4846" s="5"/>
      <c r="D4846" s="5"/>
      <c r="E4846" s="5"/>
      <c r="F4846" s="6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72"/>
      <c r="AD4846" s="5"/>
    </row>
    <row r="4847" spans="1:30" x14ac:dyDescent="0.2">
      <c r="A4847" s="5"/>
      <c r="B4847" s="5"/>
      <c r="C4847" s="5"/>
      <c r="D4847" s="5"/>
      <c r="E4847" s="5"/>
      <c r="F4847" s="6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72"/>
      <c r="AD4847" s="5"/>
    </row>
    <row r="4848" spans="1:30" x14ac:dyDescent="0.2">
      <c r="A4848" s="5"/>
      <c r="B4848" s="5"/>
      <c r="C4848" s="5"/>
      <c r="D4848" s="5"/>
      <c r="E4848" s="5"/>
      <c r="F4848" s="6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72"/>
      <c r="AD4848" s="5"/>
    </row>
    <row r="4849" spans="1:30" x14ac:dyDescent="0.2">
      <c r="A4849" s="5"/>
      <c r="B4849" s="5"/>
      <c r="C4849" s="5"/>
      <c r="D4849" s="5"/>
      <c r="E4849" s="5"/>
      <c r="F4849" s="6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72"/>
      <c r="AD4849" s="5"/>
    </row>
    <row r="4850" spans="1:30" x14ac:dyDescent="0.2">
      <c r="A4850" s="5"/>
      <c r="B4850" s="5"/>
      <c r="C4850" s="5"/>
      <c r="D4850" s="5"/>
      <c r="E4850" s="5"/>
      <c r="F4850" s="6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72"/>
      <c r="AD4850" s="5"/>
    </row>
    <row r="4851" spans="1:30" x14ac:dyDescent="0.2">
      <c r="A4851" s="5"/>
      <c r="B4851" s="5"/>
      <c r="C4851" s="5"/>
      <c r="D4851" s="5"/>
      <c r="E4851" s="5"/>
      <c r="F4851" s="6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72"/>
      <c r="AD4851" s="5"/>
    </row>
    <row r="4852" spans="1:30" x14ac:dyDescent="0.2">
      <c r="A4852" s="5"/>
      <c r="B4852" s="5"/>
      <c r="C4852" s="5"/>
      <c r="D4852" s="5"/>
      <c r="E4852" s="5"/>
      <c r="F4852" s="6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72"/>
      <c r="AD4852" s="5"/>
    </row>
    <row r="4853" spans="1:30" x14ac:dyDescent="0.2">
      <c r="A4853" s="5"/>
      <c r="B4853" s="5"/>
      <c r="C4853" s="5"/>
      <c r="D4853" s="5"/>
      <c r="E4853" s="5"/>
      <c r="F4853" s="6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72"/>
      <c r="AD4853" s="5"/>
    </row>
    <row r="4854" spans="1:30" x14ac:dyDescent="0.2">
      <c r="A4854" s="5"/>
      <c r="B4854" s="5"/>
      <c r="C4854" s="5"/>
      <c r="D4854" s="5"/>
      <c r="E4854" s="5"/>
      <c r="F4854" s="6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72"/>
      <c r="AD4854" s="5"/>
    </row>
    <row r="4855" spans="1:30" x14ac:dyDescent="0.2">
      <c r="A4855" s="5"/>
      <c r="B4855" s="5"/>
      <c r="C4855" s="5"/>
      <c r="D4855" s="5"/>
      <c r="E4855" s="5"/>
      <c r="F4855" s="6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72"/>
      <c r="AD4855" s="5"/>
    </row>
    <row r="4856" spans="1:30" x14ac:dyDescent="0.2">
      <c r="A4856" s="5"/>
      <c r="B4856" s="5"/>
      <c r="C4856" s="5"/>
      <c r="D4856" s="5"/>
      <c r="E4856" s="5"/>
      <c r="F4856" s="6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72"/>
      <c r="AD4856" s="5"/>
    </row>
    <row r="4857" spans="1:30" x14ac:dyDescent="0.2">
      <c r="A4857" s="5"/>
      <c r="B4857" s="5"/>
      <c r="C4857" s="5"/>
      <c r="D4857" s="5"/>
      <c r="E4857" s="5"/>
      <c r="F4857" s="6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72"/>
      <c r="AD4857" s="5"/>
    </row>
    <row r="4858" spans="1:30" x14ac:dyDescent="0.2">
      <c r="A4858" s="5"/>
      <c r="B4858" s="5"/>
      <c r="C4858" s="5"/>
      <c r="D4858" s="5"/>
      <c r="E4858" s="5"/>
      <c r="F4858" s="6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72"/>
      <c r="AD4858" s="5"/>
    </row>
    <row r="4859" spans="1:30" x14ac:dyDescent="0.2">
      <c r="A4859" s="5"/>
      <c r="B4859" s="5"/>
      <c r="C4859" s="5"/>
      <c r="D4859" s="5"/>
      <c r="E4859" s="5"/>
      <c r="F4859" s="6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72"/>
      <c r="AD4859" s="5"/>
    </row>
    <row r="4860" spans="1:30" x14ac:dyDescent="0.2">
      <c r="A4860" s="5"/>
      <c r="B4860" s="5"/>
      <c r="C4860" s="5"/>
      <c r="D4860" s="5"/>
      <c r="E4860" s="5"/>
      <c r="F4860" s="6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72"/>
      <c r="AD4860" s="5"/>
    </row>
    <row r="4861" spans="1:30" x14ac:dyDescent="0.2">
      <c r="A4861" s="5"/>
      <c r="B4861" s="5"/>
      <c r="C4861" s="5"/>
      <c r="D4861" s="5"/>
      <c r="E4861" s="5"/>
      <c r="F4861" s="6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72"/>
      <c r="AD4861" s="5"/>
    </row>
    <row r="4862" spans="1:30" x14ac:dyDescent="0.2">
      <c r="A4862" s="5"/>
      <c r="B4862" s="5"/>
      <c r="C4862" s="5"/>
      <c r="D4862" s="5"/>
      <c r="E4862" s="5"/>
      <c r="F4862" s="6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72"/>
      <c r="AD4862" s="5"/>
    </row>
    <row r="4863" spans="1:30" x14ac:dyDescent="0.2">
      <c r="A4863" s="5"/>
      <c r="B4863" s="5"/>
      <c r="C4863" s="5"/>
      <c r="D4863" s="5"/>
      <c r="E4863" s="5"/>
      <c r="F4863" s="6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72"/>
      <c r="AD4863" s="5"/>
    </row>
    <row r="4864" spans="1:30" x14ac:dyDescent="0.2">
      <c r="A4864" s="5"/>
      <c r="B4864" s="5"/>
      <c r="C4864" s="5"/>
      <c r="D4864" s="5"/>
      <c r="E4864" s="5"/>
      <c r="F4864" s="6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72"/>
      <c r="AD4864" s="5"/>
    </row>
    <row r="4865" spans="1:30" x14ac:dyDescent="0.2">
      <c r="A4865" s="5"/>
      <c r="B4865" s="5"/>
      <c r="C4865" s="5"/>
      <c r="D4865" s="5"/>
      <c r="E4865" s="5"/>
      <c r="F4865" s="6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72"/>
      <c r="AD4865" s="5"/>
    </row>
    <row r="4866" spans="1:30" x14ac:dyDescent="0.2">
      <c r="A4866" s="5"/>
      <c r="B4866" s="5"/>
      <c r="C4866" s="5"/>
      <c r="D4866" s="5"/>
      <c r="E4866" s="5"/>
      <c r="F4866" s="6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72"/>
      <c r="AD4866" s="5"/>
    </row>
    <row r="4867" spans="1:30" x14ac:dyDescent="0.2">
      <c r="A4867" s="5"/>
      <c r="B4867" s="5"/>
      <c r="C4867" s="5"/>
      <c r="D4867" s="5"/>
      <c r="E4867" s="5"/>
      <c r="F4867" s="6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72"/>
      <c r="AD4867" s="5"/>
    </row>
    <row r="4868" spans="1:30" x14ac:dyDescent="0.2">
      <c r="A4868" s="5"/>
      <c r="B4868" s="5"/>
      <c r="C4868" s="5"/>
      <c r="D4868" s="5"/>
      <c r="E4868" s="5"/>
      <c r="F4868" s="6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72"/>
      <c r="AD4868" s="5"/>
    </row>
    <row r="4869" spans="1:30" x14ac:dyDescent="0.2">
      <c r="A4869" s="5"/>
      <c r="B4869" s="5"/>
      <c r="C4869" s="5"/>
      <c r="D4869" s="5"/>
      <c r="E4869" s="5"/>
      <c r="F4869" s="6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72"/>
      <c r="AD4869" s="5"/>
    </row>
    <row r="4870" spans="1:30" x14ac:dyDescent="0.2">
      <c r="A4870" s="5"/>
      <c r="B4870" s="5"/>
      <c r="C4870" s="5"/>
      <c r="D4870" s="5"/>
      <c r="E4870" s="5"/>
      <c r="F4870" s="6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72"/>
      <c r="AD4870" s="5"/>
    </row>
    <row r="4871" spans="1:30" x14ac:dyDescent="0.2">
      <c r="A4871" s="5"/>
      <c r="B4871" s="5"/>
      <c r="C4871" s="5"/>
      <c r="D4871" s="5"/>
      <c r="E4871" s="5"/>
      <c r="F4871" s="6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72"/>
      <c r="AD4871" s="5"/>
    </row>
    <row r="4872" spans="1:30" x14ac:dyDescent="0.2">
      <c r="A4872" s="5"/>
      <c r="B4872" s="5"/>
      <c r="C4872" s="5"/>
      <c r="D4872" s="5"/>
      <c r="E4872" s="5"/>
      <c r="F4872" s="6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72"/>
      <c r="AD4872" s="5"/>
    </row>
    <row r="4873" spans="1:30" x14ac:dyDescent="0.2">
      <c r="A4873" s="5"/>
      <c r="B4873" s="5"/>
      <c r="C4873" s="5"/>
      <c r="D4873" s="5"/>
      <c r="E4873" s="5"/>
      <c r="F4873" s="6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72"/>
      <c r="AD4873" s="5"/>
    </row>
    <row r="4874" spans="1:30" x14ac:dyDescent="0.2">
      <c r="A4874" s="5"/>
      <c r="B4874" s="5"/>
      <c r="C4874" s="5"/>
      <c r="D4874" s="5"/>
      <c r="E4874" s="5"/>
      <c r="F4874" s="6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72"/>
      <c r="AD4874" s="5"/>
    </row>
    <row r="4875" spans="1:30" x14ac:dyDescent="0.2">
      <c r="A4875" s="5"/>
      <c r="B4875" s="5"/>
      <c r="C4875" s="5"/>
      <c r="D4875" s="5"/>
      <c r="E4875" s="5"/>
      <c r="F4875" s="6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72"/>
      <c r="AD4875" s="5"/>
    </row>
    <row r="4876" spans="1:30" x14ac:dyDescent="0.2">
      <c r="A4876" s="5"/>
      <c r="B4876" s="5"/>
      <c r="C4876" s="5"/>
      <c r="D4876" s="5"/>
      <c r="E4876" s="5"/>
      <c r="F4876" s="6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72"/>
      <c r="AD4876" s="5"/>
    </row>
    <row r="4877" spans="1:30" x14ac:dyDescent="0.2">
      <c r="A4877" s="5"/>
      <c r="B4877" s="5"/>
      <c r="C4877" s="5"/>
      <c r="D4877" s="5"/>
      <c r="E4877" s="5"/>
      <c r="F4877" s="6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72"/>
      <c r="AD4877" s="5"/>
    </row>
    <row r="4878" spans="1:30" x14ac:dyDescent="0.2">
      <c r="A4878" s="5"/>
      <c r="B4878" s="5"/>
      <c r="C4878" s="5"/>
      <c r="D4878" s="5"/>
      <c r="E4878" s="5"/>
      <c r="F4878" s="6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72"/>
      <c r="AD4878" s="5"/>
    </row>
    <row r="4879" spans="1:30" x14ac:dyDescent="0.2">
      <c r="A4879" s="5"/>
      <c r="B4879" s="5"/>
      <c r="C4879" s="5"/>
      <c r="D4879" s="5"/>
      <c r="E4879" s="5"/>
      <c r="F4879" s="6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72"/>
      <c r="AD4879" s="5"/>
    </row>
    <row r="4880" spans="1:30" x14ac:dyDescent="0.2">
      <c r="A4880" s="5"/>
      <c r="B4880" s="5"/>
      <c r="C4880" s="5"/>
      <c r="D4880" s="5"/>
      <c r="E4880" s="5"/>
      <c r="F4880" s="6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72"/>
      <c r="AD4880" s="5"/>
    </row>
    <row r="4881" spans="1:30" x14ac:dyDescent="0.2">
      <c r="A4881" s="5"/>
      <c r="B4881" s="5"/>
      <c r="C4881" s="5"/>
      <c r="D4881" s="5"/>
      <c r="E4881" s="5"/>
      <c r="F4881" s="6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72"/>
      <c r="AD4881" s="5"/>
    </row>
    <row r="4882" spans="1:30" x14ac:dyDescent="0.2">
      <c r="A4882" s="5"/>
      <c r="B4882" s="5"/>
      <c r="C4882" s="5"/>
      <c r="D4882" s="5"/>
      <c r="E4882" s="5"/>
      <c r="F4882" s="6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72"/>
      <c r="AD4882" s="5"/>
    </row>
    <row r="4883" spans="1:30" x14ac:dyDescent="0.2">
      <c r="A4883" s="5"/>
      <c r="B4883" s="5"/>
      <c r="C4883" s="5"/>
      <c r="D4883" s="5"/>
      <c r="E4883" s="5"/>
      <c r="F4883" s="6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72"/>
      <c r="AD4883" s="5"/>
    </row>
    <row r="4884" spans="1:30" x14ac:dyDescent="0.2">
      <c r="A4884" s="5"/>
      <c r="B4884" s="5"/>
      <c r="C4884" s="5"/>
      <c r="D4884" s="5"/>
      <c r="E4884" s="5"/>
      <c r="F4884" s="6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72"/>
      <c r="AD4884" s="5"/>
    </row>
    <row r="4885" spans="1:30" x14ac:dyDescent="0.2">
      <c r="A4885" s="5"/>
      <c r="B4885" s="5"/>
      <c r="C4885" s="5"/>
      <c r="D4885" s="5"/>
      <c r="E4885" s="5"/>
      <c r="F4885" s="6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72"/>
      <c r="AD4885" s="5"/>
    </row>
    <row r="4886" spans="1:30" x14ac:dyDescent="0.2">
      <c r="A4886" s="5"/>
      <c r="B4886" s="5"/>
      <c r="C4886" s="5"/>
      <c r="D4886" s="5"/>
      <c r="E4886" s="5"/>
      <c r="F4886" s="6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72"/>
      <c r="AD4886" s="5"/>
    </row>
    <row r="4887" spans="1:30" x14ac:dyDescent="0.2">
      <c r="A4887" s="5"/>
      <c r="B4887" s="5"/>
      <c r="C4887" s="5"/>
      <c r="D4887" s="5"/>
      <c r="E4887" s="5"/>
      <c r="F4887" s="6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72"/>
      <c r="AD4887" s="5"/>
    </row>
    <row r="4888" spans="1:30" x14ac:dyDescent="0.2">
      <c r="A4888" s="5"/>
      <c r="B4888" s="5"/>
      <c r="C4888" s="5"/>
      <c r="D4888" s="5"/>
      <c r="E4888" s="5"/>
      <c r="F4888" s="6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72"/>
      <c r="AD4888" s="5"/>
    </row>
    <row r="4889" spans="1:30" x14ac:dyDescent="0.2">
      <c r="A4889" s="5"/>
      <c r="B4889" s="5"/>
      <c r="C4889" s="5"/>
      <c r="D4889" s="5"/>
      <c r="E4889" s="5"/>
      <c r="F4889" s="6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72"/>
      <c r="AD4889" s="5"/>
    </row>
    <row r="4890" spans="1:30" x14ac:dyDescent="0.2">
      <c r="A4890" s="5"/>
      <c r="B4890" s="5"/>
      <c r="C4890" s="5"/>
      <c r="D4890" s="5"/>
      <c r="E4890" s="5"/>
      <c r="F4890" s="6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72"/>
      <c r="AD4890" s="5"/>
    </row>
    <row r="4891" spans="1:30" x14ac:dyDescent="0.2">
      <c r="A4891" s="5"/>
      <c r="B4891" s="5"/>
      <c r="C4891" s="5"/>
      <c r="D4891" s="5"/>
      <c r="E4891" s="5"/>
      <c r="F4891" s="6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72"/>
      <c r="AD4891" s="5"/>
    </row>
    <row r="4892" spans="1:30" x14ac:dyDescent="0.2">
      <c r="A4892" s="5"/>
      <c r="B4892" s="5"/>
      <c r="C4892" s="5"/>
      <c r="D4892" s="5"/>
      <c r="E4892" s="5"/>
      <c r="F4892" s="6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72"/>
      <c r="AD4892" s="5"/>
    </row>
    <row r="4893" spans="1:30" x14ac:dyDescent="0.2">
      <c r="A4893" s="5"/>
      <c r="B4893" s="5"/>
      <c r="C4893" s="5"/>
      <c r="D4893" s="5"/>
      <c r="E4893" s="5"/>
      <c r="F4893" s="6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72"/>
      <c r="AD4893" s="5"/>
    </row>
    <row r="4894" spans="1:30" x14ac:dyDescent="0.2">
      <c r="A4894" s="5"/>
      <c r="B4894" s="5"/>
      <c r="C4894" s="5"/>
      <c r="D4894" s="5"/>
      <c r="E4894" s="5"/>
      <c r="F4894" s="6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72"/>
      <c r="AD4894" s="5"/>
    </row>
    <row r="4895" spans="1:30" x14ac:dyDescent="0.2">
      <c r="A4895" s="5"/>
      <c r="B4895" s="5"/>
      <c r="C4895" s="5"/>
      <c r="D4895" s="5"/>
      <c r="E4895" s="5"/>
      <c r="F4895" s="6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72"/>
      <c r="AD4895" s="5"/>
    </row>
    <row r="4896" spans="1:30" x14ac:dyDescent="0.2">
      <c r="A4896" s="5"/>
      <c r="B4896" s="5"/>
      <c r="C4896" s="5"/>
      <c r="D4896" s="5"/>
      <c r="E4896" s="5"/>
      <c r="F4896" s="6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72"/>
      <c r="AD4896" s="5"/>
    </row>
    <row r="4897" spans="1:30" x14ac:dyDescent="0.2">
      <c r="A4897" s="5"/>
      <c r="B4897" s="5"/>
      <c r="C4897" s="5"/>
      <c r="D4897" s="5"/>
      <c r="E4897" s="5"/>
      <c r="F4897" s="6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72"/>
      <c r="AD4897" s="5"/>
    </row>
    <row r="4898" spans="1:30" x14ac:dyDescent="0.2">
      <c r="A4898" s="5"/>
      <c r="B4898" s="5"/>
      <c r="C4898" s="5"/>
      <c r="D4898" s="5"/>
      <c r="E4898" s="5"/>
      <c r="F4898" s="6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72"/>
      <c r="AD4898" s="5"/>
    </row>
    <row r="4899" spans="1:30" x14ac:dyDescent="0.2">
      <c r="A4899" s="5"/>
      <c r="B4899" s="5"/>
      <c r="C4899" s="5"/>
      <c r="D4899" s="5"/>
      <c r="E4899" s="5"/>
      <c r="F4899" s="6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72"/>
      <c r="AD4899" s="5"/>
    </row>
    <row r="4900" spans="1:30" x14ac:dyDescent="0.2">
      <c r="A4900" s="5"/>
      <c r="B4900" s="5"/>
      <c r="C4900" s="5"/>
      <c r="D4900" s="5"/>
      <c r="E4900" s="5"/>
      <c r="F4900" s="6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72"/>
      <c r="AD4900" s="5"/>
    </row>
    <row r="4901" spans="1:30" x14ac:dyDescent="0.2">
      <c r="A4901" s="5"/>
      <c r="B4901" s="5"/>
      <c r="C4901" s="5"/>
      <c r="D4901" s="5"/>
      <c r="E4901" s="5"/>
      <c r="F4901" s="6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72"/>
      <c r="AD4901" s="5"/>
    </row>
    <row r="4902" spans="1:30" x14ac:dyDescent="0.2">
      <c r="A4902" s="5"/>
      <c r="B4902" s="5"/>
      <c r="C4902" s="5"/>
      <c r="D4902" s="5"/>
      <c r="E4902" s="5"/>
      <c r="F4902" s="6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72"/>
      <c r="AD4902" s="5"/>
    </row>
    <row r="4903" spans="1:30" x14ac:dyDescent="0.2">
      <c r="A4903" s="5"/>
      <c r="B4903" s="5"/>
      <c r="C4903" s="5"/>
      <c r="D4903" s="5"/>
      <c r="E4903" s="5"/>
      <c r="F4903" s="6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72"/>
      <c r="AD4903" s="5"/>
    </row>
    <row r="4904" spans="1:30" x14ac:dyDescent="0.2">
      <c r="A4904" s="5"/>
      <c r="B4904" s="5"/>
      <c r="C4904" s="5"/>
      <c r="D4904" s="5"/>
      <c r="E4904" s="5"/>
      <c r="F4904" s="6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72"/>
      <c r="AD4904" s="5"/>
    </row>
    <row r="4905" spans="1:30" x14ac:dyDescent="0.2">
      <c r="A4905" s="5"/>
      <c r="B4905" s="5"/>
      <c r="C4905" s="5"/>
      <c r="D4905" s="5"/>
      <c r="E4905" s="5"/>
      <c r="F4905" s="6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72"/>
      <c r="AD4905" s="5"/>
    </row>
    <row r="4906" spans="1:30" x14ac:dyDescent="0.2">
      <c r="A4906" s="5"/>
      <c r="B4906" s="5"/>
      <c r="C4906" s="5"/>
      <c r="D4906" s="5"/>
      <c r="E4906" s="5"/>
      <c r="F4906" s="6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72"/>
      <c r="AD4906" s="5"/>
    </row>
    <row r="4907" spans="1:30" x14ac:dyDescent="0.2">
      <c r="A4907" s="5"/>
      <c r="B4907" s="5"/>
      <c r="C4907" s="5"/>
      <c r="D4907" s="5"/>
      <c r="E4907" s="5"/>
      <c r="F4907" s="6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72"/>
      <c r="AD4907" s="5"/>
    </row>
    <row r="4908" spans="1:30" x14ac:dyDescent="0.2">
      <c r="A4908" s="5"/>
      <c r="B4908" s="5"/>
      <c r="C4908" s="5"/>
      <c r="D4908" s="5"/>
      <c r="E4908" s="5"/>
      <c r="F4908" s="6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72"/>
      <c r="AD4908" s="5"/>
    </row>
    <row r="4909" spans="1:30" x14ac:dyDescent="0.2">
      <c r="A4909" s="5"/>
      <c r="B4909" s="5"/>
      <c r="C4909" s="5"/>
      <c r="D4909" s="5"/>
      <c r="E4909" s="5"/>
      <c r="F4909" s="6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72"/>
      <c r="AD4909" s="5"/>
    </row>
    <row r="4910" spans="1:30" x14ac:dyDescent="0.2">
      <c r="A4910" s="5"/>
      <c r="B4910" s="5"/>
      <c r="C4910" s="5"/>
      <c r="D4910" s="5"/>
      <c r="E4910" s="5"/>
      <c r="F4910" s="6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72"/>
      <c r="AD4910" s="5"/>
    </row>
    <row r="4911" spans="1:30" x14ac:dyDescent="0.2">
      <c r="A4911" s="5"/>
      <c r="B4911" s="5"/>
      <c r="C4911" s="5"/>
      <c r="D4911" s="5"/>
      <c r="E4911" s="5"/>
      <c r="F4911" s="6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72"/>
      <c r="AD4911" s="5"/>
    </row>
    <row r="4912" spans="1:30" x14ac:dyDescent="0.2">
      <c r="A4912" s="5"/>
      <c r="B4912" s="5"/>
      <c r="C4912" s="5"/>
      <c r="D4912" s="5"/>
      <c r="E4912" s="5"/>
      <c r="F4912" s="6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72"/>
      <c r="AD4912" s="5"/>
    </row>
    <row r="4913" spans="1:30" x14ac:dyDescent="0.2">
      <c r="A4913" s="5"/>
      <c r="B4913" s="5"/>
      <c r="C4913" s="5"/>
      <c r="D4913" s="5"/>
      <c r="E4913" s="5"/>
      <c r="F4913" s="6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72"/>
      <c r="AD4913" s="5"/>
    </row>
    <row r="4914" spans="1:30" x14ac:dyDescent="0.2">
      <c r="A4914" s="5"/>
      <c r="B4914" s="5"/>
      <c r="C4914" s="5"/>
      <c r="D4914" s="5"/>
      <c r="E4914" s="5"/>
      <c r="F4914" s="6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72"/>
      <c r="AD4914" s="5"/>
    </row>
    <row r="4915" spans="1:30" x14ac:dyDescent="0.2">
      <c r="A4915" s="5"/>
      <c r="B4915" s="5"/>
      <c r="C4915" s="5"/>
      <c r="D4915" s="5"/>
      <c r="E4915" s="5"/>
      <c r="F4915" s="6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72"/>
      <c r="AD4915" s="5"/>
    </row>
    <row r="4916" spans="1:30" x14ac:dyDescent="0.2">
      <c r="A4916" s="5"/>
      <c r="B4916" s="5"/>
      <c r="C4916" s="5"/>
      <c r="D4916" s="5"/>
      <c r="E4916" s="5"/>
      <c r="F4916" s="6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72"/>
      <c r="AD4916" s="5"/>
    </row>
    <row r="4917" spans="1:30" x14ac:dyDescent="0.2">
      <c r="A4917" s="5"/>
      <c r="B4917" s="5"/>
      <c r="C4917" s="5"/>
      <c r="D4917" s="5"/>
      <c r="E4917" s="5"/>
      <c r="F4917" s="6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72"/>
      <c r="AD4917" s="5"/>
    </row>
    <row r="4918" spans="1:30" x14ac:dyDescent="0.2">
      <c r="A4918" s="5"/>
      <c r="B4918" s="5"/>
      <c r="C4918" s="5"/>
      <c r="D4918" s="5"/>
      <c r="E4918" s="5"/>
      <c r="F4918" s="6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72"/>
      <c r="AD4918" s="5"/>
    </row>
    <row r="4919" spans="1:30" x14ac:dyDescent="0.2">
      <c r="A4919" s="5"/>
      <c r="B4919" s="5"/>
      <c r="C4919" s="5"/>
      <c r="D4919" s="5"/>
      <c r="E4919" s="5"/>
      <c r="F4919" s="6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72"/>
      <c r="AD4919" s="5"/>
    </row>
    <row r="4920" spans="1:30" x14ac:dyDescent="0.2">
      <c r="A4920" s="5"/>
      <c r="B4920" s="5"/>
      <c r="C4920" s="5"/>
      <c r="D4920" s="5"/>
      <c r="E4920" s="5"/>
      <c r="F4920" s="6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72"/>
      <c r="AD4920" s="5"/>
    </row>
    <row r="4921" spans="1:30" x14ac:dyDescent="0.2">
      <c r="A4921" s="5"/>
      <c r="B4921" s="5"/>
      <c r="C4921" s="5"/>
      <c r="D4921" s="5"/>
      <c r="E4921" s="5"/>
      <c r="F4921" s="6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72"/>
      <c r="AD4921" s="5"/>
    </row>
    <row r="4922" spans="1:30" x14ac:dyDescent="0.2">
      <c r="A4922" s="5"/>
      <c r="B4922" s="5"/>
      <c r="C4922" s="5"/>
      <c r="D4922" s="5"/>
      <c r="E4922" s="5"/>
      <c r="F4922" s="6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72"/>
      <c r="AD4922" s="5"/>
    </row>
    <row r="4923" spans="1:30" x14ac:dyDescent="0.2">
      <c r="A4923" s="5"/>
      <c r="B4923" s="5"/>
      <c r="C4923" s="5"/>
      <c r="D4923" s="5"/>
      <c r="E4923" s="5"/>
      <c r="F4923" s="6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72"/>
      <c r="AD4923" s="5"/>
    </row>
    <row r="4924" spans="1:30" x14ac:dyDescent="0.2">
      <c r="A4924" s="5"/>
      <c r="B4924" s="5"/>
      <c r="C4924" s="5"/>
      <c r="D4924" s="5"/>
      <c r="E4924" s="5"/>
      <c r="F4924" s="6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72"/>
      <c r="AD4924" s="5"/>
    </row>
    <row r="4925" spans="1:30" x14ac:dyDescent="0.2">
      <c r="A4925" s="5"/>
      <c r="B4925" s="5"/>
      <c r="C4925" s="5"/>
      <c r="D4925" s="5"/>
      <c r="E4925" s="5"/>
      <c r="F4925" s="6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72"/>
      <c r="AD4925" s="5"/>
    </row>
    <row r="4926" spans="1:30" x14ac:dyDescent="0.2">
      <c r="A4926" s="5"/>
      <c r="B4926" s="5"/>
      <c r="C4926" s="5"/>
      <c r="D4926" s="5"/>
      <c r="E4926" s="5"/>
      <c r="F4926" s="6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72"/>
      <c r="AD4926" s="5"/>
    </row>
    <row r="4927" spans="1:30" x14ac:dyDescent="0.2">
      <c r="A4927" s="5"/>
      <c r="B4927" s="5"/>
      <c r="C4927" s="5"/>
      <c r="D4927" s="5"/>
      <c r="E4927" s="5"/>
      <c r="F4927" s="6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72"/>
      <c r="AD4927" s="5"/>
    </row>
    <row r="4928" spans="1:30" x14ac:dyDescent="0.2">
      <c r="A4928" s="5"/>
      <c r="B4928" s="5"/>
      <c r="C4928" s="5"/>
      <c r="D4928" s="5"/>
      <c r="E4928" s="5"/>
      <c r="F4928" s="6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72"/>
      <c r="AD4928" s="5"/>
    </row>
    <row r="4929" spans="1:30" x14ac:dyDescent="0.2">
      <c r="A4929" s="5"/>
      <c r="B4929" s="5"/>
      <c r="C4929" s="5"/>
      <c r="D4929" s="5"/>
      <c r="E4929" s="5"/>
      <c r="F4929" s="6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72"/>
      <c r="AD4929" s="5"/>
    </row>
    <row r="4930" spans="1:30" x14ac:dyDescent="0.2">
      <c r="A4930" s="5"/>
      <c r="B4930" s="5"/>
      <c r="C4930" s="5"/>
      <c r="D4930" s="5"/>
      <c r="E4930" s="5"/>
      <c r="F4930" s="6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72"/>
      <c r="AD4930" s="5"/>
    </row>
    <row r="4931" spans="1:30" x14ac:dyDescent="0.2">
      <c r="A4931" s="5"/>
      <c r="B4931" s="5"/>
      <c r="C4931" s="5"/>
      <c r="D4931" s="5"/>
      <c r="E4931" s="5"/>
      <c r="F4931" s="6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72"/>
      <c r="AD4931" s="5"/>
    </row>
    <row r="4932" spans="1:30" x14ac:dyDescent="0.2">
      <c r="A4932" s="5"/>
      <c r="B4932" s="5"/>
      <c r="C4932" s="5"/>
      <c r="D4932" s="5"/>
      <c r="E4932" s="5"/>
      <c r="F4932" s="6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72"/>
      <c r="AD4932" s="5"/>
    </row>
    <row r="4933" spans="1:30" x14ac:dyDescent="0.2">
      <c r="A4933" s="5"/>
      <c r="B4933" s="5"/>
      <c r="C4933" s="5"/>
      <c r="D4933" s="5"/>
      <c r="E4933" s="5"/>
      <c r="F4933" s="6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72"/>
      <c r="AD4933" s="5"/>
    </row>
    <row r="4934" spans="1:30" x14ac:dyDescent="0.2">
      <c r="A4934" s="5"/>
      <c r="B4934" s="5"/>
      <c r="C4934" s="5"/>
      <c r="D4934" s="5"/>
      <c r="E4934" s="5"/>
      <c r="F4934" s="6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72"/>
      <c r="AD4934" s="5"/>
    </row>
    <row r="4935" spans="1:30" x14ac:dyDescent="0.2">
      <c r="A4935" s="5"/>
      <c r="B4935" s="5"/>
      <c r="C4935" s="5"/>
      <c r="D4935" s="5"/>
      <c r="E4935" s="5"/>
      <c r="F4935" s="6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72"/>
      <c r="AD4935" s="5"/>
    </row>
    <row r="4936" spans="1:30" x14ac:dyDescent="0.2">
      <c r="A4936" s="5"/>
      <c r="B4936" s="5"/>
      <c r="C4936" s="5"/>
      <c r="D4936" s="5"/>
      <c r="E4936" s="5"/>
      <c r="F4936" s="6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72"/>
      <c r="AD4936" s="5"/>
    </row>
    <row r="4937" spans="1:30" x14ac:dyDescent="0.2">
      <c r="A4937" s="5"/>
      <c r="B4937" s="5"/>
      <c r="C4937" s="5"/>
      <c r="D4937" s="5"/>
      <c r="E4937" s="5"/>
      <c r="F4937" s="6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72"/>
      <c r="AD4937" s="5"/>
    </row>
    <row r="4938" spans="1:30" x14ac:dyDescent="0.2">
      <c r="A4938" s="5"/>
      <c r="B4938" s="5"/>
      <c r="C4938" s="5"/>
      <c r="D4938" s="5"/>
      <c r="E4938" s="5"/>
      <c r="F4938" s="6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72"/>
      <c r="AD4938" s="5"/>
    </row>
    <row r="4939" spans="1:30" x14ac:dyDescent="0.2">
      <c r="A4939" s="5"/>
      <c r="B4939" s="5"/>
      <c r="C4939" s="5"/>
      <c r="D4939" s="5"/>
      <c r="E4939" s="5"/>
      <c r="F4939" s="6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72"/>
      <c r="AD4939" s="5"/>
    </row>
    <row r="4940" spans="1:30" x14ac:dyDescent="0.2">
      <c r="A4940" s="5"/>
      <c r="B4940" s="5"/>
      <c r="C4940" s="5"/>
      <c r="D4940" s="5"/>
      <c r="E4940" s="5"/>
      <c r="F4940" s="6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72"/>
      <c r="AD4940" s="5"/>
    </row>
    <row r="4941" spans="1:30" x14ac:dyDescent="0.2">
      <c r="A4941" s="5"/>
      <c r="B4941" s="5"/>
      <c r="C4941" s="5"/>
      <c r="D4941" s="5"/>
      <c r="E4941" s="5"/>
      <c r="F4941" s="6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72"/>
      <c r="AD4941" s="5"/>
    </row>
    <row r="4942" spans="1:30" x14ac:dyDescent="0.2">
      <c r="A4942" s="5"/>
      <c r="B4942" s="5"/>
      <c r="C4942" s="5"/>
      <c r="D4942" s="5"/>
      <c r="E4942" s="5"/>
      <c r="F4942" s="6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72"/>
      <c r="AD4942" s="5"/>
    </row>
    <row r="4943" spans="1:30" x14ac:dyDescent="0.2">
      <c r="A4943" s="5"/>
      <c r="B4943" s="5"/>
      <c r="C4943" s="5"/>
      <c r="D4943" s="5"/>
      <c r="E4943" s="5"/>
      <c r="F4943" s="6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72"/>
      <c r="AD4943" s="5"/>
    </row>
    <row r="4944" spans="1:30" x14ac:dyDescent="0.2">
      <c r="A4944" s="5"/>
      <c r="B4944" s="5"/>
      <c r="C4944" s="5"/>
      <c r="D4944" s="5"/>
      <c r="E4944" s="5"/>
      <c r="F4944" s="6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72"/>
      <c r="AD4944" s="5"/>
    </row>
    <row r="4945" spans="1:30" x14ac:dyDescent="0.2">
      <c r="A4945" s="5"/>
      <c r="B4945" s="5"/>
      <c r="C4945" s="5"/>
      <c r="D4945" s="5"/>
      <c r="E4945" s="5"/>
      <c r="F4945" s="6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72"/>
      <c r="AD4945" s="5"/>
    </row>
    <row r="4946" spans="1:30" x14ac:dyDescent="0.2">
      <c r="A4946" s="5"/>
      <c r="B4946" s="5"/>
      <c r="C4946" s="5"/>
      <c r="D4946" s="5"/>
      <c r="E4946" s="5"/>
      <c r="F4946" s="6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72"/>
      <c r="AD4946" s="5"/>
    </row>
    <row r="4947" spans="1:30" x14ac:dyDescent="0.2">
      <c r="A4947" s="5"/>
      <c r="B4947" s="5"/>
      <c r="C4947" s="5"/>
      <c r="D4947" s="5"/>
      <c r="E4947" s="5"/>
      <c r="F4947" s="6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72"/>
      <c r="AD4947" s="5"/>
    </row>
    <row r="4948" spans="1:30" x14ac:dyDescent="0.2">
      <c r="A4948" s="5"/>
      <c r="B4948" s="5"/>
      <c r="C4948" s="5"/>
      <c r="D4948" s="5"/>
      <c r="E4948" s="5"/>
      <c r="F4948" s="6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72"/>
      <c r="AD4948" s="5"/>
    </row>
    <row r="4949" spans="1:30" x14ac:dyDescent="0.2">
      <c r="A4949" s="5"/>
      <c r="B4949" s="5"/>
      <c r="C4949" s="5"/>
      <c r="D4949" s="5"/>
      <c r="E4949" s="5"/>
      <c r="F4949" s="6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72"/>
      <c r="AD4949" s="5"/>
    </row>
    <row r="4950" spans="1:30" x14ac:dyDescent="0.2">
      <c r="A4950" s="5"/>
      <c r="B4950" s="5"/>
      <c r="C4950" s="5"/>
      <c r="D4950" s="5"/>
      <c r="E4950" s="5"/>
      <c r="F4950" s="6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72"/>
      <c r="AD4950" s="5"/>
    </row>
    <row r="4951" spans="1:30" x14ac:dyDescent="0.2">
      <c r="A4951" s="5"/>
      <c r="B4951" s="5"/>
      <c r="C4951" s="5"/>
      <c r="D4951" s="5"/>
      <c r="E4951" s="5"/>
      <c r="F4951" s="6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72"/>
      <c r="AD4951" s="5"/>
    </row>
    <row r="4952" spans="1:30" x14ac:dyDescent="0.2">
      <c r="A4952" s="5"/>
      <c r="B4952" s="5"/>
      <c r="C4952" s="5"/>
      <c r="D4952" s="5"/>
      <c r="E4952" s="5"/>
      <c r="F4952" s="6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72"/>
      <c r="AD4952" s="5"/>
    </row>
    <row r="4953" spans="1:30" x14ac:dyDescent="0.2">
      <c r="A4953" s="5"/>
      <c r="B4953" s="5"/>
      <c r="C4953" s="5"/>
      <c r="D4953" s="5"/>
      <c r="E4953" s="5"/>
      <c r="F4953" s="6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72"/>
      <c r="AD4953" s="5"/>
    </row>
    <row r="4954" spans="1:30" x14ac:dyDescent="0.2">
      <c r="A4954" s="5"/>
      <c r="B4954" s="5"/>
      <c r="C4954" s="5"/>
      <c r="D4954" s="5"/>
      <c r="E4954" s="5"/>
      <c r="F4954" s="6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72"/>
      <c r="AD4954" s="5"/>
    </row>
    <row r="4955" spans="1:30" x14ac:dyDescent="0.2">
      <c r="A4955" s="5"/>
      <c r="B4955" s="5"/>
      <c r="C4955" s="5"/>
      <c r="D4955" s="5"/>
      <c r="E4955" s="5"/>
      <c r="F4955" s="6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72"/>
      <c r="AD4955" s="5"/>
    </row>
    <row r="4956" spans="1:30" x14ac:dyDescent="0.2">
      <c r="A4956" s="5"/>
      <c r="B4956" s="5"/>
      <c r="C4956" s="5"/>
      <c r="D4956" s="5"/>
      <c r="E4956" s="5"/>
      <c r="F4956" s="6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72"/>
      <c r="AD4956" s="5"/>
    </row>
    <row r="4957" spans="1:30" x14ac:dyDescent="0.2">
      <c r="A4957" s="5"/>
      <c r="B4957" s="5"/>
      <c r="C4957" s="5"/>
      <c r="D4957" s="5"/>
      <c r="E4957" s="5"/>
      <c r="F4957" s="6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72"/>
      <c r="AD4957" s="5"/>
    </row>
    <row r="4958" spans="1:30" x14ac:dyDescent="0.2">
      <c r="A4958" s="5"/>
      <c r="B4958" s="5"/>
      <c r="C4958" s="5"/>
      <c r="D4958" s="5"/>
      <c r="E4958" s="5"/>
      <c r="F4958" s="6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72"/>
      <c r="AD4958" s="5"/>
    </row>
    <row r="4959" spans="1:30" x14ac:dyDescent="0.2">
      <c r="A4959" s="5"/>
      <c r="B4959" s="5"/>
      <c r="C4959" s="5"/>
      <c r="D4959" s="5"/>
      <c r="E4959" s="5"/>
      <c r="F4959" s="6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72"/>
      <c r="AD4959" s="5"/>
    </row>
    <row r="4960" spans="1:30" x14ac:dyDescent="0.2">
      <c r="A4960" s="5"/>
      <c r="B4960" s="5"/>
      <c r="C4960" s="5"/>
      <c r="D4960" s="5"/>
      <c r="E4960" s="5"/>
      <c r="F4960" s="6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72"/>
      <c r="AD4960" s="5"/>
    </row>
    <row r="4961" spans="1:30" x14ac:dyDescent="0.2">
      <c r="A4961" s="5"/>
      <c r="B4961" s="5"/>
      <c r="C4961" s="5"/>
      <c r="D4961" s="5"/>
      <c r="E4961" s="5"/>
      <c r="F4961" s="6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72"/>
      <c r="AD4961" s="5"/>
    </row>
    <row r="4962" spans="1:30" x14ac:dyDescent="0.2">
      <c r="A4962" s="5"/>
      <c r="B4962" s="5"/>
      <c r="C4962" s="5"/>
      <c r="D4962" s="5"/>
      <c r="E4962" s="5"/>
      <c r="F4962" s="6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72"/>
      <c r="AD4962" s="5"/>
    </row>
    <row r="4963" spans="1:30" x14ac:dyDescent="0.2">
      <c r="A4963" s="5"/>
      <c r="B4963" s="5"/>
      <c r="C4963" s="5"/>
      <c r="D4963" s="5"/>
      <c r="E4963" s="5"/>
      <c r="F4963" s="6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72"/>
      <c r="AD4963" s="5"/>
    </row>
    <row r="4964" spans="1:30" x14ac:dyDescent="0.2">
      <c r="A4964" s="5"/>
      <c r="B4964" s="5"/>
      <c r="C4964" s="5"/>
      <c r="D4964" s="5"/>
      <c r="E4964" s="5"/>
      <c r="F4964" s="6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72"/>
      <c r="AD4964" s="5"/>
    </row>
    <row r="4965" spans="1:30" x14ac:dyDescent="0.2">
      <c r="A4965" s="5"/>
      <c r="B4965" s="5"/>
      <c r="C4965" s="5"/>
      <c r="D4965" s="5"/>
      <c r="E4965" s="5"/>
      <c r="F4965" s="6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72"/>
      <c r="AD4965" s="5"/>
    </row>
    <row r="4966" spans="1:30" x14ac:dyDescent="0.2">
      <c r="A4966" s="5"/>
      <c r="B4966" s="5"/>
      <c r="C4966" s="5"/>
      <c r="D4966" s="5"/>
      <c r="E4966" s="5"/>
      <c r="F4966" s="6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72"/>
      <c r="AD4966" s="5"/>
    </row>
    <row r="4967" spans="1:30" x14ac:dyDescent="0.2">
      <c r="A4967" s="5"/>
      <c r="B4967" s="5"/>
      <c r="C4967" s="5"/>
      <c r="D4967" s="5"/>
      <c r="E4967" s="5"/>
      <c r="F4967" s="6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72"/>
      <c r="AD4967" s="5"/>
    </row>
    <row r="4968" spans="1:30" x14ac:dyDescent="0.2">
      <c r="A4968" s="5"/>
      <c r="B4968" s="5"/>
      <c r="C4968" s="5"/>
      <c r="D4968" s="5"/>
      <c r="E4968" s="5"/>
      <c r="F4968" s="6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72"/>
      <c r="AD4968" s="5"/>
    </row>
    <row r="4969" spans="1:30" x14ac:dyDescent="0.2">
      <c r="A4969" s="5"/>
      <c r="B4969" s="5"/>
      <c r="C4969" s="5"/>
      <c r="D4969" s="5"/>
      <c r="E4969" s="5"/>
      <c r="F4969" s="6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72"/>
      <c r="AD4969" s="5"/>
    </row>
    <row r="4970" spans="1:30" x14ac:dyDescent="0.2">
      <c r="A4970" s="5"/>
      <c r="B4970" s="5"/>
      <c r="C4970" s="5"/>
      <c r="D4970" s="5"/>
      <c r="E4970" s="5"/>
      <c r="F4970" s="6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72"/>
      <c r="AD4970" s="5"/>
    </row>
    <row r="4971" spans="1:30" x14ac:dyDescent="0.2">
      <c r="A4971" s="5"/>
      <c r="B4971" s="5"/>
      <c r="C4971" s="5"/>
      <c r="D4971" s="5"/>
      <c r="E4971" s="5"/>
      <c r="F4971" s="6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72"/>
      <c r="AD4971" s="5"/>
    </row>
    <row r="4972" spans="1:30" x14ac:dyDescent="0.2">
      <c r="A4972" s="5"/>
      <c r="B4972" s="5"/>
      <c r="C4972" s="5"/>
      <c r="D4972" s="5"/>
      <c r="E4972" s="5"/>
      <c r="F4972" s="6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72"/>
      <c r="AD4972" s="5"/>
    </row>
    <row r="4973" spans="1:30" x14ac:dyDescent="0.2">
      <c r="A4973" s="5"/>
      <c r="B4973" s="5"/>
      <c r="C4973" s="5"/>
      <c r="D4973" s="5"/>
      <c r="E4973" s="5"/>
      <c r="F4973" s="6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72"/>
      <c r="AD4973" s="5"/>
    </row>
    <row r="4974" spans="1:30" x14ac:dyDescent="0.2">
      <c r="A4974" s="5"/>
      <c r="B4974" s="5"/>
      <c r="C4974" s="5"/>
      <c r="D4974" s="5"/>
      <c r="E4974" s="5"/>
      <c r="F4974" s="6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72"/>
      <c r="AD4974" s="5"/>
    </row>
    <row r="4975" spans="1:30" x14ac:dyDescent="0.2">
      <c r="A4975" s="5"/>
      <c r="B4975" s="5"/>
      <c r="C4975" s="5"/>
      <c r="D4975" s="5"/>
      <c r="E4975" s="5"/>
      <c r="F4975" s="6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72"/>
      <c r="AD4975" s="5"/>
    </row>
    <row r="4976" spans="1:30" x14ac:dyDescent="0.2">
      <c r="A4976" s="5"/>
      <c r="B4976" s="5"/>
      <c r="C4976" s="5"/>
      <c r="D4976" s="5"/>
      <c r="E4976" s="5"/>
      <c r="F4976" s="6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72"/>
      <c r="AD4976" s="5"/>
    </row>
    <row r="4977" spans="1:30" x14ac:dyDescent="0.2">
      <c r="A4977" s="5"/>
      <c r="B4977" s="5"/>
      <c r="C4977" s="5"/>
      <c r="D4977" s="5"/>
      <c r="E4977" s="5"/>
      <c r="F4977" s="6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72"/>
      <c r="AD4977" s="5"/>
    </row>
    <row r="4978" spans="1:30" x14ac:dyDescent="0.2">
      <c r="A4978" s="5"/>
      <c r="B4978" s="5"/>
      <c r="C4978" s="5"/>
      <c r="D4978" s="5"/>
      <c r="E4978" s="5"/>
      <c r="F4978" s="6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72"/>
      <c r="AD4978" s="5"/>
    </row>
    <row r="4979" spans="1:30" x14ac:dyDescent="0.2">
      <c r="A4979" s="5"/>
      <c r="B4979" s="5"/>
      <c r="C4979" s="5"/>
      <c r="D4979" s="5"/>
      <c r="E4979" s="5"/>
      <c r="F4979" s="6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72"/>
      <c r="AD4979" s="5"/>
    </row>
    <row r="4980" spans="1:30" x14ac:dyDescent="0.2">
      <c r="A4980" s="5"/>
      <c r="B4980" s="5"/>
      <c r="C4980" s="5"/>
      <c r="D4980" s="5"/>
      <c r="E4980" s="5"/>
      <c r="F4980" s="6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72"/>
      <c r="AD4980" s="5"/>
    </row>
    <row r="4981" spans="1:30" x14ac:dyDescent="0.2">
      <c r="A4981" s="5"/>
      <c r="B4981" s="5"/>
      <c r="C4981" s="5"/>
      <c r="D4981" s="5"/>
      <c r="E4981" s="5"/>
      <c r="F4981" s="6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72"/>
      <c r="AD4981" s="5"/>
    </row>
    <row r="4982" spans="1:30" x14ac:dyDescent="0.2">
      <c r="A4982" s="5"/>
      <c r="B4982" s="5"/>
      <c r="C4982" s="5"/>
      <c r="D4982" s="5"/>
      <c r="E4982" s="5"/>
      <c r="F4982" s="6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72"/>
      <c r="AD4982" s="5"/>
    </row>
    <row r="4983" spans="1:30" x14ac:dyDescent="0.2">
      <c r="A4983" s="5"/>
      <c r="B4983" s="5"/>
      <c r="C4983" s="5"/>
      <c r="D4983" s="5"/>
      <c r="E4983" s="5"/>
      <c r="F4983" s="6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72"/>
      <c r="AD4983" s="5"/>
    </row>
    <row r="4984" spans="1:30" x14ac:dyDescent="0.2">
      <c r="A4984" s="5"/>
      <c r="B4984" s="5"/>
      <c r="C4984" s="5"/>
      <c r="D4984" s="5"/>
      <c r="E4984" s="5"/>
      <c r="F4984" s="6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72"/>
      <c r="AD4984" s="5"/>
    </row>
    <row r="4985" spans="1:30" x14ac:dyDescent="0.2">
      <c r="A4985" s="5"/>
      <c r="B4985" s="5"/>
      <c r="C4985" s="5"/>
      <c r="D4985" s="5"/>
      <c r="E4985" s="5"/>
      <c r="F4985" s="6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72"/>
      <c r="AD4985" s="5"/>
    </row>
    <row r="4986" spans="1:30" x14ac:dyDescent="0.2">
      <c r="A4986" s="5"/>
      <c r="B4986" s="5"/>
      <c r="C4986" s="5"/>
      <c r="D4986" s="5"/>
      <c r="E4986" s="5"/>
      <c r="F4986" s="6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72"/>
      <c r="AD4986" s="5"/>
    </row>
    <row r="4987" spans="1:30" x14ac:dyDescent="0.2">
      <c r="A4987" s="5"/>
      <c r="B4987" s="5"/>
      <c r="C4987" s="5"/>
      <c r="D4987" s="5"/>
      <c r="E4987" s="5"/>
      <c r="F4987" s="6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72"/>
      <c r="AD4987" s="5"/>
    </row>
    <row r="4988" spans="1:30" x14ac:dyDescent="0.2">
      <c r="A4988" s="5"/>
      <c r="B4988" s="5"/>
      <c r="C4988" s="5"/>
      <c r="D4988" s="5"/>
      <c r="E4988" s="5"/>
      <c r="F4988" s="6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72"/>
      <c r="AD4988" s="5"/>
    </row>
    <row r="4989" spans="1:30" x14ac:dyDescent="0.2">
      <c r="A4989" s="5"/>
      <c r="B4989" s="5"/>
      <c r="C4989" s="5"/>
      <c r="D4989" s="5"/>
      <c r="E4989" s="5"/>
      <c r="F4989" s="6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72"/>
      <c r="AD4989" s="5"/>
    </row>
    <row r="4990" spans="1:30" x14ac:dyDescent="0.2">
      <c r="A4990" s="5"/>
      <c r="B4990" s="5"/>
      <c r="C4990" s="5"/>
      <c r="D4990" s="5"/>
      <c r="E4990" s="5"/>
      <c r="F4990" s="6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72"/>
      <c r="AD4990" s="5"/>
    </row>
    <row r="4991" spans="1:30" x14ac:dyDescent="0.2">
      <c r="A4991" s="5"/>
      <c r="B4991" s="5"/>
      <c r="C4991" s="5"/>
      <c r="D4991" s="5"/>
      <c r="E4991" s="5"/>
      <c r="F4991" s="6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72"/>
      <c r="AD4991" s="5"/>
    </row>
    <row r="4992" spans="1:30" x14ac:dyDescent="0.2">
      <c r="A4992" s="5"/>
      <c r="B4992" s="5"/>
      <c r="C4992" s="5"/>
      <c r="D4992" s="5"/>
      <c r="E4992" s="5"/>
      <c r="F4992" s="6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72"/>
      <c r="AD4992" s="5"/>
    </row>
    <row r="4993" spans="1:30" x14ac:dyDescent="0.2">
      <c r="A4993" s="5"/>
      <c r="B4993" s="5"/>
      <c r="C4993" s="5"/>
      <c r="D4993" s="5"/>
      <c r="E4993" s="5"/>
      <c r="F4993" s="6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72"/>
      <c r="AD4993" s="5"/>
    </row>
    <row r="4994" spans="1:30" x14ac:dyDescent="0.2">
      <c r="A4994" s="5"/>
      <c r="B4994" s="5"/>
      <c r="C4994" s="5"/>
      <c r="D4994" s="5"/>
      <c r="E4994" s="5"/>
      <c r="F4994" s="6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72"/>
      <c r="AD4994" s="5"/>
    </row>
    <row r="4995" spans="1:30" x14ac:dyDescent="0.2">
      <c r="A4995" s="5"/>
      <c r="B4995" s="5"/>
      <c r="C4995" s="5"/>
      <c r="D4995" s="5"/>
      <c r="E4995" s="5"/>
      <c r="F4995" s="6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72"/>
      <c r="AD4995" s="5"/>
    </row>
    <row r="4996" spans="1:30" x14ac:dyDescent="0.2">
      <c r="A4996" s="5"/>
      <c r="B4996" s="5"/>
      <c r="C4996" s="5"/>
      <c r="D4996" s="5"/>
      <c r="E4996" s="5"/>
      <c r="F4996" s="6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72"/>
      <c r="AD4996" s="5"/>
    </row>
    <row r="4997" spans="1:30" x14ac:dyDescent="0.2">
      <c r="A4997" s="5"/>
      <c r="B4997" s="5"/>
      <c r="C4997" s="5"/>
      <c r="D4997" s="5"/>
      <c r="E4997" s="5"/>
      <c r="F4997" s="6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72"/>
      <c r="AD4997" s="5"/>
    </row>
    <row r="4998" spans="1:30" x14ac:dyDescent="0.2">
      <c r="A4998" s="5"/>
      <c r="B4998" s="5"/>
      <c r="C4998" s="5"/>
      <c r="D4998" s="5"/>
      <c r="E4998" s="5"/>
      <c r="F4998" s="6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72"/>
      <c r="AD4998" s="5"/>
    </row>
    <row r="4999" spans="1:30" x14ac:dyDescent="0.2">
      <c r="A4999" s="5"/>
      <c r="B4999" s="5"/>
      <c r="C4999" s="5"/>
      <c r="D4999" s="5"/>
      <c r="E4999" s="5"/>
      <c r="F4999" s="6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72"/>
      <c r="AD4999" s="5"/>
    </row>
    <row r="5000" spans="1:30" x14ac:dyDescent="0.2">
      <c r="A5000" s="5"/>
      <c r="B5000" s="5"/>
      <c r="C5000" s="5"/>
      <c r="D5000" s="5"/>
      <c r="E5000" s="5"/>
      <c r="F5000" s="6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72"/>
      <c r="AD5000" s="5"/>
    </row>
    <row r="5001" spans="1:30" x14ac:dyDescent="0.2">
      <c r="A5001" s="5"/>
      <c r="B5001" s="5"/>
      <c r="C5001" s="5"/>
      <c r="D5001" s="5"/>
      <c r="E5001" s="5"/>
      <c r="F5001" s="6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72"/>
      <c r="AD5001" s="5"/>
    </row>
    <row r="5002" spans="1:30" x14ac:dyDescent="0.2">
      <c r="A5002" s="5"/>
      <c r="B5002" s="5"/>
      <c r="C5002" s="5"/>
      <c r="D5002" s="5"/>
      <c r="E5002" s="5"/>
      <c r="F5002" s="6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72"/>
      <c r="AD5002" s="5"/>
    </row>
    <row r="5003" spans="1:30" x14ac:dyDescent="0.2">
      <c r="A5003" s="5"/>
      <c r="B5003" s="5"/>
      <c r="C5003" s="5"/>
      <c r="D5003" s="5"/>
      <c r="E5003" s="5"/>
      <c r="F5003" s="6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72"/>
      <c r="AD5003" s="5"/>
    </row>
    <row r="5004" spans="1:30" x14ac:dyDescent="0.2">
      <c r="A5004" s="5"/>
      <c r="B5004" s="5"/>
      <c r="C5004" s="5"/>
      <c r="D5004" s="5"/>
      <c r="E5004" s="5"/>
      <c r="F5004" s="6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72"/>
      <c r="AD5004" s="5"/>
    </row>
    <row r="5005" spans="1:30" x14ac:dyDescent="0.2">
      <c r="A5005" s="5"/>
      <c r="B5005" s="5"/>
      <c r="C5005" s="5"/>
      <c r="D5005" s="5"/>
      <c r="E5005" s="5"/>
      <c r="F5005" s="6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72"/>
      <c r="AD5005" s="5"/>
    </row>
    <row r="5006" spans="1:30" x14ac:dyDescent="0.2">
      <c r="A5006" s="5"/>
      <c r="B5006" s="5"/>
      <c r="C5006" s="5"/>
      <c r="D5006" s="5"/>
      <c r="E5006" s="5"/>
      <c r="F5006" s="6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72"/>
      <c r="AD5006" s="5"/>
    </row>
    <row r="5007" spans="1:30" x14ac:dyDescent="0.2">
      <c r="A5007" s="5"/>
      <c r="B5007" s="5"/>
      <c r="C5007" s="5"/>
      <c r="D5007" s="5"/>
      <c r="E5007" s="5"/>
      <c r="F5007" s="6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72"/>
      <c r="AD5007" s="5"/>
    </row>
    <row r="5008" spans="1:30" x14ac:dyDescent="0.2">
      <c r="A5008" s="5"/>
      <c r="B5008" s="5"/>
      <c r="C5008" s="5"/>
      <c r="D5008" s="5"/>
      <c r="E5008" s="5"/>
      <c r="F5008" s="6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72"/>
      <c r="AD5008" s="5"/>
    </row>
    <row r="5009" spans="1:30" x14ac:dyDescent="0.2">
      <c r="A5009" s="5"/>
      <c r="B5009" s="5"/>
      <c r="C5009" s="5"/>
      <c r="D5009" s="5"/>
      <c r="E5009" s="5"/>
      <c r="F5009" s="6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72"/>
      <c r="AD5009" s="5"/>
    </row>
    <row r="5010" spans="1:30" x14ac:dyDescent="0.2">
      <c r="A5010" s="5"/>
      <c r="B5010" s="5"/>
      <c r="C5010" s="5"/>
      <c r="D5010" s="5"/>
      <c r="E5010" s="5"/>
      <c r="F5010" s="6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72"/>
      <c r="AD5010" s="5"/>
    </row>
    <row r="5011" spans="1:30" x14ac:dyDescent="0.2">
      <c r="A5011" s="5"/>
      <c r="B5011" s="5"/>
      <c r="C5011" s="5"/>
      <c r="D5011" s="5"/>
      <c r="E5011" s="5"/>
      <c r="F5011" s="6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72"/>
      <c r="AD5011" s="5"/>
    </row>
    <row r="5012" spans="1:30" x14ac:dyDescent="0.2">
      <c r="A5012" s="5"/>
      <c r="B5012" s="5"/>
      <c r="C5012" s="5"/>
      <c r="D5012" s="5"/>
      <c r="E5012" s="5"/>
      <c r="F5012" s="6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72"/>
      <c r="AD5012" s="5"/>
    </row>
    <row r="5013" spans="1:30" x14ac:dyDescent="0.2">
      <c r="A5013" s="5"/>
      <c r="B5013" s="5"/>
      <c r="C5013" s="5"/>
      <c r="D5013" s="5"/>
      <c r="E5013" s="5"/>
      <c r="F5013" s="6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72"/>
      <c r="AD5013" s="5"/>
    </row>
    <row r="5014" spans="1:30" x14ac:dyDescent="0.2">
      <c r="A5014" s="5"/>
      <c r="B5014" s="5"/>
      <c r="C5014" s="5"/>
      <c r="D5014" s="5"/>
      <c r="E5014" s="5"/>
      <c r="F5014" s="6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72"/>
      <c r="AD5014" s="5"/>
    </row>
    <row r="5015" spans="1:30" x14ac:dyDescent="0.2">
      <c r="A5015" s="5"/>
      <c r="B5015" s="5"/>
      <c r="C5015" s="5"/>
      <c r="D5015" s="5"/>
      <c r="E5015" s="5"/>
      <c r="F5015" s="6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72"/>
      <c r="AD5015" s="5"/>
    </row>
    <row r="5016" spans="1:30" x14ac:dyDescent="0.2">
      <c r="A5016" s="5"/>
      <c r="B5016" s="5"/>
      <c r="C5016" s="5"/>
      <c r="D5016" s="5"/>
      <c r="E5016" s="5"/>
      <c r="F5016" s="6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72"/>
      <c r="AD5016" s="5"/>
    </row>
    <row r="5017" spans="1:30" x14ac:dyDescent="0.2">
      <c r="A5017" s="5"/>
      <c r="B5017" s="5"/>
      <c r="C5017" s="5"/>
      <c r="D5017" s="5"/>
      <c r="E5017" s="5"/>
      <c r="F5017" s="6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72"/>
      <c r="AD5017" s="5"/>
    </row>
    <row r="5018" spans="1:30" x14ac:dyDescent="0.2">
      <c r="A5018" s="5"/>
      <c r="B5018" s="5"/>
      <c r="C5018" s="5"/>
      <c r="D5018" s="5"/>
      <c r="E5018" s="5"/>
      <c r="F5018" s="6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72"/>
      <c r="AD5018" s="5"/>
    </row>
    <row r="5019" spans="1:30" x14ac:dyDescent="0.2">
      <c r="A5019" s="5"/>
      <c r="B5019" s="5"/>
      <c r="C5019" s="5"/>
      <c r="D5019" s="5"/>
      <c r="E5019" s="5"/>
      <c r="F5019" s="6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72"/>
      <c r="AD5019" s="5"/>
    </row>
    <row r="5020" spans="1:30" x14ac:dyDescent="0.2">
      <c r="A5020" s="5"/>
      <c r="B5020" s="5"/>
      <c r="C5020" s="5"/>
      <c r="D5020" s="5"/>
      <c r="E5020" s="5"/>
      <c r="F5020" s="6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72"/>
      <c r="AD5020" s="5"/>
    </row>
    <row r="5021" spans="1:30" x14ac:dyDescent="0.2">
      <c r="A5021" s="5"/>
      <c r="B5021" s="5"/>
      <c r="C5021" s="5"/>
      <c r="D5021" s="5"/>
      <c r="E5021" s="5"/>
      <c r="F5021" s="6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72"/>
      <c r="AD5021" s="5"/>
    </row>
    <row r="5022" spans="1:30" x14ac:dyDescent="0.2">
      <c r="A5022" s="5"/>
      <c r="B5022" s="5"/>
      <c r="C5022" s="5"/>
      <c r="D5022" s="5"/>
      <c r="E5022" s="5"/>
      <c r="F5022" s="6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72"/>
      <c r="AD5022" s="5"/>
    </row>
    <row r="5023" spans="1:30" x14ac:dyDescent="0.2">
      <c r="A5023" s="5"/>
      <c r="B5023" s="5"/>
      <c r="C5023" s="5"/>
      <c r="D5023" s="5"/>
      <c r="E5023" s="5"/>
      <c r="F5023" s="6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72"/>
      <c r="AD5023" s="5"/>
    </row>
    <row r="5024" spans="1:30" x14ac:dyDescent="0.2">
      <c r="A5024" s="5"/>
      <c r="B5024" s="5"/>
      <c r="C5024" s="5"/>
      <c r="D5024" s="5"/>
      <c r="E5024" s="5"/>
      <c r="F5024" s="6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72"/>
      <c r="AD5024" s="5"/>
    </row>
    <row r="5025" spans="1:30" x14ac:dyDescent="0.2">
      <c r="A5025" s="5"/>
      <c r="B5025" s="5"/>
      <c r="C5025" s="5"/>
      <c r="D5025" s="5"/>
      <c r="E5025" s="5"/>
      <c r="F5025" s="6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72"/>
      <c r="AD5025" s="5"/>
    </row>
    <row r="5026" spans="1:30" x14ac:dyDescent="0.2">
      <c r="A5026" s="5"/>
      <c r="B5026" s="5"/>
      <c r="C5026" s="5"/>
      <c r="D5026" s="5"/>
      <c r="E5026" s="5"/>
      <c r="F5026" s="6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72"/>
      <c r="AD5026" s="5"/>
    </row>
    <row r="5027" spans="1:30" x14ac:dyDescent="0.2">
      <c r="A5027" s="5"/>
      <c r="B5027" s="5"/>
      <c r="C5027" s="5"/>
      <c r="D5027" s="5"/>
      <c r="E5027" s="5"/>
      <c r="F5027" s="6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72"/>
      <c r="AD5027" s="5"/>
    </row>
    <row r="5028" spans="1:30" x14ac:dyDescent="0.2">
      <c r="A5028" s="5"/>
      <c r="B5028" s="5"/>
      <c r="C5028" s="5"/>
      <c r="D5028" s="5"/>
      <c r="E5028" s="5"/>
      <c r="F5028" s="6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72"/>
      <c r="AD5028" s="5"/>
    </row>
    <row r="5029" spans="1:30" x14ac:dyDescent="0.2">
      <c r="A5029" s="5"/>
      <c r="B5029" s="5"/>
      <c r="C5029" s="5"/>
      <c r="D5029" s="5"/>
      <c r="E5029" s="5"/>
      <c r="F5029" s="6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72"/>
      <c r="AD5029" s="5"/>
    </row>
    <row r="5030" spans="1:30" x14ac:dyDescent="0.2">
      <c r="A5030" s="5"/>
      <c r="B5030" s="5"/>
      <c r="C5030" s="5"/>
      <c r="D5030" s="5"/>
      <c r="E5030" s="5"/>
      <c r="F5030" s="6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72"/>
      <c r="AD5030" s="5"/>
    </row>
    <row r="5031" spans="1:30" x14ac:dyDescent="0.2">
      <c r="A5031" s="5"/>
      <c r="B5031" s="5"/>
      <c r="C5031" s="5"/>
      <c r="D5031" s="5"/>
      <c r="E5031" s="5"/>
      <c r="F5031" s="6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72"/>
      <c r="AD5031" s="5"/>
    </row>
    <row r="5032" spans="1:30" x14ac:dyDescent="0.2">
      <c r="A5032" s="5"/>
      <c r="B5032" s="5"/>
      <c r="C5032" s="5"/>
      <c r="D5032" s="5"/>
      <c r="E5032" s="5"/>
      <c r="F5032" s="6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72"/>
      <c r="AD5032" s="5"/>
    </row>
    <row r="5033" spans="1:30" x14ac:dyDescent="0.2">
      <c r="A5033" s="5"/>
      <c r="B5033" s="5"/>
      <c r="C5033" s="5"/>
      <c r="D5033" s="5"/>
      <c r="E5033" s="5"/>
      <c r="F5033" s="6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72"/>
      <c r="AD5033" s="5"/>
    </row>
    <row r="5034" spans="1:30" x14ac:dyDescent="0.2">
      <c r="A5034" s="5"/>
      <c r="B5034" s="5"/>
      <c r="C5034" s="5"/>
      <c r="D5034" s="5"/>
      <c r="E5034" s="5"/>
      <c r="F5034" s="6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72"/>
      <c r="AD5034" s="5"/>
    </row>
    <row r="5035" spans="1:30" x14ac:dyDescent="0.2">
      <c r="A5035" s="5"/>
      <c r="B5035" s="5"/>
      <c r="C5035" s="5"/>
      <c r="D5035" s="5"/>
      <c r="E5035" s="5"/>
      <c r="F5035" s="6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72"/>
      <c r="AD5035" s="5"/>
    </row>
    <row r="5036" spans="1:30" x14ac:dyDescent="0.2">
      <c r="A5036" s="5"/>
      <c r="B5036" s="5"/>
      <c r="C5036" s="5"/>
      <c r="D5036" s="5"/>
      <c r="E5036" s="5"/>
      <c r="F5036" s="6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72"/>
      <c r="AD5036" s="5"/>
    </row>
    <row r="5037" spans="1:30" x14ac:dyDescent="0.2">
      <c r="A5037" s="5"/>
      <c r="B5037" s="5"/>
      <c r="C5037" s="5"/>
      <c r="D5037" s="5"/>
      <c r="E5037" s="5"/>
      <c r="F5037" s="6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72"/>
      <c r="AD5037" s="5"/>
    </row>
    <row r="5038" spans="1:30" x14ac:dyDescent="0.2">
      <c r="A5038" s="5"/>
      <c r="B5038" s="5"/>
      <c r="C5038" s="5"/>
      <c r="D5038" s="5"/>
      <c r="E5038" s="5"/>
      <c r="F5038" s="6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72"/>
      <c r="AD5038" s="5"/>
    </row>
    <row r="5039" spans="1:30" x14ac:dyDescent="0.2">
      <c r="A5039" s="5"/>
      <c r="B5039" s="5"/>
      <c r="C5039" s="5"/>
      <c r="D5039" s="5"/>
      <c r="E5039" s="5"/>
      <c r="F5039" s="6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72"/>
      <c r="AD5039" s="5"/>
    </row>
    <row r="5040" spans="1:30" x14ac:dyDescent="0.2">
      <c r="A5040" s="5"/>
      <c r="B5040" s="5"/>
      <c r="C5040" s="5"/>
      <c r="D5040" s="5"/>
      <c r="E5040" s="5"/>
      <c r="F5040" s="6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72"/>
      <c r="AD5040" s="5"/>
    </row>
    <row r="5041" spans="1:30" x14ac:dyDescent="0.2">
      <c r="A5041" s="5"/>
      <c r="B5041" s="5"/>
      <c r="C5041" s="5"/>
      <c r="D5041" s="5"/>
      <c r="E5041" s="5"/>
      <c r="F5041" s="6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72"/>
      <c r="AD5041" s="5"/>
    </row>
    <row r="5042" spans="1:30" x14ac:dyDescent="0.2">
      <c r="A5042" s="5"/>
      <c r="B5042" s="5"/>
      <c r="C5042" s="5"/>
      <c r="D5042" s="5"/>
      <c r="E5042" s="5"/>
      <c r="F5042" s="6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72"/>
      <c r="AD5042" s="5"/>
    </row>
    <row r="5043" spans="1:30" x14ac:dyDescent="0.2">
      <c r="A5043" s="5"/>
      <c r="B5043" s="5"/>
      <c r="C5043" s="5"/>
      <c r="D5043" s="5"/>
      <c r="E5043" s="5"/>
      <c r="F5043" s="6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72"/>
      <c r="AD5043" s="5"/>
    </row>
    <row r="5044" spans="1:30" x14ac:dyDescent="0.2">
      <c r="A5044" s="5"/>
      <c r="B5044" s="5"/>
      <c r="C5044" s="5"/>
      <c r="D5044" s="5"/>
      <c r="E5044" s="5"/>
      <c r="F5044" s="6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72"/>
      <c r="AD5044" s="5"/>
    </row>
    <row r="5045" spans="1:30" x14ac:dyDescent="0.2">
      <c r="A5045" s="5"/>
      <c r="B5045" s="5"/>
      <c r="C5045" s="5"/>
      <c r="D5045" s="5"/>
      <c r="E5045" s="5"/>
      <c r="F5045" s="6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72"/>
      <c r="AD5045" s="5"/>
    </row>
    <row r="5046" spans="1:30" x14ac:dyDescent="0.2">
      <c r="A5046" s="5"/>
      <c r="B5046" s="5"/>
      <c r="C5046" s="5"/>
      <c r="D5046" s="5"/>
      <c r="E5046" s="5"/>
      <c r="F5046" s="6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72"/>
      <c r="AD5046" s="5"/>
    </row>
    <row r="5047" spans="1:30" x14ac:dyDescent="0.2">
      <c r="A5047" s="5"/>
      <c r="B5047" s="5"/>
      <c r="C5047" s="5"/>
      <c r="D5047" s="5"/>
      <c r="E5047" s="5"/>
      <c r="F5047" s="6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72"/>
      <c r="AD5047" s="5"/>
    </row>
    <row r="5048" spans="1:30" x14ac:dyDescent="0.2">
      <c r="A5048" s="5"/>
      <c r="B5048" s="5"/>
      <c r="C5048" s="5"/>
      <c r="D5048" s="5"/>
      <c r="E5048" s="5"/>
      <c r="F5048" s="6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72"/>
      <c r="AD5048" s="5"/>
    </row>
    <row r="5049" spans="1:30" x14ac:dyDescent="0.2">
      <c r="A5049" s="5"/>
      <c r="B5049" s="5"/>
      <c r="C5049" s="5"/>
      <c r="D5049" s="5"/>
      <c r="E5049" s="5"/>
      <c r="F5049" s="6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72"/>
      <c r="AD5049" s="5"/>
    </row>
    <row r="5050" spans="1:30" x14ac:dyDescent="0.2">
      <c r="A5050" s="5"/>
      <c r="B5050" s="5"/>
      <c r="C5050" s="5"/>
      <c r="D5050" s="5"/>
      <c r="E5050" s="5"/>
      <c r="F5050" s="6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72"/>
      <c r="AD5050" s="5"/>
    </row>
    <row r="5051" spans="1:30" x14ac:dyDescent="0.2">
      <c r="A5051" s="5"/>
      <c r="B5051" s="5"/>
      <c r="C5051" s="5"/>
      <c r="D5051" s="5"/>
      <c r="E5051" s="5"/>
      <c r="F5051" s="6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72"/>
      <c r="AD5051" s="5"/>
    </row>
    <row r="5052" spans="1:30" x14ac:dyDescent="0.2">
      <c r="A5052" s="5"/>
      <c r="B5052" s="5"/>
      <c r="C5052" s="5"/>
      <c r="D5052" s="5"/>
      <c r="E5052" s="5"/>
      <c r="F5052" s="6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72"/>
      <c r="AD5052" s="5"/>
    </row>
    <row r="5053" spans="1:30" x14ac:dyDescent="0.2">
      <c r="A5053" s="5"/>
      <c r="B5053" s="5"/>
      <c r="C5053" s="5"/>
      <c r="D5053" s="5"/>
      <c r="E5053" s="5"/>
      <c r="F5053" s="6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72"/>
      <c r="AD5053" s="5"/>
    </row>
    <row r="5054" spans="1:30" x14ac:dyDescent="0.2">
      <c r="A5054" s="5"/>
      <c r="B5054" s="5"/>
      <c r="C5054" s="5"/>
      <c r="D5054" s="5"/>
      <c r="E5054" s="5"/>
      <c r="F5054" s="6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72"/>
      <c r="AD5054" s="5"/>
    </row>
    <row r="5055" spans="1:30" x14ac:dyDescent="0.2">
      <c r="A5055" s="5"/>
      <c r="B5055" s="5"/>
      <c r="C5055" s="5"/>
      <c r="D5055" s="5"/>
      <c r="E5055" s="5"/>
      <c r="F5055" s="6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72"/>
      <c r="AD5055" s="5"/>
    </row>
    <row r="5056" spans="1:30" x14ac:dyDescent="0.2">
      <c r="A5056" s="5"/>
      <c r="B5056" s="5"/>
      <c r="C5056" s="5"/>
      <c r="D5056" s="5"/>
      <c r="E5056" s="5"/>
      <c r="F5056" s="6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72"/>
      <c r="AD5056" s="5"/>
    </row>
    <row r="5057" spans="1:30" x14ac:dyDescent="0.2">
      <c r="A5057" s="5"/>
      <c r="B5057" s="5"/>
      <c r="C5057" s="5"/>
      <c r="D5057" s="5"/>
      <c r="E5057" s="5"/>
      <c r="F5057" s="6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72"/>
      <c r="AD5057" s="5"/>
    </row>
    <row r="5058" spans="1:30" x14ac:dyDescent="0.2">
      <c r="A5058" s="5"/>
      <c r="B5058" s="5"/>
      <c r="C5058" s="5"/>
      <c r="D5058" s="5"/>
      <c r="E5058" s="5"/>
      <c r="F5058" s="6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72"/>
      <c r="AD5058" s="5"/>
    </row>
    <row r="5059" spans="1:30" x14ac:dyDescent="0.2">
      <c r="A5059" s="5"/>
      <c r="B5059" s="5"/>
      <c r="C5059" s="5"/>
      <c r="D5059" s="5"/>
      <c r="E5059" s="5"/>
      <c r="F5059" s="6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72"/>
      <c r="AD5059" s="5"/>
    </row>
    <row r="5060" spans="1:30" x14ac:dyDescent="0.2">
      <c r="A5060" s="5"/>
      <c r="B5060" s="5"/>
      <c r="C5060" s="5"/>
      <c r="D5060" s="5"/>
      <c r="E5060" s="5"/>
      <c r="F5060" s="6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72"/>
      <c r="AD5060" s="5"/>
    </row>
    <row r="5061" spans="1:30" x14ac:dyDescent="0.2">
      <c r="A5061" s="5"/>
      <c r="B5061" s="5"/>
      <c r="C5061" s="5"/>
      <c r="D5061" s="5"/>
      <c r="E5061" s="5"/>
      <c r="F5061" s="6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72"/>
      <c r="AD5061" s="5"/>
    </row>
    <row r="5062" spans="1:30" x14ac:dyDescent="0.2">
      <c r="A5062" s="5"/>
      <c r="B5062" s="5"/>
      <c r="C5062" s="5"/>
      <c r="D5062" s="5"/>
      <c r="E5062" s="5"/>
      <c r="F5062" s="6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72"/>
      <c r="AD5062" s="5"/>
    </row>
    <row r="5063" spans="1:30" x14ac:dyDescent="0.2">
      <c r="A5063" s="5"/>
      <c r="B5063" s="5"/>
      <c r="C5063" s="5"/>
      <c r="D5063" s="5"/>
      <c r="E5063" s="5"/>
      <c r="F5063" s="6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72"/>
      <c r="AD5063" s="5"/>
    </row>
    <row r="5064" spans="1:30" x14ac:dyDescent="0.2">
      <c r="A5064" s="5"/>
      <c r="B5064" s="5"/>
      <c r="C5064" s="5"/>
      <c r="D5064" s="5"/>
      <c r="E5064" s="5"/>
      <c r="F5064" s="6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72"/>
      <c r="AD5064" s="5"/>
    </row>
    <row r="5065" spans="1:30" x14ac:dyDescent="0.2">
      <c r="A5065" s="5"/>
      <c r="B5065" s="5"/>
      <c r="C5065" s="5"/>
      <c r="D5065" s="5"/>
      <c r="E5065" s="5"/>
      <c r="F5065" s="6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72"/>
      <c r="AD5065" s="5"/>
    </row>
    <row r="5066" spans="1:30" x14ac:dyDescent="0.2">
      <c r="A5066" s="5"/>
      <c r="B5066" s="5"/>
      <c r="C5066" s="5"/>
      <c r="D5066" s="5"/>
      <c r="E5066" s="5"/>
      <c r="F5066" s="6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72"/>
      <c r="AD5066" s="5"/>
    </row>
    <row r="5067" spans="1:30" x14ac:dyDescent="0.2">
      <c r="A5067" s="5"/>
      <c r="B5067" s="5"/>
      <c r="C5067" s="5"/>
      <c r="D5067" s="5"/>
      <c r="E5067" s="5"/>
      <c r="F5067" s="6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72"/>
      <c r="AD5067" s="5"/>
    </row>
    <row r="5068" spans="1:30" x14ac:dyDescent="0.2">
      <c r="A5068" s="5"/>
      <c r="B5068" s="5"/>
      <c r="C5068" s="5"/>
      <c r="D5068" s="5"/>
      <c r="E5068" s="5"/>
      <c r="F5068" s="6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72"/>
      <c r="AD5068" s="5"/>
    </row>
    <row r="5069" spans="1:30" x14ac:dyDescent="0.2">
      <c r="A5069" s="5"/>
      <c r="B5069" s="5"/>
      <c r="C5069" s="5"/>
      <c r="D5069" s="5"/>
      <c r="E5069" s="5"/>
      <c r="F5069" s="6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72"/>
      <c r="AD5069" s="5"/>
    </row>
    <row r="5070" spans="1:30" x14ac:dyDescent="0.2">
      <c r="A5070" s="5"/>
      <c r="B5070" s="5"/>
      <c r="C5070" s="5"/>
      <c r="D5070" s="5"/>
      <c r="E5070" s="5"/>
      <c r="F5070" s="6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72"/>
      <c r="AD5070" s="5"/>
    </row>
    <row r="5071" spans="1:30" x14ac:dyDescent="0.2">
      <c r="A5071" s="5"/>
      <c r="B5071" s="5"/>
      <c r="C5071" s="5"/>
      <c r="D5071" s="5"/>
      <c r="E5071" s="5"/>
      <c r="F5071" s="6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72"/>
      <c r="AD5071" s="5"/>
    </row>
    <row r="5072" spans="1:30" x14ac:dyDescent="0.2">
      <c r="A5072" s="5"/>
      <c r="B5072" s="5"/>
      <c r="C5072" s="5"/>
      <c r="D5072" s="5"/>
      <c r="E5072" s="5"/>
      <c r="F5072" s="6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72"/>
      <c r="AD5072" s="5"/>
    </row>
    <row r="5073" spans="1:30" x14ac:dyDescent="0.2">
      <c r="A5073" s="5"/>
      <c r="B5073" s="5"/>
      <c r="C5073" s="5"/>
      <c r="D5073" s="5"/>
      <c r="E5073" s="5"/>
      <c r="F5073" s="6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72"/>
      <c r="AD5073" s="5"/>
    </row>
    <row r="5074" spans="1:30" x14ac:dyDescent="0.2">
      <c r="A5074" s="5"/>
      <c r="B5074" s="5"/>
      <c r="C5074" s="5"/>
      <c r="D5074" s="5"/>
      <c r="E5074" s="5"/>
      <c r="F5074" s="6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72"/>
      <c r="AD5074" s="5"/>
    </row>
    <row r="5075" spans="1:30" x14ac:dyDescent="0.2">
      <c r="A5075" s="5"/>
      <c r="B5075" s="5"/>
      <c r="C5075" s="5"/>
      <c r="D5075" s="5"/>
      <c r="E5075" s="5"/>
      <c r="F5075" s="6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72"/>
      <c r="AD5075" s="5"/>
    </row>
    <row r="5076" spans="1:30" x14ac:dyDescent="0.2">
      <c r="A5076" s="5"/>
      <c r="B5076" s="5"/>
      <c r="C5076" s="5"/>
      <c r="D5076" s="5"/>
      <c r="E5076" s="5"/>
      <c r="F5076" s="6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72"/>
      <c r="AD5076" s="5"/>
    </row>
    <row r="5077" spans="1:30" x14ac:dyDescent="0.2">
      <c r="A5077" s="5"/>
      <c r="B5077" s="5"/>
      <c r="C5077" s="5"/>
      <c r="D5077" s="5"/>
      <c r="E5077" s="5"/>
      <c r="F5077" s="6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72"/>
      <c r="AD5077" s="5"/>
    </row>
    <row r="5078" spans="1:30" x14ac:dyDescent="0.2">
      <c r="A5078" s="5"/>
      <c r="B5078" s="5"/>
      <c r="C5078" s="5"/>
      <c r="D5078" s="5"/>
      <c r="E5078" s="5"/>
      <c r="F5078" s="6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72"/>
      <c r="AD5078" s="5"/>
    </row>
    <row r="5079" spans="1:30" x14ac:dyDescent="0.2">
      <c r="A5079" s="5"/>
      <c r="B5079" s="5"/>
      <c r="C5079" s="5"/>
      <c r="D5079" s="5"/>
      <c r="E5079" s="5"/>
      <c r="F5079" s="6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72"/>
      <c r="AD5079" s="5"/>
    </row>
    <row r="5080" spans="1:30" x14ac:dyDescent="0.2">
      <c r="A5080" s="5"/>
      <c r="B5080" s="5"/>
      <c r="C5080" s="5"/>
      <c r="D5080" s="5"/>
      <c r="E5080" s="5"/>
      <c r="F5080" s="6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72"/>
      <c r="AD5080" s="5"/>
    </row>
    <row r="5081" spans="1:30" x14ac:dyDescent="0.2">
      <c r="A5081" s="5"/>
      <c r="B5081" s="5"/>
      <c r="C5081" s="5"/>
      <c r="D5081" s="5"/>
      <c r="E5081" s="5"/>
      <c r="F5081" s="6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72"/>
      <c r="AD5081" s="5"/>
    </row>
    <row r="5082" spans="1:30" x14ac:dyDescent="0.2">
      <c r="A5082" s="5"/>
      <c r="B5082" s="5"/>
      <c r="C5082" s="5"/>
      <c r="D5082" s="5"/>
      <c r="E5082" s="5"/>
      <c r="F5082" s="6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72"/>
      <c r="AD5082" s="5"/>
    </row>
    <row r="5083" spans="1:30" x14ac:dyDescent="0.2">
      <c r="A5083" s="5"/>
      <c r="B5083" s="5"/>
      <c r="C5083" s="5"/>
      <c r="D5083" s="5"/>
      <c r="E5083" s="5"/>
      <c r="F5083" s="6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72"/>
      <c r="AD5083" s="5"/>
    </row>
    <row r="5084" spans="1:30" x14ac:dyDescent="0.2">
      <c r="A5084" s="5"/>
      <c r="B5084" s="5"/>
      <c r="C5084" s="5"/>
      <c r="D5084" s="5"/>
      <c r="E5084" s="5"/>
      <c r="F5084" s="6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72"/>
      <c r="AD5084" s="5"/>
    </row>
    <row r="5085" spans="1:30" x14ac:dyDescent="0.2">
      <c r="A5085" s="5"/>
      <c r="B5085" s="5"/>
      <c r="C5085" s="5"/>
      <c r="D5085" s="5"/>
      <c r="E5085" s="5"/>
      <c r="F5085" s="6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72"/>
      <c r="AD5085" s="5"/>
    </row>
    <row r="5086" spans="1:30" x14ac:dyDescent="0.2">
      <c r="A5086" s="5"/>
      <c r="B5086" s="5"/>
      <c r="C5086" s="5"/>
      <c r="D5086" s="5"/>
      <c r="E5086" s="5"/>
      <c r="F5086" s="6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72"/>
      <c r="AD5086" s="5"/>
    </row>
    <row r="5087" spans="1:30" x14ac:dyDescent="0.2">
      <c r="A5087" s="5"/>
      <c r="B5087" s="5"/>
      <c r="C5087" s="5"/>
      <c r="D5087" s="5"/>
      <c r="E5087" s="5"/>
      <c r="F5087" s="6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72"/>
      <c r="AD5087" s="5"/>
    </row>
    <row r="5088" spans="1:30" x14ac:dyDescent="0.2">
      <c r="A5088" s="5"/>
      <c r="B5088" s="5"/>
      <c r="C5088" s="5"/>
      <c r="D5088" s="5"/>
      <c r="E5088" s="5"/>
      <c r="F5088" s="6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72"/>
      <c r="AD5088" s="5"/>
    </row>
    <row r="5089" spans="1:30" x14ac:dyDescent="0.2">
      <c r="A5089" s="5"/>
      <c r="B5089" s="5"/>
      <c r="C5089" s="5"/>
      <c r="D5089" s="5"/>
      <c r="E5089" s="5"/>
      <c r="F5089" s="6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72"/>
      <c r="AD5089" s="5"/>
    </row>
    <row r="5090" spans="1:30" x14ac:dyDescent="0.2">
      <c r="A5090" s="5"/>
      <c r="B5090" s="5"/>
      <c r="C5090" s="5"/>
      <c r="D5090" s="5"/>
      <c r="E5090" s="5"/>
      <c r="F5090" s="6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72"/>
      <c r="AD5090" s="5"/>
    </row>
    <row r="5091" spans="1:30" x14ac:dyDescent="0.2">
      <c r="A5091" s="5"/>
      <c r="B5091" s="5"/>
      <c r="C5091" s="5"/>
      <c r="D5091" s="5"/>
      <c r="E5091" s="5"/>
      <c r="F5091" s="6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72"/>
      <c r="AD5091" s="5"/>
    </row>
    <row r="5092" spans="1:30" x14ac:dyDescent="0.2">
      <c r="A5092" s="5"/>
      <c r="B5092" s="5"/>
      <c r="C5092" s="5"/>
      <c r="D5092" s="5"/>
      <c r="E5092" s="5"/>
      <c r="F5092" s="6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72"/>
      <c r="AD5092" s="5"/>
    </row>
    <row r="5093" spans="1:30" x14ac:dyDescent="0.2">
      <c r="A5093" s="5"/>
      <c r="B5093" s="5"/>
      <c r="C5093" s="5"/>
      <c r="D5093" s="5"/>
      <c r="E5093" s="5"/>
      <c r="F5093" s="6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72"/>
      <c r="AD5093" s="5"/>
    </row>
    <row r="5094" spans="1:30" x14ac:dyDescent="0.2">
      <c r="A5094" s="5"/>
      <c r="B5094" s="5"/>
      <c r="C5094" s="5"/>
      <c r="D5094" s="5"/>
      <c r="E5094" s="5"/>
      <c r="F5094" s="6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72"/>
      <c r="AD5094" s="5"/>
    </row>
    <row r="5095" spans="1:30" x14ac:dyDescent="0.2">
      <c r="A5095" s="5"/>
      <c r="B5095" s="5"/>
      <c r="C5095" s="5"/>
      <c r="D5095" s="5"/>
      <c r="E5095" s="5"/>
      <c r="F5095" s="6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72"/>
      <c r="AD5095" s="5"/>
    </row>
    <row r="5096" spans="1:30" x14ac:dyDescent="0.2">
      <c r="A5096" s="5"/>
      <c r="B5096" s="5"/>
      <c r="C5096" s="5"/>
      <c r="D5096" s="5"/>
      <c r="E5096" s="5"/>
      <c r="F5096" s="6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72"/>
      <c r="AD5096" s="5"/>
    </row>
    <row r="5097" spans="1:30" x14ac:dyDescent="0.2">
      <c r="A5097" s="5"/>
      <c r="B5097" s="5"/>
      <c r="C5097" s="5"/>
      <c r="D5097" s="5"/>
      <c r="E5097" s="5"/>
      <c r="F5097" s="6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72"/>
      <c r="AD5097" s="5"/>
    </row>
    <row r="5098" spans="1:30" x14ac:dyDescent="0.2">
      <c r="A5098" s="5"/>
      <c r="B5098" s="5"/>
      <c r="C5098" s="5"/>
      <c r="D5098" s="5"/>
      <c r="E5098" s="5"/>
      <c r="F5098" s="6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72"/>
      <c r="AD5098" s="5"/>
    </row>
    <row r="5099" spans="1:30" x14ac:dyDescent="0.2">
      <c r="A5099" s="5"/>
      <c r="B5099" s="5"/>
      <c r="C5099" s="5"/>
      <c r="D5099" s="5"/>
      <c r="E5099" s="5"/>
      <c r="F5099" s="6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72"/>
      <c r="AD5099" s="5"/>
    </row>
    <row r="5100" spans="1:30" x14ac:dyDescent="0.2">
      <c r="A5100" s="5"/>
      <c r="B5100" s="5"/>
      <c r="C5100" s="5"/>
      <c r="D5100" s="5"/>
      <c r="E5100" s="5"/>
      <c r="F5100" s="6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72"/>
      <c r="AD5100" s="5"/>
    </row>
    <row r="5101" spans="1:30" x14ac:dyDescent="0.2">
      <c r="A5101" s="5"/>
      <c r="B5101" s="5"/>
      <c r="C5101" s="5"/>
      <c r="D5101" s="5"/>
      <c r="E5101" s="5"/>
      <c r="F5101" s="6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72"/>
      <c r="AD5101" s="5"/>
    </row>
    <row r="5102" spans="1:30" x14ac:dyDescent="0.2">
      <c r="A5102" s="5"/>
      <c r="B5102" s="5"/>
      <c r="C5102" s="5"/>
      <c r="D5102" s="5"/>
      <c r="E5102" s="5"/>
      <c r="F5102" s="6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72"/>
      <c r="AD5102" s="5"/>
    </row>
    <row r="5103" spans="1:30" x14ac:dyDescent="0.2">
      <c r="A5103" s="5"/>
      <c r="B5103" s="5"/>
      <c r="C5103" s="5"/>
      <c r="D5103" s="5"/>
      <c r="E5103" s="5"/>
      <c r="F5103" s="6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72"/>
      <c r="AD5103" s="5"/>
    </row>
    <row r="5104" spans="1:30" x14ac:dyDescent="0.2">
      <c r="A5104" s="5"/>
      <c r="B5104" s="5"/>
      <c r="C5104" s="5"/>
      <c r="D5104" s="5"/>
      <c r="E5104" s="5"/>
      <c r="F5104" s="6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72"/>
      <c r="AD5104" s="5"/>
    </row>
    <row r="5105" spans="1:30" x14ac:dyDescent="0.2">
      <c r="A5105" s="5"/>
      <c r="B5105" s="5"/>
      <c r="C5105" s="5"/>
      <c r="D5105" s="5"/>
      <c r="E5105" s="5"/>
      <c r="F5105" s="6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72"/>
      <c r="AD5105" s="5"/>
    </row>
    <row r="5106" spans="1:30" x14ac:dyDescent="0.2">
      <c r="A5106" s="5"/>
      <c r="B5106" s="5"/>
      <c r="C5106" s="5"/>
      <c r="D5106" s="5"/>
      <c r="E5106" s="5"/>
      <c r="F5106" s="6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72"/>
      <c r="AD5106" s="5"/>
    </row>
    <row r="5107" spans="1:30" x14ac:dyDescent="0.2">
      <c r="A5107" s="5"/>
      <c r="B5107" s="5"/>
      <c r="C5107" s="5"/>
      <c r="D5107" s="5"/>
      <c r="E5107" s="5"/>
      <c r="F5107" s="6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72"/>
      <c r="AD5107" s="5"/>
    </row>
    <row r="5108" spans="1:30" x14ac:dyDescent="0.2">
      <c r="A5108" s="5"/>
      <c r="B5108" s="5"/>
      <c r="C5108" s="5"/>
      <c r="D5108" s="5"/>
      <c r="E5108" s="5"/>
      <c r="F5108" s="6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72"/>
      <c r="AD5108" s="5"/>
    </row>
    <row r="5109" spans="1:30" x14ac:dyDescent="0.2">
      <c r="A5109" s="5"/>
      <c r="B5109" s="5"/>
      <c r="C5109" s="5"/>
      <c r="D5109" s="5"/>
      <c r="E5109" s="5"/>
      <c r="F5109" s="6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72"/>
      <c r="AD5109" s="5"/>
    </row>
    <row r="5110" spans="1:30" x14ac:dyDescent="0.2">
      <c r="A5110" s="5"/>
      <c r="B5110" s="5"/>
      <c r="C5110" s="5"/>
      <c r="D5110" s="5"/>
      <c r="E5110" s="5"/>
      <c r="F5110" s="6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72"/>
      <c r="AD5110" s="5"/>
    </row>
    <row r="5111" spans="1:30" x14ac:dyDescent="0.2">
      <c r="A5111" s="5"/>
      <c r="B5111" s="5"/>
      <c r="C5111" s="5"/>
      <c r="D5111" s="5"/>
      <c r="E5111" s="5"/>
      <c r="F5111" s="6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72"/>
      <c r="AD5111" s="5"/>
    </row>
    <row r="5112" spans="1:30" x14ac:dyDescent="0.2">
      <c r="A5112" s="5"/>
      <c r="B5112" s="5"/>
      <c r="C5112" s="5"/>
      <c r="D5112" s="5"/>
      <c r="E5112" s="5"/>
      <c r="F5112" s="6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72"/>
      <c r="AD5112" s="5"/>
    </row>
    <row r="5113" spans="1:30" x14ac:dyDescent="0.2">
      <c r="A5113" s="5"/>
      <c r="B5113" s="5"/>
      <c r="C5113" s="5"/>
      <c r="D5113" s="5"/>
      <c r="E5113" s="5"/>
      <c r="F5113" s="6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72"/>
      <c r="AD5113" s="5"/>
    </row>
    <row r="5114" spans="1:30" x14ac:dyDescent="0.2">
      <c r="A5114" s="5"/>
      <c r="B5114" s="5"/>
      <c r="C5114" s="5"/>
      <c r="D5114" s="5"/>
      <c r="E5114" s="5"/>
      <c r="F5114" s="6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72"/>
      <c r="AD5114" s="5"/>
    </row>
    <row r="5115" spans="1:30" x14ac:dyDescent="0.2">
      <c r="A5115" s="5"/>
      <c r="B5115" s="5"/>
      <c r="C5115" s="5"/>
      <c r="D5115" s="5"/>
      <c r="E5115" s="5"/>
      <c r="F5115" s="6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72"/>
      <c r="AD5115" s="5"/>
    </row>
    <row r="5116" spans="1:30" x14ac:dyDescent="0.2">
      <c r="A5116" s="5"/>
      <c r="B5116" s="5"/>
      <c r="C5116" s="5"/>
      <c r="D5116" s="5"/>
      <c r="E5116" s="5"/>
      <c r="F5116" s="6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72"/>
      <c r="AD5116" s="5"/>
    </row>
    <row r="5117" spans="1:30" x14ac:dyDescent="0.2">
      <c r="A5117" s="5"/>
      <c r="B5117" s="5"/>
      <c r="C5117" s="5"/>
      <c r="D5117" s="5"/>
      <c r="E5117" s="5"/>
      <c r="F5117" s="6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72"/>
      <c r="AD5117" s="5"/>
    </row>
    <row r="5118" spans="1:30" x14ac:dyDescent="0.2">
      <c r="A5118" s="5"/>
      <c r="B5118" s="5"/>
      <c r="C5118" s="5"/>
      <c r="D5118" s="5"/>
      <c r="E5118" s="5"/>
      <c r="F5118" s="6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72"/>
      <c r="AD5118" s="5"/>
    </row>
    <row r="5119" spans="1:30" x14ac:dyDescent="0.2">
      <c r="A5119" s="5"/>
      <c r="B5119" s="5"/>
      <c r="C5119" s="5"/>
      <c r="D5119" s="5"/>
      <c r="E5119" s="5"/>
      <c r="F5119" s="6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72"/>
      <c r="AD5119" s="5"/>
    </row>
    <row r="5120" spans="1:30" x14ac:dyDescent="0.2">
      <c r="A5120" s="5"/>
      <c r="B5120" s="5"/>
      <c r="C5120" s="5"/>
      <c r="D5120" s="5"/>
      <c r="E5120" s="5"/>
      <c r="F5120" s="6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72"/>
      <c r="AD5120" s="5"/>
    </row>
    <row r="5121" spans="1:30" x14ac:dyDescent="0.2">
      <c r="A5121" s="5"/>
      <c r="B5121" s="5"/>
      <c r="C5121" s="5"/>
      <c r="D5121" s="5"/>
      <c r="E5121" s="5"/>
      <c r="F5121" s="6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72"/>
      <c r="AD5121" s="5"/>
    </row>
    <row r="5122" spans="1:30" x14ac:dyDescent="0.2">
      <c r="A5122" s="5"/>
      <c r="B5122" s="5"/>
      <c r="C5122" s="5"/>
      <c r="D5122" s="5"/>
      <c r="E5122" s="5"/>
      <c r="F5122" s="6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72"/>
      <c r="AD5122" s="5"/>
    </row>
    <row r="5123" spans="1:30" x14ac:dyDescent="0.2">
      <c r="A5123" s="5"/>
      <c r="B5123" s="5"/>
      <c r="C5123" s="5"/>
      <c r="D5123" s="5"/>
      <c r="E5123" s="5"/>
      <c r="F5123" s="6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72"/>
      <c r="AD5123" s="5"/>
    </row>
    <row r="5124" spans="1:30" x14ac:dyDescent="0.2">
      <c r="A5124" s="5"/>
      <c r="B5124" s="5"/>
      <c r="C5124" s="5"/>
      <c r="D5124" s="5"/>
      <c r="E5124" s="5"/>
      <c r="F5124" s="6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72"/>
      <c r="AD5124" s="5"/>
    </row>
    <row r="5125" spans="1:30" x14ac:dyDescent="0.2">
      <c r="A5125" s="5"/>
      <c r="B5125" s="5"/>
      <c r="C5125" s="5"/>
      <c r="D5125" s="5"/>
      <c r="E5125" s="5"/>
      <c r="F5125" s="6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72"/>
      <c r="AD5125" s="5"/>
    </row>
    <row r="5126" spans="1:30" x14ac:dyDescent="0.2">
      <c r="A5126" s="5"/>
      <c r="B5126" s="5"/>
      <c r="C5126" s="5"/>
      <c r="D5126" s="5"/>
      <c r="E5126" s="5"/>
      <c r="F5126" s="6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72"/>
      <c r="AD5126" s="5"/>
    </row>
    <row r="5127" spans="1:30" x14ac:dyDescent="0.2">
      <c r="A5127" s="5"/>
      <c r="B5127" s="5"/>
      <c r="C5127" s="5"/>
      <c r="D5127" s="5"/>
      <c r="E5127" s="5"/>
      <c r="F5127" s="6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72"/>
      <c r="AD5127" s="5"/>
    </row>
    <row r="5128" spans="1:30" x14ac:dyDescent="0.2">
      <c r="A5128" s="5"/>
      <c r="B5128" s="5"/>
      <c r="C5128" s="5"/>
      <c r="D5128" s="5"/>
      <c r="E5128" s="5"/>
      <c r="F5128" s="6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72"/>
      <c r="AD5128" s="5"/>
    </row>
    <row r="5129" spans="1:30" x14ac:dyDescent="0.2">
      <c r="A5129" s="5"/>
      <c r="B5129" s="5"/>
      <c r="C5129" s="5"/>
      <c r="D5129" s="5"/>
      <c r="E5129" s="5"/>
      <c r="F5129" s="6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72"/>
      <c r="AD5129" s="5"/>
    </row>
    <row r="5130" spans="1:30" x14ac:dyDescent="0.2">
      <c r="A5130" s="5"/>
      <c r="B5130" s="5"/>
      <c r="C5130" s="5"/>
      <c r="D5130" s="5"/>
      <c r="E5130" s="5"/>
      <c r="F5130" s="6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72"/>
      <c r="AD5130" s="5"/>
    </row>
    <row r="5131" spans="1:30" x14ac:dyDescent="0.2">
      <c r="A5131" s="5"/>
      <c r="B5131" s="5"/>
      <c r="C5131" s="5"/>
      <c r="D5131" s="5"/>
      <c r="E5131" s="5"/>
      <c r="F5131" s="6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72"/>
      <c r="AD5131" s="5"/>
    </row>
    <row r="5132" spans="1:30" x14ac:dyDescent="0.2">
      <c r="A5132" s="5"/>
      <c r="B5132" s="5"/>
      <c r="C5132" s="5"/>
      <c r="D5132" s="5"/>
      <c r="E5132" s="5"/>
      <c r="F5132" s="6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72"/>
      <c r="AD5132" s="5"/>
    </row>
    <row r="5133" spans="1:30" x14ac:dyDescent="0.2">
      <c r="A5133" s="5"/>
      <c r="B5133" s="5"/>
      <c r="C5133" s="5"/>
      <c r="D5133" s="5"/>
      <c r="E5133" s="5"/>
      <c r="F5133" s="6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72"/>
      <c r="AD5133" s="5"/>
    </row>
    <row r="5134" spans="1:30" x14ac:dyDescent="0.2">
      <c r="A5134" s="5"/>
      <c r="B5134" s="5"/>
      <c r="C5134" s="5"/>
      <c r="D5134" s="5"/>
      <c r="E5134" s="5"/>
      <c r="F5134" s="6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72"/>
      <c r="AD5134" s="5"/>
    </row>
    <row r="5135" spans="1:30" x14ac:dyDescent="0.2">
      <c r="A5135" s="5"/>
      <c r="B5135" s="5"/>
      <c r="C5135" s="5"/>
      <c r="D5135" s="5"/>
      <c r="E5135" s="5"/>
      <c r="F5135" s="6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72"/>
      <c r="AD5135" s="5"/>
    </row>
    <row r="5136" spans="1:30" x14ac:dyDescent="0.2">
      <c r="A5136" s="5"/>
      <c r="B5136" s="5"/>
      <c r="C5136" s="5"/>
      <c r="D5136" s="5"/>
      <c r="E5136" s="5"/>
      <c r="F5136" s="6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72"/>
      <c r="AD5136" s="5"/>
    </row>
    <row r="5137" spans="1:30" x14ac:dyDescent="0.2">
      <c r="A5137" s="5"/>
      <c r="B5137" s="5"/>
      <c r="C5137" s="5"/>
      <c r="D5137" s="5"/>
      <c r="E5137" s="5"/>
      <c r="F5137" s="6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72"/>
      <c r="AD5137" s="5"/>
    </row>
    <row r="5138" spans="1:30" x14ac:dyDescent="0.2">
      <c r="A5138" s="5"/>
      <c r="B5138" s="5"/>
      <c r="C5138" s="5"/>
      <c r="D5138" s="5"/>
      <c r="E5138" s="5"/>
      <c r="F5138" s="6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72"/>
      <c r="AD5138" s="5"/>
    </row>
    <row r="5139" spans="1:30" x14ac:dyDescent="0.2">
      <c r="A5139" s="5"/>
      <c r="B5139" s="5"/>
      <c r="C5139" s="5"/>
      <c r="D5139" s="5"/>
      <c r="E5139" s="5"/>
      <c r="F5139" s="6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72"/>
      <c r="AD5139" s="5"/>
    </row>
    <row r="5140" spans="1:30" x14ac:dyDescent="0.2">
      <c r="A5140" s="5"/>
      <c r="B5140" s="5"/>
      <c r="C5140" s="5"/>
      <c r="D5140" s="5"/>
      <c r="E5140" s="5"/>
      <c r="F5140" s="6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72"/>
      <c r="AD5140" s="5"/>
    </row>
    <row r="5141" spans="1:30" x14ac:dyDescent="0.2">
      <c r="A5141" s="5"/>
      <c r="B5141" s="5"/>
      <c r="C5141" s="5"/>
      <c r="D5141" s="5"/>
      <c r="E5141" s="5"/>
      <c r="F5141" s="6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72"/>
      <c r="AD5141" s="5"/>
    </row>
    <row r="5142" spans="1:30" x14ac:dyDescent="0.2">
      <c r="A5142" s="5"/>
      <c r="B5142" s="5"/>
      <c r="C5142" s="5"/>
      <c r="D5142" s="5"/>
      <c r="E5142" s="5"/>
      <c r="F5142" s="6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72"/>
      <c r="AD5142" s="5"/>
    </row>
    <row r="5143" spans="1:30" x14ac:dyDescent="0.2">
      <c r="A5143" s="5"/>
      <c r="B5143" s="5"/>
      <c r="C5143" s="5"/>
      <c r="D5143" s="5"/>
      <c r="E5143" s="5"/>
      <c r="F5143" s="6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72"/>
      <c r="AD5143" s="5"/>
    </row>
    <row r="5144" spans="1:30" x14ac:dyDescent="0.2">
      <c r="A5144" s="5"/>
      <c r="B5144" s="5"/>
      <c r="C5144" s="5"/>
      <c r="D5144" s="5"/>
      <c r="E5144" s="5"/>
      <c r="F5144" s="6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72"/>
      <c r="AD5144" s="5"/>
    </row>
    <row r="5145" spans="1:30" x14ac:dyDescent="0.2">
      <c r="A5145" s="5"/>
      <c r="B5145" s="5"/>
      <c r="C5145" s="5"/>
      <c r="D5145" s="5"/>
      <c r="E5145" s="5"/>
      <c r="F5145" s="6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72"/>
      <c r="AD5145" s="5"/>
    </row>
    <row r="5146" spans="1:30" x14ac:dyDescent="0.2">
      <c r="A5146" s="5"/>
      <c r="B5146" s="5"/>
      <c r="C5146" s="5"/>
      <c r="D5146" s="5"/>
      <c r="E5146" s="5"/>
      <c r="F5146" s="6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72"/>
      <c r="AD5146" s="5"/>
    </row>
    <row r="5147" spans="1:30" x14ac:dyDescent="0.2">
      <c r="A5147" s="5"/>
      <c r="B5147" s="5"/>
      <c r="C5147" s="5"/>
      <c r="D5147" s="5"/>
      <c r="E5147" s="5"/>
      <c r="F5147" s="6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72"/>
      <c r="AD5147" s="5"/>
    </row>
    <row r="5148" spans="1:30" x14ac:dyDescent="0.2">
      <c r="A5148" s="5"/>
      <c r="B5148" s="5"/>
      <c r="C5148" s="5"/>
      <c r="D5148" s="5"/>
      <c r="E5148" s="5"/>
      <c r="F5148" s="6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72"/>
      <c r="AD5148" s="5"/>
    </row>
    <row r="5149" spans="1:30" x14ac:dyDescent="0.2">
      <c r="A5149" s="5"/>
      <c r="B5149" s="5"/>
      <c r="C5149" s="5"/>
      <c r="D5149" s="5"/>
      <c r="E5149" s="5"/>
      <c r="F5149" s="6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72"/>
      <c r="AD5149" s="5"/>
    </row>
    <row r="5150" spans="1:30" x14ac:dyDescent="0.2">
      <c r="A5150" s="5"/>
      <c r="B5150" s="5"/>
      <c r="C5150" s="5"/>
      <c r="D5150" s="5"/>
      <c r="E5150" s="5"/>
      <c r="F5150" s="6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72"/>
      <c r="AD5150" s="5"/>
    </row>
    <row r="5151" spans="1:30" x14ac:dyDescent="0.2">
      <c r="A5151" s="5"/>
      <c r="B5151" s="5"/>
      <c r="C5151" s="5"/>
      <c r="D5151" s="5"/>
      <c r="E5151" s="5"/>
      <c r="F5151" s="6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72"/>
      <c r="AD5151" s="5"/>
    </row>
    <row r="5152" spans="1:30" x14ac:dyDescent="0.2">
      <c r="A5152" s="5"/>
      <c r="B5152" s="5"/>
      <c r="C5152" s="5"/>
      <c r="D5152" s="5"/>
      <c r="E5152" s="5"/>
      <c r="F5152" s="6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72"/>
      <c r="AD5152" s="5"/>
    </row>
    <row r="5153" spans="1:30" x14ac:dyDescent="0.2">
      <c r="A5153" s="5"/>
      <c r="B5153" s="5"/>
      <c r="C5153" s="5"/>
      <c r="D5153" s="5"/>
      <c r="E5153" s="5"/>
      <c r="F5153" s="6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72"/>
      <c r="AD5153" s="5"/>
    </row>
    <row r="5154" spans="1:30" x14ac:dyDescent="0.2">
      <c r="A5154" s="5"/>
      <c r="B5154" s="5"/>
      <c r="C5154" s="5"/>
      <c r="D5154" s="5"/>
      <c r="E5154" s="5"/>
      <c r="F5154" s="6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72"/>
      <c r="AD5154" s="5"/>
    </row>
    <row r="5155" spans="1:30" x14ac:dyDescent="0.2">
      <c r="A5155" s="5"/>
      <c r="B5155" s="5"/>
      <c r="C5155" s="5"/>
      <c r="D5155" s="5"/>
      <c r="E5155" s="5"/>
      <c r="F5155" s="6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72"/>
      <c r="AD5155" s="5"/>
    </row>
    <row r="5156" spans="1:30" x14ac:dyDescent="0.2">
      <c r="A5156" s="5"/>
      <c r="B5156" s="5"/>
      <c r="C5156" s="5"/>
      <c r="D5156" s="5"/>
      <c r="E5156" s="5"/>
      <c r="F5156" s="6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72"/>
      <c r="AD5156" s="5"/>
    </row>
    <row r="5157" spans="1:30" x14ac:dyDescent="0.2">
      <c r="A5157" s="5"/>
      <c r="B5157" s="5"/>
      <c r="C5157" s="5"/>
      <c r="D5157" s="5"/>
      <c r="E5157" s="5"/>
      <c r="F5157" s="6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72"/>
      <c r="AD5157" s="5"/>
    </row>
    <row r="5158" spans="1:30" x14ac:dyDescent="0.2">
      <c r="A5158" s="5"/>
      <c r="B5158" s="5"/>
      <c r="C5158" s="5"/>
      <c r="D5158" s="5"/>
      <c r="E5158" s="5"/>
      <c r="F5158" s="6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72"/>
      <c r="AD5158" s="5"/>
    </row>
    <row r="5159" spans="1:30" x14ac:dyDescent="0.2">
      <c r="A5159" s="5"/>
      <c r="B5159" s="5"/>
      <c r="C5159" s="5"/>
      <c r="D5159" s="5"/>
      <c r="E5159" s="5"/>
      <c r="F5159" s="6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72"/>
      <c r="AD5159" s="5"/>
    </row>
    <row r="5160" spans="1:30" x14ac:dyDescent="0.2">
      <c r="A5160" s="5"/>
      <c r="B5160" s="5"/>
      <c r="C5160" s="5"/>
      <c r="D5160" s="5"/>
      <c r="E5160" s="5"/>
      <c r="F5160" s="6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72"/>
      <c r="AD5160" s="5"/>
    </row>
    <row r="5161" spans="1:30" x14ac:dyDescent="0.2">
      <c r="A5161" s="5"/>
      <c r="B5161" s="5"/>
      <c r="C5161" s="5"/>
      <c r="D5161" s="5"/>
      <c r="E5161" s="5"/>
      <c r="F5161" s="6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72"/>
      <c r="AD5161" s="5"/>
    </row>
    <row r="5162" spans="1:30" x14ac:dyDescent="0.2">
      <c r="A5162" s="5"/>
      <c r="B5162" s="5"/>
      <c r="C5162" s="5"/>
      <c r="D5162" s="5"/>
      <c r="E5162" s="5"/>
      <c r="F5162" s="6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72"/>
      <c r="AD5162" s="5"/>
    </row>
    <row r="5163" spans="1:30" x14ac:dyDescent="0.2">
      <c r="A5163" s="5"/>
      <c r="B5163" s="5"/>
      <c r="C5163" s="5"/>
      <c r="D5163" s="5"/>
      <c r="E5163" s="5"/>
      <c r="F5163" s="6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72"/>
      <c r="AD5163" s="5"/>
    </row>
    <row r="5164" spans="1:30" x14ac:dyDescent="0.2">
      <c r="A5164" s="5"/>
      <c r="B5164" s="5"/>
      <c r="C5164" s="5"/>
      <c r="D5164" s="5"/>
      <c r="E5164" s="5"/>
      <c r="F5164" s="6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72"/>
      <c r="AD5164" s="5"/>
    </row>
    <row r="5165" spans="1:30" x14ac:dyDescent="0.2">
      <c r="A5165" s="5"/>
      <c r="B5165" s="5"/>
      <c r="C5165" s="5"/>
      <c r="D5165" s="5"/>
      <c r="E5165" s="5"/>
      <c r="F5165" s="6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72"/>
      <c r="AD5165" s="5"/>
    </row>
    <row r="5166" spans="1:30" x14ac:dyDescent="0.2">
      <c r="A5166" s="5"/>
      <c r="B5166" s="5"/>
      <c r="C5166" s="5"/>
      <c r="D5166" s="5"/>
      <c r="E5166" s="5"/>
      <c r="F5166" s="6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72"/>
      <c r="AD5166" s="5"/>
    </row>
    <row r="5167" spans="1:30" x14ac:dyDescent="0.2">
      <c r="A5167" s="5"/>
      <c r="B5167" s="5"/>
      <c r="C5167" s="5"/>
      <c r="D5167" s="5"/>
      <c r="E5167" s="5"/>
      <c r="F5167" s="6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72"/>
      <c r="AD5167" s="5"/>
    </row>
    <row r="5168" spans="1:30" x14ac:dyDescent="0.2">
      <c r="A5168" s="5"/>
      <c r="B5168" s="5"/>
      <c r="C5168" s="5"/>
      <c r="D5168" s="5"/>
      <c r="E5168" s="5"/>
      <c r="F5168" s="6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72"/>
      <c r="AD5168" s="5"/>
    </row>
    <row r="5169" spans="1:30" x14ac:dyDescent="0.2">
      <c r="A5169" s="5"/>
      <c r="B5169" s="5"/>
      <c r="C5169" s="5"/>
      <c r="D5169" s="5"/>
      <c r="E5169" s="5"/>
      <c r="F5169" s="6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72"/>
      <c r="AD5169" s="5"/>
    </row>
    <row r="5170" spans="1:30" x14ac:dyDescent="0.2">
      <c r="A5170" s="5"/>
      <c r="B5170" s="5"/>
      <c r="C5170" s="5"/>
      <c r="D5170" s="5"/>
      <c r="E5170" s="5"/>
      <c r="F5170" s="6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72"/>
      <c r="AD5170" s="5"/>
    </row>
    <row r="5171" spans="1:30" x14ac:dyDescent="0.2">
      <c r="A5171" s="5"/>
      <c r="B5171" s="5"/>
      <c r="C5171" s="5"/>
      <c r="D5171" s="5"/>
      <c r="E5171" s="5"/>
      <c r="F5171" s="6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72"/>
      <c r="AD5171" s="5"/>
    </row>
    <row r="5172" spans="1:30" x14ac:dyDescent="0.2">
      <c r="A5172" s="5"/>
      <c r="B5172" s="5"/>
      <c r="C5172" s="5"/>
      <c r="D5172" s="5"/>
      <c r="E5172" s="5"/>
      <c r="F5172" s="6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72"/>
      <c r="AD5172" s="5"/>
    </row>
    <row r="5173" spans="1:30" x14ac:dyDescent="0.2">
      <c r="A5173" s="5"/>
      <c r="B5173" s="5"/>
      <c r="C5173" s="5"/>
      <c r="D5173" s="5"/>
      <c r="E5173" s="5"/>
      <c r="F5173" s="6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72"/>
      <c r="AD5173" s="5"/>
    </row>
    <row r="5174" spans="1:30" x14ac:dyDescent="0.2">
      <c r="A5174" s="5"/>
      <c r="B5174" s="5"/>
      <c r="C5174" s="5"/>
      <c r="D5174" s="5"/>
      <c r="E5174" s="5"/>
      <c r="F5174" s="6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72"/>
      <c r="AD5174" s="5"/>
    </row>
    <row r="5175" spans="1:30" x14ac:dyDescent="0.2">
      <c r="A5175" s="5"/>
      <c r="B5175" s="5"/>
      <c r="C5175" s="5"/>
      <c r="D5175" s="5"/>
      <c r="E5175" s="5"/>
      <c r="F5175" s="6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72"/>
      <c r="AD5175" s="5"/>
    </row>
    <row r="5176" spans="1:30" x14ac:dyDescent="0.2">
      <c r="A5176" s="5"/>
      <c r="B5176" s="5"/>
      <c r="C5176" s="5"/>
      <c r="D5176" s="5"/>
      <c r="E5176" s="5"/>
      <c r="F5176" s="6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72"/>
      <c r="AD5176" s="5"/>
    </row>
    <row r="5177" spans="1:30" x14ac:dyDescent="0.2">
      <c r="A5177" s="5"/>
      <c r="B5177" s="5"/>
      <c r="C5177" s="5"/>
      <c r="D5177" s="5"/>
      <c r="E5177" s="5"/>
      <c r="F5177" s="6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72"/>
      <c r="AD5177" s="5"/>
    </row>
    <row r="5178" spans="1:30" x14ac:dyDescent="0.2">
      <c r="A5178" s="5"/>
      <c r="B5178" s="5"/>
      <c r="C5178" s="5"/>
      <c r="D5178" s="5"/>
      <c r="E5178" s="5"/>
      <c r="F5178" s="6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72"/>
      <c r="AD5178" s="5"/>
    </row>
    <row r="5179" spans="1:30" x14ac:dyDescent="0.2">
      <c r="A5179" s="5"/>
      <c r="B5179" s="5"/>
      <c r="C5179" s="5"/>
      <c r="D5179" s="5"/>
      <c r="E5179" s="5"/>
      <c r="F5179" s="6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72"/>
      <c r="AD5179" s="5"/>
    </row>
    <row r="5180" spans="1:30" x14ac:dyDescent="0.2">
      <c r="A5180" s="5"/>
      <c r="B5180" s="5"/>
      <c r="C5180" s="5"/>
      <c r="D5180" s="5"/>
      <c r="E5180" s="5"/>
      <c r="F5180" s="6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72"/>
      <c r="AD5180" s="5"/>
    </row>
    <row r="5181" spans="1:30" x14ac:dyDescent="0.2">
      <c r="A5181" s="5"/>
      <c r="B5181" s="5"/>
      <c r="C5181" s="5"/>
      <c r="D5181" s="5"/>
      <c r="E5181" s="5"/>
      <c r="F5181" s="6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72"/>
      <c r="AD5181" s="5"/>
    </row>
    <row r="5182" spans="1:30" x14ac:dyDescent="0.2">
      <c r="A5182" s="5"/>
      <c r="B5182" s="5"/>
      <c r="C5182" s="5"/>
      <c r="D5182" s="5"/>
      <c r="E5182" s="5"/>
      <c r="F5182" s="6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72"/>
      <c r="AD5182" s="5"/>
    </row>
    <row r="5183" spans="1:30" x14ac:dyDescent="0.2">
      <c r="A5183" s="5"/>
      <c r="B5183" s="5"/>
      <c r="C5183" s="5"/>
      <c r="D5183" s="5"/>
      <c r="E5183" s="5"/>
      <c r="F5183" s="6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72"/>
      <c r="AD5183" s="5"/>
    </row>
    <row r="5184" spans="1:30" x14ac:dyDescent="0.2">
      <c r="A5184" s="5"/>
      <c r="B5184" s="5"/>
      <c r="C5184" s="5"/>
      <c r="D5184" s="5"/>
      <c r="E5184" s="5"/>
      <c r="F5184" s="6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72"/>
      <c r="AD5184" s="5"/>
    </row>
    <row r="5185" spans="1:30" x14ac:dyDescent="0.2">
      <c r="A5185" s="5"/>
      <c r="B5185" s="5"/>
      <c r="C5185" s="5"/>
      <c r="D5185" s="5"/>
      <c r="E5185" s="5"/>
      <c r="F5185" s="6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72"/>
      <c r="AD5185" s="5"/>
    </row>
    <row r="5186" spans="1:30" x14ac:dyDescent="0.2">
      <c r="A5186" s="5"/>
      <c r="B5186" s="5"/>
      <c r="C5186" s="5"/>
      <c r="D5186" s="5"/>
      <c r="E5186" s="5"/>
      <c r="F5186" s="6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72"/>
      <c r="AD5186" s="5"/>
    </row>
    <row r="5187" spans="1:30" x14ac:dyDescent="0.2">
      <c r="A5187" s="5"/>
      <c r="B5187" s="5"/>
      <c r="C5187" s="5"/>
      <c r="D5187" s="5"/>
      <c r="E5187" s="5"/>
      <c r="F5187" s="6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72"/>
      <c r="AD5187" s="5"/>
    </row>
    <row r="5188" spans="1:30" x14ac:dyDescent="0.2">
      <c r="A5188" s="5"/>
      <c r="B5188" s="5"/>
      <c r="C5188" s="5"/>
      <c r="D5188" s="5"/>
      <c r="E5188" s="5"/>
      <c r="F5188" s="6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72"/>
      <c r="AD5188" s="5"/>
    </row>
    <row r="5189" spans="1:30" x14ac:dyDescent="0.2">
      <c r="A5189" s="5"/>
      <c r="B5189" s="5"/>
      <c r="C5189" s="5"/>
      <c r="D5189" s="5"/>
      <c r="E5189" s="5"/>
      <c r="F5189" s="6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72"/>
      <c r="AD5189" s="5"/>
    </row>
    <row r="5190" spans="1:30" x14ac:dyDescent="0.2">
      <c r="A5190" s="5"/>
      <c r="B5190" s="5"/>
      <c r="C5190" s="5"/>
      <c r="D5190" s="5"/>
      <c r="E5190" s="5"/>
      <c r="F5190" s="6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72"/>
      <c r="AD5190" s="5"/>
    </row>
    <row r="5191" spans="1:30" x14ac:dyDescent="0.2">
      <c r="A5191" s="5"/>
      <c r="B5191" s="5"/>
      <c r="C5191" s="5"/>
      <c r="D5191" s="5"/>
      <c r="E5191" s="5"/>
      <c r="F5191" s="6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72"/>
      <c r="AD5191" s="5"/>
    </row>
    <row r="5192" spans="1:30" x14ac:dyDescent="0.2">
      <c r="A5192" s="5"/>
      <c r="B5192" s="5"/>
      <c r="C5192" s="5"/>
      <c r="D5192" s="5"/>
      <c r="E5192" s="5"/>
      <c r="F5192" s="6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72"/>
      <c r="AD5192" s="5"/>
    </row>
    <row r="5193" spans="1:30" x14ac:dyDescent="0.2">
      <c r="A5193" s="5"/>
      <c r="B5193" s="5"/>
      <c r="C5193" s="5"/>
      <c r="D5193" s="5"/>
      <c r="E5193" s="5"/>
      <c r="F5193" s="6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72"/>
      <c r="AD5193" s="5"/>
    </row>
    <row r="5194" spans="1:30" x14ac:dyDescent="0.2">
      <c r="A5194" s="5"/>
      <c r="B5194" s="5"/>
      <c r="C5194" s="5"/>
      <c r="D5194" s="5"/>
      <c r="E5194" s="5"/>
      <c r="F5194" s="6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72"/>
      <c r="AD5194" s="5"/>
    </row>
    <row r="5195" spans="1:30" x14ac:dyDescent="0.2">
      <c r="A5195" s="5"/>
      <c r="B5195" s="5"/>
      <c r="C5195" s="5"/>
      <c r="D5195" s="5"/>
      <c r="E5195" s="5"/>
      <c r="F5195" s="6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72"/>
      <c r="AD5195" s="5"/>
    </row>
    <row r="5196" spans="1:30" x14ac:dyDescent="0.2">
      <c r="A5196" s="5"/>
      <c r="B5196" s="5"/>
      <c r="C5196" s="5"/>
      <c r="D5196" s="5"/>
      <c r="E5196" s="5"/>
      <c r="F5196" s="6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72"/>
      <c r="AD5196" s="5"/>
    </row>
    <row r="5197" spans="1:30" x14ac:dyDescent="0.2">
      <c r="A5197" s="5"/>
      <c r="B5197" s="5"/>
      <c r="C5197" s="5"/>
      <c r="D5197" s="5"/>
      <c r="E5197" s="5"/>
      <c r="F5197" s="6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72"/>
      <c r="AD5197" s="5"/>
    </row>
    <row r="5198" spans="1:30" x14ac:dyDescent="0.2">
      <c r="A5198" s="5"/>
      <c r="B5198" s="5"/>
      <c r="C5198" s="5"/>
      <c r="D5198" s="5"/>
      <c r="E5198" s="5"/>
      <c r="F5198" s="6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72"/>
      <c r="AD5198" s="5"/>
    </row>
    <row r="5199" spans="1:30" x14ac:dyDescent="0.2">
      <c r="A5199" s="5"/>
      <c r="B5199" s="5"/>
      <c r="C5199" s="5"/>
      <c r="D5199" s="5"/>
      <c r="E5199" s="5"/>
      <c r="F5199" s="6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72"/>
      <c r="AD5199" s="5"/>
    </row>
    <row r="5200" spans="1:30" x14ac:dyDescent="0.2">
      <c r="A5200" s="5"/>
      <c r="B5200" s="5"/>
      <c r="C5200" s="5"/>
      <c r="D5200" s="5"/>
      <c r="E5200" s="5"/>
      <c r="F5200" s="6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72"/>
      <c r="AD5200" s="5"/>
    </row>
    <row r="5201" spans="1:30" x14ac:dyDescent="0.2">
      <c r="A5201" s="5"/>
      <c r="B5201" s="5"/>
      <c r="C5201" s="5"/>
      <c r="D5201" s="5"/>
      <c r="E5201" s="5"/>
      <c r="F5201" s="6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72"/>
      <c r="AD5201" s="5"/>
    </row>
    <row r="5202" spans="1:30" x14ac:dyDescent="0.2">
      <c r="A5202" s="5"/>
      <c r="B5202" s="5"/>
      <c r="C5202" s="5"/>
      <c r="D5202" s="5"/>
      <c r="E5202" s="5"/>
      <c r="F5202" s="6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72"/>
      <c r="AD5202" s="5"/>
    </row>
    <row r="5203" spans="1:30" x14ac:dyDescent="0.2">
      <c r="A5203" s="5"/>
      <c r="B5203" s="5"/>
      <c r="C5203" s="5"/>
      <c r="D5203" s="5"/>
      <c r="E5203" s="5"/>
      <c r="F5203" s="6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72"/>
      <c r="AD5203" s="5"/>
    </row>
    <row r="5204" spans="1:30" x14ac:dyDescent="0.2">
      <c r="A5204" s="5"/>
      <c r="B5204" s="5"/>
      <c r="C5204" s="5"/>
      <c r="D5204" s="5"/>
      <c r="E5204" s="5"/>
      <c r="F5204" s="6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72"/>
      <c r="AD5204" s="5"/>
    </row>
    <row r="5205" spans="1:30" x14ac:dyDescent="0.2">
      <c r="A5205" s="5"/>
      <c r="B5205" s="5"/>
      <c r="C5205" s="5"/>
      <c r="D5205" s="5"/>
      <c r="E5205" s="5"/>
      <c r="F5205" s="6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72"/>
      <c r="AD5205" s="5"/>
    </row>
    <row r="5206" spans="1:30" x14ac:dyDescent="0.2">
      <c r="A5206" s="5"/>
      <c r="B5206" s="5"/>
      <c r="C5206" s="5"/>
      <c r="D5206" s="5"/>
      <c r="E5206" s="5"/>
      <c r="F5206" s="6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72"/>
      <c r="AD5206" s="5"/>
    </row>
    <row r="5207" spans="1:30" x14ac:dyDescent="0.2">
      <c r="A5207" s="5"/>
      <c r="B5207" s="5"/>
      <c r="C5207" s="5"/>
      <c r="D5207" s="5"/>
      <c r="E5207" s="5"/>
      <c r="F5207" s="6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72"/>
      <c r="AD5207" s="5"/>
    </row>
    <row r="5208" spans="1:30" x14ac:dyDescent="0.2">
      <c r="A5208" s="5"/>
      <c r="B5208" s="5"/>
      <c r="C5208" s="5"/>
      <c r="D5208" s="5"/>
      <c r="E5208" s="5"/>
      <c r="F5208" s="6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72"/>
      <c r="AD5208" s="5"/>
    </row>
    <row r="5209" spans="1:30" x14ac:dyDescent="0.2">
      <c r="A5209" s="5"/>
      <c r="B5209" s="5"/>
      <c r="C5209" s="5"/>
      <c r="D5209" s="5"/>
      <c r="E5209" s="5"/>
      <c r="F5209" s="6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72"/>
      <c r="AD5209" s="5"/>
    </row>
    <row r="5210" spans="1:30" x14ac:dyDescent="0.2">
      <c r="A5210" s="5"/>
      <c r="B5210" s="5"/>
      <c r="C5210" s="5"/>
      <c r="D5210" s="5"/>
      <c r="E5210" s="5"/>
      <c r="F5210" s="6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72"/>
      <c r="AD5210" s="5"/>
    </row>
    <row r="5211" spans="1:30" x14ac:dyDescent="0.2">
      <c r="A5211" s="5"/>
      <c r="B5211" s="5"/>
      <c r="C5211" s="5"/>
      <c r="D5211" s="5"/>
      <c r="E5211" s="5"/>
      <c r="F5211" s="6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72"/>
      <c r="AD5211" s="5"/>
    </row>
    <row r="5212" spans="1:30" x14ac:dyDescent="0.2">
      <c r="A5212" s="5"/>
      <c r="B5212" s="5"/>
      <c r="C5212" s="5"/>
      <c r="D5212" s="5"/>
      <c r="E5212" s="5"/>
      <c r="F5212" s="6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72"/>
      <c r="AD5212" s="5"/>
    </row>
    <row r="5213" spans="1:30" x14ac:dyDescent="0.2">
      <c r="A5213" s="5"/>
      <c r="B5213" s="5"/>
      <c r="C5213" s="5"/>
      <c r="D5213" s="5"/>
      <c r="E5213" s="5"/>
      <c r="F5213" s="6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72"/>
      <c r="AD5213" s="5"/>
    </row>
    <row r="5214" spans="1:30" x14ac:dyDescent="0.2">
      <c r="A5214" s="5"/>
      <c r="B5214" s="5"/>
      <c r="C5214" s="5"/>
      <c r="D5214" s="5"/>
      <c r="E5214" s="5"/>
      <c r="F5214" s="6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72"/>
      <c r="AD5214" s="5"/>
    </row>
    <row r="5215" spans="1:30" x14ac:dyDescent="0.2">
      <c r="A5215" s="5"/>
      <c r="B5215" s="5"/>
      <c r="C5215" s="5"/>
      <c r="D5215" s="5"/>
      <c r="E5215" s="5"/>
      <c r="F5215" s="6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72"/>
      <c r="AD5215" s="5"/>
    </row>
    <row r="5216" spans="1:30" x14ac:dyDescent="0.2">
      <c r="A5216" s="5"/>
      <c r="B5216" s="5"/>
      <c r="C5216" s="5"/>
      <c r="D5216" s="5"/>
      <c r="E5216" s="5"/>
      <c r="F5216" s="6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72"/>
      <c r="AD5216" s="5"/>
    </row>
    <row r="5217" spans="1:30" x14ac:dyDescent="0.2">
      <c r="A5217" s="5"/>
      <c r="B5217" s="5"/>
      <c r="C5217" s="5"/>
      <c r="D5217" s="5"/>
      <c r="E5217" s="5"/>
      <c r="F5217" s="6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72"/>
      <c r="AD5217" s="5"/>
    </row>
    <row r="5218" spans="1:30" x14ac:dyDescent="0.2">
      <c r="A5218" s="5"/>
      <c r="B5218" s="5"/>
      <c r="C5218" s="5"/>
      <c r="D5218" s="5"/>
      <c r="E5218" s="5"/>
      <c r="F5218" s="6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72"/>
      <c r="AD5218" s="5"/>
    </row>
    <row r="5219" spans="1:30" x14ac:dyDescent="0.2">
      <c r="A5219" s="5"/>
      <c r="B5219" s="5"/>
      <c r="C5219" s="5"/>
      <c r="D5219" s="5"/>
      <c r="E5219" s="5"/>
      <c r="F5219" s="6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72"/>
      <c r="AD5219" s="5"/>
    </row>
    <row r="5220" spans="1:30" x14ac:dyDescent="0.2">
      <c r="A5220" s="5"/>
      <c r="B5220" s="5"/>
      <c r="C5220" s="5"/>
      <c r="D5220" s="5"/>
      <c r="E5220" s="5"/>
      <c r="F5220" s="6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72"/>
      <c r="AD5220" s="5"/>
    </row>
    <row r="5221" spans="1:30" x14ac:dyDescent="0.2">
      <c r="A5221" s="5"/>
      <c r="B5221" s="5"/>
      <c r="C5221" s="5"/>
      <c r="D5221" s="5"/>
      <c r="E5221" s="5"/>
      <c r="F5221" s="6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72"/>
      <c r="AD5221" s="5"/>
    </row>
    <row r="5222" spans="1:30" x14ac:dyDescent="0.2">
      <c r="A5222" s="5"/>
      <c r="B5222" s="5"/>
      <c r="C5222" s="5"/>
      <c r="D5222" s="5"/>
      <c r="E5222" s="5"/>
      <c r="F5222" s="6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72"/>
      <c r="AD5222" s="5"/>
    </row>
    <row r="5223" spans="1:30" x14ac:dyDescent="0.2">
      <c r="A5223" s="5"/>
      <c r="B5223" s="5"/>
      <c r="C5223" s="5"/>
      <c r="D5223" s="5"/>
      <c r="E5223" s="5"/>
      <c r="F5223" s="6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72"/>
      <c r="AD5223" s="5"/>
    </row>
    <row r="5224" spans="1:30" x14ac:dyDescent="0.2">
      <c r="A5224" s="5"/>
      <c r="B5224" s="5"/>
      <c r="C5224" s="5"/>
      <c r="D5224" s="5"/>
      <c r="E5224" s="5"/>
      <c r="F5224" s="6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72"/>
      <c r="AD5224" s="5"/>
    </row>
    <row r="5225" spans="1:30" x14ac:dyDescent="0.2">
      <c r="A5225" s="5"/>
      <c r="B5225" s="5"/>
      <c r="C5225" s="5"/>
      <c r="D5225" s="5"/>
      <c r="E5225" s="5"/>
      <c r="F5225" s="6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72"/>
      <c r="AD5225" s="5"/>
    </row>
    <row r="5226" spans="1:30" x14ac:dyDescent="0.2">
      <c r="A5226" s="5"/>
      <c r="B5226" s="5"/>
      <c r="C5226" s="5"/>
      <c r="D5226" s="5"/>
      <c r="E5226" s="5"/>
      <c r="F5226" s="6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72"/>
      <c r="AD5226" s="5"/>
    </row>
    <row r="5227" spans="1:30" x14ac:dyDescent="0.2">
      <c r="A5227" s="5"/>
      <c r="B5227" s="5"/>
      <c r="C5227" s="5"/>
      <c r="D5227" s="5"/>
      <c r="E5227" s="5"/>
      <c r="F5227" s="6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72"/>
      <c r="AD5227" s="5"/>
    </row>
    <row r="5228" spans="1:30" x14ac:dyDescent="0.2">
      <c r="A5228" s="5"/>
      <c r="B5228" s="5"/>
      <c r="C5228" s="5"/>
      <c r="D5228" s="5"/>
      <c r="E5228" s="5"/>
      <c r="F5228" s="6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72"/>
      <c r="AD5228" s="5"/>
    </row>
    <row r="5229" spans="1:30" x14ac:dyDescent="0.2">
      <c r="A5229" s="5"/>
      <c r="B5229" s="5"/>
      <c r="C5229" s="5"/>
      <c r="D5229" s="5"/>
      <c r="E5229" s="5"/>
      <c r="F5229" s="6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72"/>
      <c r="AD5229" s="5"/>
    </row>
    <row r="5230" spans="1:30" x14ac:dyDescent="0.2">
      <c r="A5230" s="5"/>
      <c r="B5230" s="5"/>
      <c r="C5230" s="5"/>
      <c r="D5230" s="5"/>
      <c r="E5230" s="5"/>
      <c r="F5230" s="6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72"/>
      <c r="AD5230" s="5"/>
    </row>
    <row r="5231" spans="1:30" x14ac:dyDescent="0.2">
      <c r="A5231" s="5"/>
      <c r="B5231" s="5"/>
      <c r="C5231" s="5"/>
      <c r="D5231" s="5"/>
      <c r="E5231" s="5"/>
      <c r="F5231" s="6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72"/>
      <c r="AD5231" s="5"/>
    </row>
    <row r="5232" spans="1:30" x14ac:dyDescent="0.2">
      <c r="A5232" s="5"/>
      <c r="B5232" s="5"/>
      <c r="C5232" s="5"/>
      <c r="D5232" s="5"/>
      <c r="E5232" s="5"/>
      <c r="F5232" s="6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72"/>
      <c r="AD5232" s="5"/>
    </row>
    <row r="5233" spans="1:30" x14ac:dyDescent="0.2">
      <c r="A5233" s="5"/>
      <c r="B5233" s="5"/>
      <c r="C5233" s="5"/>
      <c r="D5233" s="5"/>
      <c r="E5233" s="5"/>
      <c r="F5233" s="6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72"/>
      <c r="AD5233" s="5"/>
    </row>
    <row r="5234" spans="1:30" x14ac:dyDescent="0.2">
      <c r="A5234" s="5"/>
      <c r="B5234" s="5"/>
      <c r="C5234" s="5"/>
      <c r="D5234" s="5"/>
      <c r="E5234" s="5"/>
      <c r="F5234" s="6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72"/>
      <c r="AD5234" s="5"/>
    </row>
    <row r="5235" spans="1:30" x14ac:dyDescent="0.2">
      <c r="A5235" s="5"/>
      <c r="B5235" s="5"/>
      <c r="C5235" s="5"/>
      <c r="D5235" s="5"/>
      <c r="E5235" s="5"/>
      <c r="F5235" s="6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72"/>
      <c r="AD5235" s="5"/>
    </row>
    <row r="5236" spans="1:30" x14ac:dyDescent="0.2">
      <c r="A5236" s="5"/>
      <c r="B5236" s="5"/>
      <c r="C5236" s="5"/>
      <c r="D5236" s="5"/>
      <c r="E5236" s="5"/>
      <c r="F5236" s="6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72"/>
      <c r="AD5236" s="5"/>
    </row>
    <row r="5237" spans="1:30" x14ac:dyDescent="0.2">
      <c r="A5237" s="5"/>
      <c r="B5237" s="5"/>
      <c r="C5237" s="5"/>
      <c r="D5237" s="5"/>
      <c r="E5237" s="5"/>
      <c r="F5237" s="6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72"/>
      <c r="AD5237" s="5"/>
    </row>
    <row r="5238" spans="1:30" x14ac:dyDescent="0.2">
      <c r="A5238" s="5"/>
      <c r="B5238" s="5"/>
      <c r="C5238" s="5"/>
      <c r="D5238" s="5"/>
      <c r="E5238" s="5"/>
      <c r="F5238" s="6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72"/>
      <c r="AD5238" s="5"/>
    </row>
    <row r="5239" spans="1:30" x14ac:dyDescent="0.2">
      <c r="A5239" s="5"/>
      <c r="B5239" s="5"/>
      <c r="C5239" s="5"/>
      <c r="D5239" s="5"/>
      <c r="E5239" s="5"/>
      <c r="F5239" s="6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72"/>
      <c r="AD5239" s="5"/>
    </row>
    <row r="5240" spans="1:30" x14ac:dyDescent="0.2">
      <c r="A5240" s="5"/>
      <c r="B5240" s="5"/>
      <c r="C5240" s="5"/>
      <c r="D5240" s="5"/>
      <c r="E5240" s="5"/>
      <c r="F5240" s="6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72"/>
      <c r="AD5240" s="5"/>
    </row>
    <row r="5241" spans="1:30" x14ac:dyDescent="0.2">
      <c r="A5241" s="5"/>
      <c r="B5241" s="5"/>
      <c r="C5241" s="5"/>
      <c r="D5241" s="5"/>
      <c r="E5241" s="5"/>
      <c r="F5241" s="6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72"/>
      <c r="AD5241" s="5"/>
    </row>
    <row r="5242" spans="1:30" x14ac:dyDescent="0.2">
      <c r="A5242" s="5"/>
      <c r="B5242" s="5"/>
      <c r="C5242" s="5"/>
      <c r="D5242" s="5"/>
      <c r="E5242" s="5"/>
      <c r="F5242" s="6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72"/>
      <c r="AD5242" s="5"/>
    </row>
    <row r="5243" spans="1:30" x14ac:dyDescent="0.2">
      <c r="A5243" s="5"/>
      <c r="B5243" s="5"/>
      <c r="C5243" s="5"/>
      <c r="D5243" s="5"/>
      <c r="E5243" s="5"/>
      <c r="F5243" s="6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72"/>
      <c r="AD5243" s="5"/>
    </row>
    <row r="5244" spans="1:30" x14ac:dyDescent="0.2">
      <c r="A5244" s="5"/>
      <c r="B5244" s="5"/>
      <c r="C5244" s="5"/>
      <c r="D5244" s="5"/>
      <c r="E5244" s="5"/>
      <c r="F5244" s="6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72"/>
      <c r="AD5244" s="5"/>
    </row>
    <row r="5245" spans="1:30" x14ac:dyDescent="0.2">
      <c r="A5245" s="5"/>
      <c r="B5245" s="5"/>
      <c r="C5245" s="5"/>
      <c r="D5245" s="5"/>
      <c r="E5245" s="5"/>
      <c r="F5245" s="6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72"/>
      <c r="AD5245" s="5"/>
    </row>
    <row r="5246" spans="1:30" x14ac:dyDescent="0.2">
      <c r="A5246" s="5"/>
      <c r="B5246" s="5"/>
      <c r="C5246" s="5"/>
      <c r="D5246" s="5"/>
      <c r="E5246" s="5"/>
      <c r="F5246" s="6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72"/>
      <c r="AD5246" s="5"/>
    </row>
    <row r="5247" spans="1:30" x14ac:dyDescent="0.2">
      <c r="A5247" s="5"/>
      <c r="B5247" s="5"/>
      <c r="C5247" s="5"/>
      <c r="D5247" s="5"/>
      <c r="E5247" s="5"/>
      <c r="F5247" s="6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72"/>
      <c r="AD5247" s="5"/>
    </row>
    <row r="5248" spans="1:30" x14ac:dyDescent="0.2">
      <c r="A5248" s="5"/>
      <c r="B5248" s="5"/>
      <c r="C5248" s="5"/>
      <c r="D5248" s="5"/>
      <c r="E5248" s="5"/>
      <c r="F5248" s="6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72"/>
      <c r="AD5248" s="5"/>
    </row>
    <row r="5249" spans="1:30" x14ac:dyDescent="0.2">
      <c r="A5249" s="5"/>
      <c r="B5249" s="5"/>
      <c r="C5249" s="5"/>
      <c r="D5249" s="5"/>
      <c r="E5249" s="5"/>
      <c r="F5249" s="6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72"/>
      <c r="AD5249" s="5"/>
    </row>
    <row r="5250" spans="1:30" x14ac:dyDescent="0.2">
      <c r="A5250" s="5"/>
      <c r="B5250" s="5"/>
      <c r="C5250" s="5"/>
      <c r="D5250" s="5"/>
      <c r="E5250" s="5"/>
      <c r="F5250" s="6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72"/>
      <c r="AD5250" s="5"/>
    </row>
    <row r="5251" spans="1:30" x14ac:dyDescent="0.2">
      <c r="A5251" s="5"/>
      <c r="B5251" s="5"/>
      <c r="C5251" s="5"/>
      <c r="D5251" s="5"/>
      <c r="E5251" s="5"/>
      <c r="F5251" s="6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72"/>
      <c r="AD5251" s="5"/>
    </row>
    <row r="5252" spans="1:30" x14ac:dyDescent="0.2">
      <c r="A5252" s="5"/>
      <c r="B5252" s="5"/>
      <c r="C5252" s="5"/>
      <c r="D5252" s="5"/>
      <c r="E5252" s="5"/>
      <c r="F5252" s="6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72"/>
      <c r="AD5252" s="5"/>
    </row>
    <row r="5253" spans="1:30" x14ac:dyDescent="0.2">
      <c r="A5253" s="5"/>
      <c r="B5253" s="5"/>
      <c r="C5253" s="5"/>
      <c r="D5253" s="5"/>
      <c r="E5253" s="5"/>
      <c r="F5253" s="6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72"/>
      <c r="AD5253" s="5"/>
    </row>
    <row r="5254" spans="1:30" x14ac:dyDescent="0.2">
      <c r="A5254" s="5"/>
      <c r="B5254" s="5"/>
      <c r="C5254" s="5"/>
      <c r="D5254" s="5"/>
      <c r="E5254" s="5"/>
      <c r="F5254" s="6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72"/>
      <c r="AD5254" s="5"/>
    </row>
    <row r="5255" spans="1:30" x14ac:dyDescent="0.2">
      <c r="A5255" s="5"/>
      <c r="B5255" s="5"/>
      <c r="C5255" s="5"/>
      <c r="D5255" s="5"/>
      <c r="E5255" s="5"/>
      <c r="F5255" s="6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72"/>
      <c r="AD5255" s="5"/>
    </row>
    <row r="5256" spans="1:30" x14ac:dyDescent="0.2">
      <c r="A5256" s="5"/>
      <c r="B5256" s="5"/>
      <c r="C5256" s="5"/>
      <c r="D5256" s="5"/>
      <c r="E5256" s="5"/>
      <c r="F5256" s="6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72"/>
      <c r="AD5256" s="5"/>
    </row>
    <row r="5257" spans="1:30" x14ac:dyDescent="0.2">
      <c r="A5257" s="5"/>
      <c r="B5257" s="5"/>
      <c r="C5257" s="5"/>
      <c r="D5257" s="5"/>
      <c r="E5257" s="5"/>
      <c r="F5257" s="6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72"/>
      <c r="AD5257" s="5"/>
    </row>
    <row r="5258" spans="1:30" x14ac:dyDescent="0.2">
      <c r="A5258" s="5"/>
      <c r="B5258" s="5"/>
      <c r="C5258" s="5"/>
      <c r="D5258" s="5"/>
      <c r="E5258" s="5"/>
      <c r="F5258" s="6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72"/>
      <c r="AD5258" s="5"/>
    </row>
    <row r="5259" spans="1:30" x14ac:dyDescent="0.2">
      <c r="A5259" s="5"/>
      <c r="B5259" s="5"/>
      <c r="C5259" s="5"/>
      <c r="D5259" s="5"/>
      <c r="E5259" s="5"/>
      <c r="F5259" s="6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72"/>
      <c r="AD5259" s="5"/>
    </row>
    <row r="5260" spans="1:30" x14ac:dyDescent="0.2">
      <c r="A5260" s="5"/>
      <c r="B5260" s="5"/>
      <c r="C5260" s="5"/>
      <c r="D5260" s="5"/>
      <c r="E5260" s="5"/>
      <c r="F5260" s="6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72"/>
      <c r="AD5260" s="5"/>
    </row>
    <row r="5261" spans="1:30" x14ac:dyDescent="0.2">
      <c r="A5261" s="5"/>
      <c r="B5261" s="5"/>
      <c r="C5261" s="5"/>
      <c r="D5261" s="5"/>
      <c r="E5261" s="5"/>
      <c r="F5261" s="6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72"/>
      <c r="AD5261" s="5"/>
    </row>
    <row r="5262" spans="1:30" x14ac:dyDescent="0.2">
      <c r="A5262" s="5"/>
      <c r="B5262" s="5"/>
      <c r="C5262" s="5"/>
      <c r="D5262" s="5"/>
      <c r="E5262" s="5"/>
      <c r="F5262" s="6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72"/>
      <c r="AD5262" s="5"/>
    </row>
    <row r="5263" spans="1:30" x14ac:dyDescent="0.2">
      <c r="A5263" s="5"/>
      <c r="B5263" s="5"/>
      <c r="C5263" s="5"/>
      <c r="D5263" s="5"/>
      <c r="E5263" s="5"/>
      <c r="F5263" s="6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72"/>
      <c r="AD5263" s="5"/>
    </row>
    <row r="5264" spans="1:30" x14ac:dyDescent="0.2">
      <c r="A5264" s="5"/>
      <c r="B5264" s="5"/>
      <c r="C5264" s="5"/>
      <c r="D5264" s="5"/>
      <c r="E5264" s="5"/>
      <c r="F5264" s="6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72"/>
      <c r="AD5264" s="5"/>
    </row>
    <row r="5265" spans="1:30" x14ac:dyDescent="0.2">
      <c r="A5265" s="5"/>
      <c r="B5265" s="5"/>
      <c r="C5265" s="5"/>
      <c r="D5265" s="5"/>
      <c r="E5265" s="5"/>
      <c r="F5265" s="6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72"/>
      <c r="AD5265" s="5"/>
    </row>
    <row r="5266" spans="1:30" x14ac:dyDescent="0.2">
      <c r="A5266" s="5"/>
      <c r="B5266" s="5"/>
      <c r="C5266" s="5"/>
      <c r="D5266" s="5"/>
      <c r="E5266" s="5"/>
      <c r="F5266" s="6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72"/>
      <c r="AD5266" s="5"/>
    </row>
    <row r="5267" spans="1:30" x14ac:dyDescent="0.2">
      <c r="A5267" s="5"/>
      <c r="B5267" s="5"/>
      <c r="C5267" s="5"/>
      <c r="D5267" s="5"/>
      <c r="E5267" s="5"/>
      <c r="F5267" s="6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72"/>
      <c r="AD5267" s="5"/>
    </row>
    <row r="5268" spans="1:30" x14ac:dyDescent="0.2">
      <c r="A5268" s="5"/>
      <c r="B5268" s="5"/>
      <c r="C5268" s="5"/>
      <c r="D5268" s="5"/>
      <c r="E5268" s="5"/>
      <c r="F5268" s="6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72"/>
      <c r="AD5268" s="5"/>
    </row>
    <row r="5269" spans="1:30" x14ac:dyDescent="0.2">
      <c r="A5269" s="5"/>
      <c r="B5269" s="5"/>
      <c r="C5269" s="5"/>
      <c r="D5269" s="5"/>
      <c r="E5269" s="5"/>
      <c r="F5269" s="6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72"/>
      <c r="AD5269" s="5"/>
    </row>
    <row r="5270" spans="1:30" x14ac:dyDescent="0.2">
      <c r="A5270" s="5"/>
      <c r="B5270" s="5"/>
      <c r="C5270" s="5"/>
      <c r="D5270" s="5"/>
      <c r="E5270" s="5"/>
      <c r="F5270" s="6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72"/>
      <c r="AD5270" s="5"/>
    </row>
    <row r="5271" spans="1:30" x14ac:dyDescent="0.2">
      <c r="A5271" s="5"/>
      <c r="B5271" s="5"/>
      <c r="C5271" s="5"/>
      <c r="D5271" s="5"/>
      <c r="E5271" s="5"/>
      <c r="F5271" s="6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72"/>
      <c r="AD5271" s="5"/>
    </row>
    <row r="5272" spans="1:30" x14ac:dyDescent="0.2">
      <c r="A5272" s="5"/>
      <c r="B5272" s="5"/>
      <c r="C5272" s="5"/>
      <c r="D5272" s="5"/>
      <c r="E5272" s="5"/>
      <c r="F5272" s="6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72"/>
      <c r="AD5272" s="5"/>
    </row>
    <row r="5273" spans="1:30" x14ac:dyDescent="0.2">
      <c r="A5273" s="5"/>
      <c r="B5273" s="5"/>
      <c r="C5273" s="5"/>
      <c r="D5273" s="5"/>
      <c r="E5273" s="5"/>
      <c r="F5273" s="6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72"/>
      <c r="AD5273" s="5"/>
    </row>
    <row r="5274" spans="1:30" x14ac:dyDescent="0.2">
      <c r="A5274" s="5"/>
      <c r="B5274" s="5"/>
      <c r="C5274" s="5"/>
      <c r="D5274" s="5"/>
      <c r="E5274" s="5"/>
      <c r="F5274" s="6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72"/>
      <c r="AD5274" s="5"/>
    </row>
    <row r="5275" spans="1:30" x14ac:dyDescent="0.2">
      <c r="A5275" s="5"/>
      <c r="B5275" s="5"/>
      <c r="C5275" s="5"/>
      <c r="D5275" s="5"/>
      <c r="E5275" s="5"/>
      <c r="F5275" s="6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72"/>
      <c r="AD5275" s="5"/>
    </row>
    <row r="5276" spans="1:30" x14ac:dyDescent="0.2">
      <c r="A5276" s="5"/>
      <c r="B5276" s="5"/>
      <c r="C5276" s="5"/>
      <c r="D5276" s="5"/>
      <c r="E5276" s="5"/>
      <c r="F5276" s="6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72"/>
      <c r="AD5276" s="5"/>
    </row>
    <row r="5277" spans="1:30" x14ac:dyDescent="0.2">
      <c r="A5277" s="5"/>
      <c r="B5277" s="5"/>
      <c r="C5277" s="5"/>
      <c r="D5277" s="5"/>
      <c r="E5277" s="5"/>
      <c r="F5277" s="6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72"/>
      <c r="AD5277" s="5"/>
    </row>
    <row r="5278" spans="1:30" x14ac:dyDescent="0.2">
      <c r="A5278" s="5"/>
      <c r="B5278" s="5"/>
      <c r="C5278" s="5"/>
      <c r="D5278" s="5"/>
      <c r="E5278" s="5"/>
      <c r="F5278" s="6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72"/>
      <c r="AD5278" s="5"/>
    </row>
    <row r="5279" spans="1:30" x14ac:dyDescent="0.2">
      <c r="A5279" s="5"/>
      <c r="B5279" s="5"/>
      <c r="C5279" s="5"/>
      <c r="D5279" s="5"/>
      <c r="E5279" s="5"/>
      <c r="F5279" s="6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72"/>
      <c r="AD5279" s="5"/>
    </row>
    <row r="5280" spans="1:30" x14ac:dyDescent="0.2">
      <c r="A5280" s="5"/>
      <c r="B5280" s="5"/>
      <c r="C5280" s="5"/>
      <c r="D5280" s="5"/>
      <c r="E5280" s="5"/>
      <c r="F5280" s="6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72"/>
      <c r="AD5280" s="5"/>
    </row>
    <row r="5281" spans="1:30" x14ac:dyDescent="0.2">
      <c r="A5281" s="5"/>
      <c r="B5281" s="5"/>
      <c r="C5281" s="5"/>
      <c r="D5281" s="5"/>
      <c r="E5281" s="5"/>
      <c r="F5281" s="6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72"/>
      <c r="AD5281" s="5"/>
    </row>
    <row r="5282" spans="1:30" x14ac:dyDescent="0.2">
      <c r="A5282" s="5"/>
      <c r="B5282" s="5"/>
      <c r="C5282" s="5"/>
      <c r="D5282" s="5"/>
      <c r="E5282" s="5"/>
      <c r="F5282" s="6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72"/>
      <c r="AD5282" s="5"/>
    </row>
    <row r="5283" spans="1:30" x14ac:dyDescent="0.2">
      <c r="A5283" s="5"/>
      <c r="B5283" s="5"/>
      <c r="C5283" s="5"/>
      <c r="D5283" s="5"/>
      <c r="E5283" s="5"/>
      <c r="F5283" s="6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72"/>
      <c r="AD5283" s="5"/>
    </row>
    <row r="5284" spans="1:30" x14ac:dyDescent="0.2">
      <c r="A5284" s="5"/>
      <c r="B5284" s="5"/>
      <c r="C5284" s="5"/>
      <c r="D5284" s="5"/>
      <c r="E5284" s="5"/>
      <c r="F5284" s="6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72"/>
      <c r="AD5284" s="5"/>
    </row>
    <row r="5285" spans="1:30" x14ac:dyDescent="0.2">
      <c r="A5285" s="5"/>
      <c r="B5285" s="5"/>
      <c r="C5285" s="5"/>
      <c r="D5285" s="5"/>
      <c r="E5285" s="5"/>
      <c r="F5285" s="6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72"/>
      <c r="AD5285" s="5"/>
    </row>
    <row r="5286" spans="1:30" x14ac:dyDescent="0.2">
      <c r="A5286" s="5"/>
      <c r="B5286" s="5"/>
      <c r="C5286" s="5"/>
      <c r="D5286" s="5"/>
      <c r="E5286" s="5"/>
      <c r="F5286" s="6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72"/>
      <c r="AD5286" s="5"/>
    </row>
    <row r="5287" spans="1:30" x14ac:dyDescent="0.2">
      <c r="A5287" s="5"/>
      <c r="B5287" s="5"/>
      <c r="C5287" s="5"/>
      <c r="D5287" s="5"/>
      <c r="E5287" s="5"/>
      <c r="F5287" s="6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72"/>
      <c r="AD5287" s="5"/>
    </row>
    <row r="5288" spans="1:30" x14ac:dyDescent="0.2">
      <c r="A5288" s="5"/>
      <c r="B5288" s="5"/>
      <c r="C5288" s="5"/>
      <c r="D5288" s="5"/>
      <c r="E5288" s="5"/>
      <c r="F5288" s="6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72"/>
      <c r="AD5288" s="5"/>
    </row>
    <row r="5289" spans="1:30" x14ac:dyDescent="0.2">
      <c r="A5289" s="5"/>
      <c r="B5289" s="5"/>
      <c r="C5289" s="5"/>
      <c r="D5289" s="5"/>
      <c r="E5289" s="5"/>
      <c r="F5289" s="6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72"/>
      <c r="AD5289" s="5"/>
    </row>
    <row r="5290" spans="1:30" x14ac:dyDescent="0.2">
      <c r="A5290" s="5"/>
      <c r="B5290" s="5"/>
      <c r="C5290" s="5"/>
      <c r="D5290" s="5"/>
      <c r="E5290" s="5"/>
      <c r="F5290" s="6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72"/>
      <c r="AD5290" s="5"/>
    </row>
    <row r="5291" spans="1:30" x14ac:dyDescent="0.2">
      <c r="A5291" s="5"/>
      <c r="B5291" s="5"/>
      <c r="C5291" s="5"/>
      <c r="D5291" s="5"/>
      <c r="E5291" s="5"/>
      <c r="F5291" s="6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72"/>
      <c r="AD5291" s="5"/>
    </row>
    <row r="5292" spans="1:30" x14ac:dyDescent="0.2">
      <c r="A5292" s="5"/>
      <c r="B5292" s="5"/>
      <c r="C5292" s="5"/>
      <c r="D5292" s="5"/>
      <c r="E5292" s="5"/>
      <c r="F5292" s="6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72"/>
      <c r="AD5292" s="5"/>
    </row>
    <row r="5293" spans="1:30" x14ac:dyDescent="0.2">
      <c r="A5293" s="5"/>
      <c r="B5293" s="5"/>
      <c r="C5293" s="5"/>
      <c r="D5293" s="5"/>
      <c r="E5293" s="5"/>
      <c r="F5293" s="6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72"/>
      <c r="AD5293" s="5"/>
    </row>
    <row r="5294" spans="1:30" x14ac:dyDescent="0.2">
      <c r="A5294" s="5"/>
      <c r="B5294" s="5"/>
      <c r="C5294" s="5"/>
      <c r="D5294" s="5"/>
      <c r="E5294" s="5"/>
      <c r="F5294" s="6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72"/>
      <c r="AD5294" s="5"/>
    </row>
    <row r="5295" spans="1:30" x14ac:dyDescent="0.2">
      <c r="A5295" s="5"/>
      <c r="B5295" s="5"/>
      <c r="C5295" s="5"/>
      <c r="D5295" s="5"/>
      <c r="E5295" s="5"/>
      <c r="F5295" s="6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72"/>
      <c r="AD5295" s="5"/>
    </row>
    <row r="5296" spans="1:30" x14ac:dyDescent="0.2">
      <c r="A5296" s="5"/>
      <c r="B5296" s="5"/>
      <c r="C5296" s="5"/>
      <c r="D5296" s="5"/>
      <c r="E5296" s="5"/>
      <c r="F5296" s="6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72"/>
      <c r="AD5296" s="5"/>
    </row>
    <row r="5297" spans="1:30" x14ac:dyDescent="0.2">
      <c r="A5297" s="5"/>
      <c r="B5297" s="5"/>
      <c r="C5297" s="5"/>
      <c r="D5297" s="5"/>
      <c r="E5297" s="5"/>
      <c r="F5297" s="6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72"/>
      <c r="AD5297" s="5"/>
    </row>
    <row r="5298" spans="1:30" x14ac:dyDescent="0.2">
      <c r="A5298" s="5"/>
      <c r="B5298" s="5"/>
      <c r="C5298" s="5"/>
      <c r="D5298" s="5"/>
      <c r="E5298" s="5"/>
      <c r="F5298" s="6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72"/>
      <c r="AD5298" s="5"/>
    </row>
    <row r="5299" spans="1:30" x14ac:dyDescent="0.2">
      <c r="A5299" s="5"/>
      <c r="B5299" s="5"/>
      <c r="C5299" s="5"/>
      <c r="D5299" s="5"/>
      <c r="E5299" s="5"/>
      <c r="F5299" s="6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72"/>
      <c r="AD5299" s="5"/>
    </row>
    <row r="5300" spans="1:30" x14ac:dyDescent="0.2">
      <c r="A5300" s="5"/>
      <c r="B5300" s="5"/>
      <c r="C5300" s="5"/>
      <c r="D5300" s="5"/>
      <c r="E5300" s="5"/>
      <c r="F5300" s="6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72"/>
      <c r="AD5300" s="5"/>
    </row>
    <row r="5301" spans="1:30" x14ac:dyDescent="0.2">
      <c r="A5301" s="5"/>
      <c r="B5301" s="5"/>
      <c r="C5301" s="5"/>
      <c r="D5301" s="5"/>
      <c r="E5301" s="5"/>
      <c r="F5301" s="6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72"/>
      <c r="AD5301" s="5"/>
    </row>
    <row r="5302" spans="1:30" x14ac:dyDescent="0.2">
      <c r="A5302" s="5"/>
      <c r="B5302" s="5"/>
      <c r="C5302" s="5"/>
      <c r="D5302" s="5"/>
      <c r="E5302" s="5"/>
      <c r="F5302" s="6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72"/>
      <c r="AD5302" s="5"/>
    </row>
    <row r="5303" spans="1:30" x14ac:dyDescent="0.2">
      <c r="A5303" s="5"/>
      <c r="B5303" s="5"/>
      <c r="C5303" s="5"/>
      <c r="D5303" s="5"/>
      <c r="E5303" s="5"/>
      <c r="F5303" s="6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72"/>
      <c r="AD5303" s="5"/>
    </row>
    <row r="5304" spans="1:30" x14ac:dyDescent="0.2">
      <c r="A5304" s="5"/>
      <c r="B5304" s="5"/>
      <c r="C5304" s="5"/>
      <c r="D5304" s="5"/>
      <c r="E5304" s="5"/>
      <c r="F5304" s="6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72"/>
      <c r="AD5304" s="5"/>
    </row>
    <row r="5305" spans="1:30" x14ac:dyDescent="0.2">
      <c r="A5305" s="5"/>
      <c r="B5305" s="5"/>
      <c r="C5305" s="5"/>
      <c r="D5305" s="5"/>
      <c r="E5305" s="5"/>
      <c r="F5305" s="6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72"/>
      <c r="AD5305" s="5"/>
    </row>
    <row r="5306" spans="1:30" x14ac:dyDescent="0.2">
      <c r="A5306" s="5"/>
      <c r="B5306" s="5"/>
      <c r="C5306" s="5"/>
      <c r="D5306" s="5"/>
      <c r="E5306" s="5"/>
      <c r="F5306" s="6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72"/>
      <c r="AD5306" s="5"/>
    </row>
    <row r="5307" spans="1:30" x14ac:dyDescent="0.2">
      <c r="A5307" s="5"/>
      <c r="B5307" s="5"/>
      <c r="C5307" s="5"/>
      <c r="D5307" s="5"/>
      <c r="E5307" s="5"/>
      <c r="F5307" s="6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72"/>
      <c r="AD5307" s="5"/>
    </row>
    <row r="5308" spans="1:30" x14ac:dyDescent="0.2">
      <c r="A5308" s="5"/>
      <c r="B5308" s="5"/>
      <c r="C5308" s="5"/>
      <c r="D5308" s="5"/>
      <c r="E5308" s="5"/>
      <c r="F5308" s="6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72"/>
      <c r="AD5308" s="5"/>
    </row>
    <row r="5309" spans="1:30" x14ac:dyDescent="0.2">
      <c r="A5309" s="5"/>
      <c r="B5309" s="5"/>
      <c r="C5309" s="5"/>
      <c r="D5309" s="5"/>
      <c r="E5309" s="5"/>
      <c r="F5309" s="6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72"/>
      <c r="AD5309" s="5"/>
    </row>
    <row r="5310" spans="1:30" x14ac:dyDescent="0.2">
      <c r="A5310" s="5"/>
      <c r="B5310" s="5"/>
      <c r="C5310" s="5"/>
      <c r="D5310" s="5"/>
      <c r="E5310" s="5"/>
      <c r="F5310" s="6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72"/>
      <c r="AD5310" s="5"/>
    </row>
    <row r="5311" spans="1:30" x14ac:dyDescent="0.2">
      <c r="A5311" s="5"/>
      <c r="B5311" s="5"/>
      <c r="C5311" s="5"/>
      <c r="D5311" s="5"/>
      <c r="E5311" s="5"/>
      <c r="F5311" s="6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72"/>
      <c r="AD5311" s="5"/>
    </row>
    <row r="5312" spans="1:30" x14ac:dyDescent="0.2">
      <c r="A5312" s="5"/>
      <c r="B5312" s="5"/>
      <c r="C5312" s="5"/>
      <c r="D5312" s="5"/>
      <c r="E5312" s="5"/>
      <c r="F5312" s="6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72"/>
      <c r="AD5312" s="5"/>
    </row>
    <row r="5313" spans="1:30" x14ac:dyDescent="0.2">
      <c r="A5313" s="5"/>
      <c r="B5313" s="5"/>
      <c r="C5313" s="5"/>
      <c r="D5313" s="5"/>
      <c r="E5313" s="5"/>
      <c r="F5313" s="6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72"/>
      <c r="AD5313" s="5"/>
    </row>
    <row r="5314" spans="1:30" x14ac:dyDescent="0.2">
      <c r="A5314" s="5"/>
      <c r="B5314" s="5"/>
      <c r="C5314" s="5"/>
      <c r="D5314" s="5"/>
      <c r="E5314" s="5"/>
      <c r="F5314" s="6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72"/>
      <c r="AD5314" s="5"/>
    </row>
    <row r="5315" spans="1:30" x14ac:dyDescent="0.2">
      <c r="A5315" s="5"/>
      <c r="B5315" s="5"/>
      <c r="C5315" s="5"/>
      <c r="D5315" s="5"/>
      <c r="E5315" s="5"/>
      <c r="F5315" s="6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72"/>
      <c r="AD5315" s="5"/>
    </row>
    <row r="5316" spans="1:30" x14ac:dyDescent="0.2">
      <c r="A5316" s="5"/>
      <c r="B5316" s="5"/>
      <c r="C5316" s="5"/>
      <c r="D5316" s="5"/>
      <c r="E5316" s="5"/>
      <c r="F5316" s="6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72"/>
      <c r="AD5316" s="5"/>
    </row>
    <row r="5317" spans="1:30" x14ac:dyDescent="0.2">
      <c r="A5317" s="5"/>
      <c r="B5317" s="5"/>
      <c r="C5317" s="5"/>
      <c r="D5317" s="5"/>
      <c r="E5317" s="5"/>
      <c r="F5317" s="6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72"/>
      <c r="AD5317" s="5"/>
    </row>
    <row r="5318" spans="1:30" x14ac:dyDescent="0.2">
      <c r="A5318" s="5"/>
      <c r="B5318" s="5"/>
      <c r="C5318" s="5"/>
      <c r="D5318" s="5"/>
      <c r="E5318" s="5"/>
      <c r="F5318" s="6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72"/>
      <c r="AD5318" s="5"/>
    </row>
    <row r="5319" spans="1:30" x14ac:dyDescent="0.2">
      <c r="A5319" s="5"/>
      <c r="B5319" s="5"/>
      <c r="C5319" s="5"/>
      <c r="D5319" s="5"/>
      <c r="E5319" s="5"/>
      <c r="F5319" s="6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72"/>
      <c r="AD5319" s="5"/>
    </row>
    <row r="5320" spans="1:30" x14ac:dyDescent="0.2">
      <c r="A5320" s="5"/>
      <c r="B5320" s="5"/>
      <c r="C5320" s="5"/>
      <c r="D5320" s="5"/>
      <c r="E5320" s="5"/>
      <c r="F5320" s="6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72"/>
      <c r="AD5320" s="5"/>
    </row>
    <row r="5321" spans="1:30" x14ac:dyDescent="0.2">
      <c r="A5321" s="5"/>
      <c r="B5321" s="5"/>
      <c r="C5321" s="5"/>
      <c r="D5321" s="5"/>
      <c r="E5321" s="5"/>
      <c r="F5321" s="6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72"/>
      <c r="AD5321" s="5"/>
    </row>
    <row r="5322" spans="1:30" x14ac:dyDescent="0.2">
      <c r="A5322" s="5"/>
      <c r="B5322" s="5"/>
      <c r="C5322" s="5"/>
      <c r="D5322" s="5"/>
      <c r="E5322" s="5"/>
      <c r="F5322" s="6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72"/>
      <c r="AD5322" s="5"/>
    </row>
    <row r="5323" spans="1:30" x14ac:dyDescent="0.2">
      <c r="A5323" s="5"/>
      <c r="B5323" s="5"/>
      <c r="C5323" s="5"/>
      <c r="D5323" s="5"/>
      <c r="E5323" s="5"/>
      <c r="F5323" s="6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72"/>
      <c r="AD5323" s="5"/>
    </row>
    <row r="5324" spans="1:30" x14ac:dyDescent="0.2">
      <c r="A5324" s="5"/>
      <c r="B5324" s="5"/>
      <c r="C5324" s="5"/>
      <c r="D5324" s="5"/>
      <c r="E5324" s="5"/>
      <c r="F5324" s="6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72"/>
      <c r="AD5324" s="5"/>
    </row>
    <row r="5325" spans="1:30" x14ac:dyDescent="0.2">
      <c r="A5325" s="5"/>
      <c r="B5325" s="5"/>
      <c r="C5325" s="5"/>
      <c r="D5325" s="5"/>
      <c r="E5325" s="5"/>
      <c r="F5325" s="6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72"/>
      <c r="AD5325" s="5"/>
    </row>
    <row r="5326" spans="1:30" x14ac:dyDescent="0.2">
      <c r="A5326" s="5"/>
      <c r="B5326" s="5"/>
      <c r="C5326" s="5"/>
      <c r="D5326" s="5"/>
      <c r="E5326" s="5"/>
      <c r="F5326" s="6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72"/>
      <c r="AD5326" s="5"/>
    </row>
    <row r="5327" spans="1:30" x14ac:dyDescent="0.2">
      <c r="A5327" s="5"/>
      <c r="B5327" s="5"/>
      <c r="C5327" s="5"/>
      <c r="D5327" s="5"/>
      <c r="E5327" s="5"/>
      <c r="F5327" s="6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72"/>
      <c r="AD5327" s="5"/>
    </row>
    <row r="5328" spans="1:30" x14ac:dyDescent="0.2">
      <c r="A5328" s="5"/>
      <c r="B5328" s="5"/>
      <c r="C5328" s="5"/>
      <c r="D5328" s="5"/>
      <c r="E5328" s="5"/>
      <c r="F5328" s="6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72"/>
      <c r="AD5328" s="5"/>
    </row>
    <row r="5329" spans="1:30" x14ac:dyDescent="0.2">
      <c r="A5329" s="5"/>
      <c r="B5329" s="5"/>
      <c r="C5329" s="5"/>
      <c r="D5329" s="5"/>
      <c r="E5329" s="5"/>
      <c r="F5329" s="6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72"/>
      <c r="AD5329" s="5"/>
    </row>
    <row r="5330" spans="1:30" x14ac:dyDescent="0.2">
      <c r="A5330" s="5"/>
      <c r="B5330" s="5"/>
      <c r="C5330" s="5"/>
      <c r="D5330" s="5"/>
      <c r="E5330" s="5"/>
      <c r="F5330" s="6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72"/>
      <c r="AD5330" s="5"/>
    </row>
    <row r="5331" spans="1:30" x14ac:dyDescent="0.2">
      <c r="A5331" s="5"/>
      <c r="B5331" s="5"/>
      <c r="C5331" s="5"/>
      <c r="D5331" s="5"/>
      <c r="E5331" s="5"/>
      <c r="F5331" s="6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72"/>
      <c r="AD5331" s="5"/>
    </row>
    <row r="5332" spans="1:30" x14ac:dyDescent="0.2">
      <c r="A5332" s="5"/>
      <c r="B5332" s="5"/>
      <c r="C5332" s="5"/>
      <c r="D5332" s="5"/>
      <c r="E5332" s="5"/>
      <c r="F5332" s="6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72"/>
      <c r="AD5332" s="5"/>
    </row>
    <row r="5333" spans="1:30" x14ac:dyDescent="0.2">
      <c r="A5333" s="5"/>
      <c r="B5333" s="5"/>
      <c r="C5333" s="5"/>
      <c r="D5333" s="5"/>
      <c r="E5333" s="5"/>
      <c r="F5333" s="6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72"/>
      <c r="AD5333" s="5"/>
    </row>
    <row r="5334" spans="1:30" x14ac:dyDescent="0.2">
      <c r="A5334" s="5"/>
      <c r="B5334" s="5"/>
      <c r="C5334" s="5"/>
      <c r="D5334" s="5"/>
      <c r="E5334" s="5"/>
      <c r="F5334" s="6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72"/>
      <c r="AD5334" s="5"/>
    </row>
    <row r="5335" spans="1:30" x14ac:dyDescent="0.2">
      <c r="A5335" s="5"/>
      <c r="B5335" s="5"/>
      <c r="C5335" s="5"/>
      <c r="D5335" s="5"/>
      <c r="E5335" s="5"/>
      <c r="F5335" s="6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72"/>
      <c r="AD5335" s="5"/>
    </row>
    <row r="5336" spans="1:30" x14ac:dyDescent="0.2">
      <c r="A5336" s="5"/>
      <c r="B5336" s="5"/>
      <c r="C5336" s="5"/>
      <c r="D5336" s="5"/>
      <c r="E5336" s="5"/>
      <c r="F5336" s="6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72"/>
      <c r="AD5336" s="5"/>
    </row>
    <row r="5337" spans="1:30" x14ac:dyDescent="0.2">
      <c r="A5337" s="5"/>
      <c r="B5337" s="5"/>
      <c r="C5337" s="5"/>
      <c r="D5337" s="5"/>
      <c r="E5337" s="5"/>
      <c r="F5337" s="6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72"/>
      <c r="AD5337" s="5"/>
    </row>
    <row r="5338" spans="1:30" x14ac:dyDescent="0.2">
      <c r="A5338" s="5"/>
      <c r="B5338" s="5"/>
      <c r="C5338" s="5"/>
      <c r="D5338" s="5"/>
      <c r="E5338" s="5"/>
      <c r="F5338" s="6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72"/>
      <c r="AD5338" s="5"/>
    </row>
    <row r="5339" spans="1:30" x14ac:dyDescent="0.2">
      <c r="A5339" s="5"/>
      <c r="B5339" s="5"/>
      <c r="C5339" s="5"/>
      <c r="D5339" s="5"/>
      <c r="E5339" s="5"/>
      <c r="F5339" s="6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72"/>
      <c r="AD5339" s="5"/>
    </row>
    <row r="5340" spans="1:30" x14ac:dyDescent="0.2">
      <c r="A5340" s="5"/>
      <c r="B5340" s="5"/>
      <c r="C5340" s="5"/>
      <c r="D5340" s="5"/>
      <c r="E5340" s="5"/>
      <c r="F5340" s="6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72"/>
      <c r="AD5340" s="5"/>
    </row>
    <row r="5341" spans="1:30" x14ac:dyDescent="0.2">
      <c r="A5341" s="5"/>
      <c r="B5341" s="5"/>
      <c r="C5341" s="5"/>
      <c r="D5341" s="5"/>
      <c r="E5341" s="5"/>
      <c r="F5341" s="6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72"/>
      <c r="AD5341" s="5"/>
    </row>
    <row r="5342" spans="1:30" x14ac:dyDescent="0.2">
      <c r="A5342" s="5"/>
      <c r="B5342" s="5"/>
      <c r="C5342" s="5"/>
      <c r="D5342" s="5"/>
      <c r="E5342" s="5"/>
      <c r="F5342" s="6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72"/>
      <c r="AD5342" s="5"/>
    </row>
    <row r="5343" spans="1:30" x14ac:dyDescent="0.2">
      <c r="A5343" s="5"/>
      <c r="B5343" s="5"/>
      <c r="C5343" s="5"/>
      <c r="D5343" s="5"/>
      <c r="E5343" s="5"/>
      <c r="F5343" s="6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72"/>
      <c r="AD5343" s="5"/>
    </row>
    <row r="5344" spans="1:30" x14ac:dyDescent="0.2">
      <c r="A5344" s="5"/>
      <c r="B5344" s="5"/>
      <c r="C5344" s="5"/>
      <c r="D5344" s="5"/>
      <c r="E5344" s="5"/>
      <c r="F5344" s="6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72"/>
      <c r="AD5344" s="5"/>
    </row>
    <row r="5345" spans="1:30" x14ac:dyDescent="0.2">
      <c r="A5345" s="5"/>
      <c r="B5345" s="5"/>
      <c r="C5345" s="5"/>
      <c r="D5345" s="5"/>
      <c r="E5345" s="5"/>
      <c r="F5345" s="6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72"/>
      <c r="AD5345" s="5"/>
    </row>
    <row r="5346" spans="1:30" x14ac:dyDescent="0.2">
      <c r="A5346" s="5"/>
      <c r="B5346" s="5"/>
      <c r="C5346" s="5"/>
      <c r="D5346" s="5"/>
      <c r="E5346" s="5"/>
      <c r="F5346" s="6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72"/>
      <c r="AD5346" s="5"/>
    </row>
    <row r="5347" spans="1:30" x14ac:dyDescent="0.2">
      <c r="A5347" s="5"/>
      <c r="B5347" s="5"/>
      <c r="C5347" s="5"/>
      <c r="D5347" s="5"/>
      <c r="E5347" s="5"/>
      <c r="F5347" s="6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72"/>
      <c r="AD5347" s="5"/>
    </row>
    <row r="5348" spans="1:30" x14ac:dyDescent="0.2">
      <c r="A5348" s="5"/>
      <c r="B5348" s="5"/>
      <c r="C5348" s="5"/>
      <c r="D5348" s="5"/>
      <c r="E5348" s="5"/>
      <c r="F5348" s="6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72"/>
      <c r="AD5348" s="5"/>
    </row>
    <row r="5349" spans="1:30" x14ac:dyDescent="0.2">
      <c r="A5349" s="5"/>
      <c r="B5349" s="5"/>
      <c r="C5349" s="5"/>
      <c r="D5349" s="5"/>
      <c r="E5349" s="5"/>
      <c r="F5349" s="6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72"/>
      <c r="AD5349" s="5"/>
    </row>
    <row r="5350" spans="1:30" x14ac:dyDescent="0.2">
      <c r="A5350" s="5"/>
      <c r="B5350" s="5"/>
      <c r="C5350" s="5"/>
      <c r="D5350" s="5"/>
      <c r="E5350" s="5"/>
      <c r="F5350" s="6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72"/>
      <c r="AD5350" s="5"/>
    </row>
    <row r="5351" spans="1:30" x14ac:dyDescent="0.2">
      <c r="A5351" s="5"/>
      <c r="B5351" s="5"/>
      <c r="C5351" s="5"/>
      <c r="D5351" s="5"/>
      <c r="E5351" s="5"/>
      <c r="F5351" s="6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72"/>
      <c r="AD5351" s="5"/>
    </row>
    <row r="5352" spans="1:30" x14ac:dyDescent="0.2">
      <c r="A5352" s="5"/>
      <c r="B5352" s="5"/>
      <c r="C5352" s="5"/>
      <c r="D5352" s="5"/>
      <c r="E5352" s="5"/>
      <c r="F5352" s="6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72"/>
      <c r="AD5352" s="5"/>
    </row>
    <row r="5353" spans="1:30" x14ac:dyDescent="0.2">
      <c r="A5353" s="5"/>
      <c r="B5353" s="5"/>
      <c r="C5353" s="5"/>
      <c r="D5353" s="5"/>
      <c r="E5353" s="5"/>
      <c r="F5353" s="6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72"/>
      <c r="AD5353" s="5"/>
    </row>
    <row r="5354" spans="1:30" x14ac:dyDescent="0.2">
      <c r="A5354" s="5"/>
      <c r="B5354" s="5"/>
      <c r="C5354" s="5"/>
      <c r="D5354" s="5"/>
      <c r="E5354" s="5"/>
      <c r="F5354" s="6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72"/>
      <c r="AD5354" s="5"/>
    </row>
    <row r="5355" spans="1:30" x14ac:dyDescent="0.2">
      <c r="A5355" s="5"/>
      <c r="B5355" s="5"/>
      <c r="C5355" s="5"/>
      <c r="D5355" s="5"/>
      <c r="E5355" s="5"/>
      <c r="F5355" s="6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72"/>
      <c r="AD5355" s="5"/>
    </row>
    <row r="5356" spans="1:30" x14ac:dyDescent="0.2">
      <c r="A5356" s="5"/>
      <c r="B5356" s="5"/>
      <c r="C5356" s="5"/>
      <c r="D5356" s="5"/>
      <c r="E5356" s="5"/>
      <c r="F5356" s="6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72"/>
      <c r="AD5356" s="5"/>
    </row>
    <row r="5357" spans="1:30" x14ac:dyDescent="0.2">
      <c r="A5357" s="5"/>
      <c r="B5357" s="5"/>
      <c r="C5357" s="5"/>
      <c r="D5357" s="5"/>
      <c r="E5357" s="5"/>
      <c r="F5357" s="6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72"/>
      <c r="AD5357" s="5"/>
    </row>
    <row r="5358" spans="1:30" x14ac:dyDescent="0.2">
      <c r="A5358" s="5"/>
      <c r="B5358" s="5"/>
      <c r="C5358" s="5"/>
      <c r="D5358" s="5"/>
      <c r="E5358" s="5"/>
      <c r="F5358" s="6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72"/>
      <c r="AD5358" s="5"/>
    </row>
    <row r="5359" spans="1:30" x14ac:dyDescent="0.2">
      <c r="A5359" s="5"/>
      <c r="B5359" s="5"/>
      <c r="C5359" s="5"/>
      <c r="D5359" s="5"/>
      <c r="E5359" s="5"/>
      <c r="F5359" s="6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72"/>
      <c r="AD5359" s="5"/>
    </row>
    <row r="5360" spans="1:30" x14ac:dyDescent="0.2">
      <c r="A5360" s="5"/>
      <c r="B5360" s="5"/>
      <c r="C5360" s="5"/>
      <c r="D5360" s="5"/>
      <c r="E5360" s="5"/>
      <c r="F5360" s="6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72"/>
      <c r="AD5360" s="5"/>
    </row>
    <row r="5361" spans="1:30" x14ac:dyDescent="0.2">
      <c r="A5361" s="5"/>
      <c r="B5361" s="5"/>
      <c r="C5361" s="5"/>
      <c r="D5361" s="5"/>
      <c r="E5361" s="5"/>
      <c r="F5361" s="6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72"/>
      <c r="AD5361" s="5"/>
    </row>
    <row r="5362" spans="1:30" x14ac:dyDescent="0.2">
      <c r="A5362" s="5"/>
      <c r="B5362" s="5"/>
      <c r="C5362" s="5"/>
      <c r="D5362" s="5"/>
      <c r="E5362" s="5"/>
      <c r="F5362" s="6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72"/>
      <c r="AD5362" s="5"/>
    </row>
    <row r="5363" spans="1:30" x14ac:dyDescent="0.2">
      <c r="A5363" s="5"/>
      <c r="B5363" s="5"/>
      <c r="C5363" s="5"/>
      <c r="D5363" s="5"/>
      <c r="E5363" s="5"/>
      <c r="F5363" s="6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72"/>
      <c r="AD5363" s="5"/>
    </row>
    <row r="5364" spans="1:30" x14ac:dyDescent="0.2">
      <c r="A5364" s="5"/>
      <c r="B5364" s="5"/>
      <c r="C5364" s="5"/>
      <c r="D5364" s="5"/>
      <c r="E5364" s="5"/>
      <c r="F5364" s="6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72"/>
      <c r="AD5364" s="5"/>
    </row>
    <row r="5365" spans="1:30" x14ac:dyDescent="0.2">
      <c r="A5365" s="5"/>
      <c r="B5365" s="5"/>
      <c r="C5365" s="5"/>
      <c r="D5365" s="5"/>
      <c r="E5365" s="5"/>
      <c r="F5365" s="6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72"/>
      <c r="AD5365" s="5"/>
    </row>
    <row r="5366" spans="1:30" x14ac:dyDescent="0.2">
      <c r="A5366" s="5"/>
      <c r="B5366" s="5"/>
      <c r="C5366" s="5"/>
      <c r="D5366" s="5"/>
      <c r="E5366" s="5"/>
      <c r="F5366" s="6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72"/>
      <c r="AD5366" s="5"/>
    </row>
    <row r="5367" spans="1:30" x14ac:dyDescent="0.2">
      <c r="A5367" s="5"/>
      <c r="B5367" s="5"/>
      <c r="C5367" s="5"/>
      <c r="D5367" s="5"/>
      <c r="E5367" s="5"/>
      <c r="F5367" s="6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72"/>
      <c r="AD5367" s="5"/>
    </row>
    <row r="5368" spans="1:30" x14ac:dyDescent="0.2">
      <c r="A5368" s="5"/>
      <c r="B5368" s="5"/>
      <c r="C5368" s="5"/>
      <c r="D5368" s="5"/>
      <c r="E5368" s="5"/>
      <c r="F5368" s="6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72"/>
      <c r="AD5368" s="5"/>
    </row>
    <row r="5369" spans="1:30" x14ac:dyDescent="0.2">
      <c r="A5369" s="5"/>
      <c r="B5369" s="5"/>
      <c r="C5369" s="5"/>
      <c r="D5369" s="5"/>
      <c r="E5369" s="5"/>
      <c r="F5369" s="6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72"/>
      <c r="AD5369" s="5"/>
    </row>
    <row r="5370" spans="1:30" x14ac:dyDescent="0.2">
      <c r="A5370" s="5"/>
      <c r="B5370" s="5"/>
      <c r="C5370" s="5"/>
      <c r="D5370" s="5"/>
      <c r="E5370" s="5"/>
      <c r="F5370" s="6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72"/>
      <c r="AD5370" s="5"/>
    </row>
    <row r="5371" spans="1:30" x14ac:dyDescent="0.2">
      <c r="A5371" s="5"/>
      <c r="B5371" s="5"/>
      <c r="C5371" s="5"/>
      <c r="D5371" s="5"/>
      <c r="E5371" s="5"/>
      <c r="F5371" s="6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72"/>
      <c r="AD5371" s="5"/>
    </row>
    <row r="5372" spans="1:30" x14ac:dyDescent="0.2">
      <c r="A5372" s="5"/>
      <c r="B5372" s="5"/>
      <c r="C5372" s="5"/>
      <c r="D5372" s="5"/>
      <c r="E5372" s="5"/>
      <c r="F5372" s="6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72"/>
      <c r="AD5372" s="5"/>
    </row>
    <row r="5373" spans="1:30" x14ac:dyDescent="0.2">
      <c r="A5373" s="5"/>
      <c r="B5373" s="5"/>
      <c r="C5373" s="5"/>
      <c r="D5373" s="5"/>
      <c r="E5373" s="5"/>
      <c r="F5373" s="6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72"/>
      <c r="AD5373" s="5"/>
    </row>
    <row r="5374" spans="1:30" x14ac:dyDescent="0.2">
      <c r="A5374" s="5"/>
      <c r="B5374" s="5"/>
      <c r="C5374" s="5"/>
      <c r="D5374" s="5"/>
      <c r="E5374" s="5"/>
      <c r="F5374" s="6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72"/>
      <c r="AD5374" s="5"/>
    </row>
    <row r="5375" spans="1:30" x14ac:dyDescent="0.2">
      <c r="A5375" s="5"/>
      <c r="B5375" s="5"/>
      <c r="C5375" s="5"/>
      <c r="D5375" s="5"/>
      <c r="E5375" s="5"/>
      <c r="F5375" s="6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72"/>
      <c r="AD5375" s="5"/>
    </row>
    <row r="5376" spans="1:30" x14ac:dyDescent="0.2">
      <c r="A5376" s="5"/>
      <c r="B5376" s="5"/>
      <c r="C5376" s="5"/>
      <c r="D5376" s="5"/>
      <c r="E5376" s="5"/>
      <c r="F5376" s="6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72"/>
      <c r="AD5376" s="5"/>
    </row>
    <row r="5377" spans="1:30" x14ac:dyDescent="0.2">
      <c r="A5377" s="5"/>
      <c r="B5377" s="5"/>
      <c r="C5377" s="5"/>
      <c r="D5377" s="5"/>
      <c r="E5377" s="5"/>
      <c r="F5377" s="6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72"/>
      <c r="AD5377" s="5"/>
    </row>
    <row r="5378" spans="1:30" x14ac:dyDescent="0.2">
      <c r="A5378" s="5"/>
      <c r="B5378" s="5"/>
      <c r="C5378" s="5"/>
      <c r="D5378" s="5"/>
      <c r="E5378" s="5"/>
      <c r="F5378" s="6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72"/>
      <c r="AD5378" s="5"/>
    </row>
    <row r="5379" spans="1:30" x14ac:dyDescent="0.2">
      <c r="A5379" s="5"/>
      <c r="B5379" s="5"/>
      <c r="C5379" s="5"/>
      <c r="D5379" s="5"/>
      <c r="E5379" s="5"/>
      <c r="F5379" s="6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72"/>
      <c r="AD5379" s="5"/>
    </row>
    <row r="5380" spans="1:30" x14ac:dyDescent="0.2">
      <c r="A5380" s="5"/>
      <c r="B5380" s="5"/>
      <c r="C5380" s="5"/>
      <c r="D5380" s="5"/>
      <c r="E5380" s="5"/>
      <c r="F5380" s="6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72"/>
      <c r="AD5380" s="5"/>
    </row>
    <row r="5381" spans="1:30" x14ac:dyDescent="0.2">
      <c r="A5381" s="5"/>
      <c r="B5381" s="5"/>
      <c r="C5381" s="5"/>
      <c r="D5381" s="5"/>
      <c r="E5381" s="5"/>
      <c r="F5381" s="6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72"/>
      <c r="AD5381" s="5"/>
    </row>
    <row r="5382" spans="1:30" x14ac:dyDescent="0.2">
      <c r="A5382" s="5"/>
      <c r="B5382" s="5"/>
      <c r="C5382" s="5"/>
      <c r="D5382" s="5"/>
      <c r="E5382" s="5"/>
      <c r="F5382" s="6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72"/>
      <c r="AD5382" s="5"/>
    </row>
    <row r="5383" spans="1:30" x14ac:dyDescent="0.2">
      <c r="A5383" s="5"/>
      <c r="B5383" s="5"/>
      <c r="C5383" s="5"/>
      <c r="D5383" s="5"/>
      <c r="E5383" s="5"/>
      <c r="F5383" s="6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72"/>
      <c r="AD5383" s="5"/>
    </row>
    <row r="5384" spans="1:30" x14ac:dyDescent="0.2">
      <c r="A5384" s="5"/>
      <c r="B5384" s="5"/>
      <c r="C5384" s="5"/>
      <c r="D5384" s="5"/>
      <c r="E5384" s="5"/>
      <c r="F5384" s="6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72"/>
      <c r="AD5384" s="5"/>
    </row>
    <row r="5385" spans="1:30" x14ac:dyDescent="0.2">
      <c r="A5385" s="5"/>
      <c r="B5385" s="5"/>
      <c r="C5385" s="5"/>
      <c r="D5385" s="5"/>
      <c r="E5385" s="5"/>
      <c r="F5385" s="6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72"/>
      <c r="AD5385" s="5"/>
    </row>
    <row r="5386" spans="1:30" x14ac:dyDescent="0.2">
      <c r="A5386" s="5"/>
      <c r="B5386" s="5"/>
      <c r="C5386" s="5"/>
      <c r="D5386" s="5"/>
      <c r="E5386" s="5"/>
      <c r="F5386" s="6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72"/>
      <c r="AD5386" s="5"/>
    </row>
    <row r="5387" spans="1:30" x14ac:dyDescent="0.2">
      <c r="A5387" s="5"/>
      <c r="B5387" s="5"/>
      <c r="C5387" s="5"/>
      <c r="D5387" s="5"/>
      <c r="E5387" s="5"/>
      <c r="F5387" s="6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72"/>
      <c r="AD5387" s="5"/>
    </row>
    <row r="5388" spans="1:30" x14ac:dyDescent="0.2">
      <c r="A5388" s="5"/>
      <c r="B5388" s="5"/>
      <c r="C5388" s="5"/>
      <c r="D5388" s="5"/>
      <c r="E5388" s="5"/>
      <c r="F5388" s="6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72"/>
      <c r="AD5388" s="5"/>
    </row>
    <row r="5389" spans="1:30" x14ac:dyDescent="0.2">
      <c r="A5389" s="5"/>
      <c r="B5389" s="5"/>
      <c r="C5389" s="5"/>
      <c r="D5389" s="5"/>
      <c r="E5389" s="5"/>
      <c r="F5389" s="6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72"/>
      <c r="AD5389" s="5"/>
    </row>
    <row r="5390" spans="1:30" x14ac:dyDescent="0.2">
      <c r="A5390" s="5"/>
      <c r="B5390" s="5"/>
      <c r="C5390" s="5"/>
      <c r="D5390" s="5"/>
      <c r="E5390" s="5"/>
      <c r="F5390" s="6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72"/>
      <c r="AD5390" s="5"/>
    </row>
    <row r="5391" spans="1:30" x14ac:dyDescent="0.2">
      <c r="A5391" s="5"/>
      <c r="B5391" s="5"/>
      <c r="C5391" s="5"/>
      <c r="D5391" s="5"/>
      <c r="E5391" s="5"/>
      <c r="F5391" s="6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72"/>
      <c r="AD5391" s="5"/>
    </row>
    <row r="5392" spans="1:30" x14ac:dyDescent="0.2">
      <c r="A5392" s="5"/>
      <c r="B5392" s="5"/>
      <c r="C5392" s="5"/>
      <c r="D5392" s="5"/>
      <c r="E5392" s="5"/>
      <c r="F5392" s="6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72"/>
      <c r="AD5392" s="5"/>
    </row>
    <row r="5393" spans="1:30" x14ac:dyDescent="0.2">
      <c r="A5393" s="5"/>
      <c r="B5393" s="5"/>
      <c r="C5393" s="5"/>
      <c r="D5393" s="5"/>
      <c r="E5393" s="5"/>
      <c r="F5393" s="6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72"/>
      <c r="AD5393" s="5"/>
    </row>
    <row r="5394" spans="1:30" x14ac:dyDescent="0.2">
      <c r="A5394" s="5"/>
      <c r="B5394" s="5"/>
      <c r="C5394" s="5"/>
      <c r="D5394" s="5"/>
      <c r="E5394" s="5"/>
      <c r="F5394" s="6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72"/>
      <c r="AD5394" s="5"/>
    </row>
    <row r="5395" spans="1:30" x14ac:dyDescent="0.2">
      <c r="A5395" s="5"/>
      <c r="B5395" s="5"/>
      <c r="C5395" s="5"/>
      <c r="D5395" s="5"/>
      <c r="E5395" s="5"/>
      <c r="F5395" s="6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72"/>
      <c r="AD5395" s="5"/>
    </row>
    <row r="5396" spans="1:30" x14ac:dyDescent="0.2">
      <c r="A5396" s="5"/>
      <c r="B5396" s="5"/>
      <c r="C5396" s="5"/>
      <c r="D5396" s="5"/>
      <c r="E5396" s="5"/>
      <c r="F5396" s="6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72"/>
      <c r="AD5396" s="5"/>
    </row>
    <row r="5397" spans="1:30" x14ac:dyDescent="0.2">
      <c r="A5397" s="5"/>
      <c r="B5397" s="5"/>
      <c r="C5397" s="5"/>
      <c r="D5397" s="5"/>
      <c r="E5397" s="5"/>
      <c r="F5397" s="6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72"/>
      <c r="AD5397" s="5"/>
    </row>
    <row r="5398" spans="1:30" x14ac:dyDescent="0.2">
      <c r="A5398" s="5"/>
      <c r="B5398" s="5"/>
      <c r="C5398" s="5"/>
      <c r="D5398" s="5"/>
      <c r="E5398" s="5"/>
      <c r="F5398" s="6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72"/>
      <c r="AD5398" s="5"/>
    </row>
    <row r="5399" spans="1:30" x14ac:dyDescent="0.2">
      <c r="A5399" s="5"/>
      <c r="B5399" s="5"/>
      <c r="C5399" s="5"/>
      <c r="D5399" s="5"/>
      <c r="E5399" s="5"/>
      <c r="F5399" s="6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72"/>
      <c r="AD5399" s="5"/>
    </row>
    <row r="5400" spans="1:30" x14ac:dyDescent="0.2">
      <c r="A5400" s="5"/>
      <c r="B5400" s="5"/>
      <c r="C5400" s="5"/>
      <c r="D5400" s="5"/>
      <c r="E5400" s="5"/>
      <c r="F5400" s="6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72"/>
      <c r="AD5400" s="5"/>
    </row>
    <row r="5401" spans="1:30" x14ac:dyDescent="0.2">
      <c r="A5401" s="5"/>
      <c r="B5401" s="5"/>
      <c r="C5401" s="5"/>
      <c r="D5401" s="5"/>
      <c r="E5401" s="5"/>
      <c r="F5401" s="6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72"/>
      <c r="AD5401" s="5"/>
    </row>
    <row r="5402" spans="1:30" x14ac:dyDescent="0.2">
      <c r="A5402" s="5"/>
      <c r="B5402" s="5"/>
      <c r="C5402" s="5"/>
      <c r="D5402" s="5"/>
      <c r="E5402" s="5"/>
      <c r="F5402" s="6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72"/>
      <c r="AD5402" s="5"/>
    </row>
    <row r="5403" spans="1:30" x14ac:dyDescent="0.2">
      <c r="A5403" s="5"/>
      <c r="B5403" s="5"/>
      <c r="C5403" s="5"/>
      <c r="D5403" s="5"/>
      <c r="E5403" s="5"/>
      <c r="F5403" s="6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72"/>
      <c r="AD5403" s="5"/>
    </row>
    <row r="5404" spans="1:30" x14ac:dyDescent="0.2">
      <c r="A5404" s="5"/>
      <c r="B5404" s="5"/>
      <c r="C5404" s="5"/>
      <c r="D5404" s="5"/>
      <c r="E5404" s="5"/>
      <c r="F5404" s="6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72"/>
      <c r="AD5404" s="5"/>
    </row>
    <row r="5405" spans="1:30" x14ac:dyDescent="0.2">
      <c r="A5405" s="5"/>
      <c r="B5405" s="5"/>
      <c r="C5405" s="5"/>
      <c r="D5405" s="5"/>
      <c r="E5405" s="5"/>
      <c r="F5405" s="6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72"/>
      <c r="AD5405" s="5"/>
    </row>
    <row r="5406" spans="1:30" x14ac:dyDescent="0.2">
      <c r="A5406" s="5"/>
      <c r="B5406" s="5"/>
      <c r="C5406" s="5"/>
      <c r="D5406" s="5"/>
      <c r="E5406" s="5"/>
      <c r="F5406" s="6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72"/>
      <c r="AD5406" s="5"/>
    </row>
    <row r="5407" spans="1:30" x14ac:dyDescent="0.2">
      <c r="A5407" s="5"/>
      <c r="B5407" s="5"/>
      <c r="C5407" s="5"/>
      <c r="D5407" s="5"/>
      <c r="E5407" s="5"/>
      <c r="F5407" s="6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72"/>
      <c r="AD5407" s="5"/>
    </row>
    <row r="5408" spans="1:30" x14ac:dyDescent="0.2">
      <c r="A5408" s="5"/>
      <c r="B5408" s="5"/>
      <c r="C5408" s="5"/>
      <c r="D5408" s="5"/>
      <c r="E5408" s="5"/>
      <c r="F5408" s="6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72"/>
      <c r="AD5408" s="5"/>
    </row>
    <row r="5409" spans="1:30" x14ac:dyDescent="0.2">
      <c r="A5409" s="5"/>
      <c r="B5409" s="5"/>
      <c r="C5409" s="5"/>
      <c r="D5409" s="5"/>
      <c r="E5409" s="5"/>
      <c r="F5409" s="6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72"/>
      <c r="AD5409" s="5"/>
    </row>
    <row r="5410" spans="1:30" x14ac:dyDescent="0.2">
      <c r="A5410" s="5"/>
      <c r="B5410" s="5"/>
      <c r="C5410" s="5"/>
      <c r="D5410" s="5"/>
      <c r="E5410" s="5"/>
      <c r="F5410" s="6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72"/>
      <c r="AD5410" s="5"/>
    </row>
    <row r="5411" spans="1:30" x14ac:dyDescent="0.2">
      <c r="A5411" s="5"/>
      <c r="B5411" s="5"/>
      <c r="C5411" s="5"/>
      <c r="D5411" s="5"/>
      <c r="E5411" s="5"/>
      <c r="F5411" s="6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72"/>
      <c r="AD5411" s="5"/>
    </row>
    <row r="5412" spans="1:30" x14ac:dyDescent="0.2">
      <c r="A5412" s="5"/>
      <c r="B5412" s="5"/>
      <c r="C5412" s="5"/>
      <c r="D5412" s="5"/>
      <c r="E5412" s="5"/>
      <c r="F5412" s="6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72"/>
      <c r="AD5412" s="5"/>
    </row>
    <row r="5413" spans="1:30" x14ac:dyDescent="0.2">
      <c r="A5413" s="5"/>
      <c r="B5413" s="5"/>
      <c r="C5413" s="5"/>
      <c r="D5413" s="5"/>
      <c r="E5413" s="5"/>
      <c r="F5413" s="6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72"/>
      <c r="AD5413" s="5"/>
    </row>
    <row r="5414" spans="1:30" x14ac:dyDescent="0.2">
      <c r="A5414" s="5"/>
      <c r="B5414" s="5"/>
      <c r="C5414" s="5"/>
      <c r="D5414" s="5"/>
      <c r="E5414" s="5"/>
      <c r="F5414" s="6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72"/>
      <c r="AD5414" s="5"/>
    </row>
    <row r="5415" spans="1:30" x14ac:dyDescent="0.2">
      <c r="A5415" s="5"/>
      <c r="B5415" s="5"/>
      <c r="C5415" s="5"/>
      <c r="D5415" s="5"/>
      <c r="E5415" s="5"/>
      <c r="F5415" s="6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72"/>
      <c r="AD5415" s="5"/>
    </row>
    <row r="5416" spans="1:30" x14ac:dyDescent="0.2">
      <c r="A5416" s="5"/>
      <c r="B5416" s="5"/>
      <c r="C5416" s="5"/>
      <c r="D5416" s="5"/>
      <c r="E5416" s="5"/>
      <c r="F5416" s="6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72"/>
      <c r="AD5416" s="5"/>
    </row>
    <row r="5417" spans="1:30" x14ac:dyDescent="0.2">
      <c r="A5417" s="5"/>
      <c r="B5417" s="5"/>
      <c r="C5417" s="5"/>
      <c r="D5417" s="5"/>
      <c r="E5417" s="5"/>
      <c r="F5417" s="6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72"/>
      <c r="AD5417" s="5"/>
    </row>
    <row r="5418" spans="1:30" x14ac:dyDescent="0.2">
      <c r="A5418" s="5"/>
      <c r="B5418" s="5"/>
      <c r="C5418" s="5"/>
      <c r="D5418" s="5"/>
      <c r="E5418" s="5"/>
      <c r="F5418" s="6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72"/>
      <c r="AD5418" s="5"/>
    </row>
    <row r="5419" spans="1:30" x14ac:dyDescent="0.2">
      <c r="A5419" s="5"/>
      <c r="B5419" s="5"/>
      <c r="C5419" s="5"/>
      <c r="D5419" s="5"/>
      <c r="E5419" s="5"/>
      <c r="F5419" s="6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72"/>
      <c r="AD5419" s="5"/>
    </row>
    <row r="5420" spans="1:30" x14ac:dyDescent="0.2">
      <c r="A5420" s="5"/>
      <c r="B5420" s="5"/>
      <c r="C5420" s="5"/>
      <c r="D5420" s="5"/>
      <c r="E5420" s="5"/>
      <c r="F5420" s="6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72"/>
      <c r="AD5420" s="5"/>
    </row>
    <row r="5421" spans="1:30" x14ac:dyDescent="0.2">
      <c r="A5421" s="5"/>
      <c r="B5421" s="5"/>
      <c r="C5421" s="5"/>
      <c r="D5421" s="5"/>
      <c r="E5421" s="5"/>
      <c r="F5421" s="6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72"/>
      <c r="AD5421" s="5"/>
    </row>
    <row r="5422" spans="1:30" x14ac:dyDescent="0.2">
      <c r="A5422" s="5"/>
      <c r="B5422" s="5"/>
      <c r="C5422" s="5"/>
      <c r="D5422" s="5"/>
      <c r="E5422" s="5"/>
      <c r="F5422" s="6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72"/>
      <c r="AD5422" s="5"/>
    </row>
    <row r="5423" spans="1:30" x14ac:dyDescent="0.2">
      <c r="A5423" s="5"/>
      <c r="B5423" s="5"/>
      <c r="C5423" s="5"/>
      <c r="D5423" s="5"/>
      <c r="E5423" s="5"/>
      <c r="F5423" s="6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72"/>
      <c r="AD5423" s="5"/>
    </row>
    <row r="5424" spans="1:30" x14ac:dyDescent="0.2">
      <c r="A5424" s="5"/>
      <c r="B5424" s="5"/>
      <c r="C5424" s="5"/>
      <c r="D5424" s="5"/>
      <c r="E5424" s="5"/>
      <c r="F5424" s="6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72"/>
      <c r="AD5424" s="5"/>
    </row>
    <row r="5425" spans="1:30" x14ac:dyDescent="0.2">
      <c r="A5425" s="5"/>
      <c r="B5425" s="5"/>
      <c r="C5425" s="5"/>
      <c r="D5425" s="5"/>
      <c r="E5425" s="5"/>
      <c r="F5425" s="6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72"/>
      <c r="AD5425" s="5"/>
    </row>
    <row r="5426" spans="1:30" x14ac:dyDescent="0.2">
      <c r="A5426" s="5"/>
      <c r="B5426" s="5"/>
      <c r="C5426" s="5"/>
      <c r="D5426" s="5"/>
      <c r="E5426" s="5"/>
      <c r="F5426" s="6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72"/>
      <c r="AD5426" s="5"/>
    </row>
    <row r="5427" spans="1:30" x14ac:dyDescent="0.2">
      <c r="A5427" s="5"/>
      <c r="B5427" s="5"/>
      <c r="C5427" s="5"/>
      <c r="D5427" s="5"/>
      <c r="E5427" s="5"/>
      <c r="F5427" s="6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72"/>
      <c r="AD5427" s="5"/>
    </row>
    <row r="5428" spans="1:30" x14ac:dyDescent="0.2">
      <c r="A5428" s="5"/>
      <c r="B5428" s="5"/>
      <c r="C5428" s="5"/>
      <c r="D5428" s="5"/>
      <c r="E5428" s="5"/>
      <c r="F5428" s="6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72"/>
      <c r="AD5428" s="5"/>
    </row>
    <row r="5429" spans="1:30" x14ac:dyDescent="0.2">
      <c r="A5429" s="5"/>
      <c r="B5429" s="5"/>
      <c r="C5429" s="5"/>
      <c r="D5429" s="5"/>
      <c r="E5429" s="5"/>
      <c r="F5429" s="6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72"/>
      <c r="AD5429" s="5"/>
    </row>
    <row r="5430" spans="1:30" x14ac:dyDescent="0.2">
      <c r="A5430" s="5"/>
      <c r="B5430" s="5"/>
      <c r="C5430" s="5"/>
      <c r="D5430" s="5"/>
      <c r="E5430" s="5"/>
      <c r="F5430" s="6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72"/>
      <c r="AD5430" s="5"/>
    </row>
    <row r="5431" spans="1:30" x14ac:dyDescent="0.2">
      <c r="A5431" s="5"/>
      <c r="B5431" s="5"/>
      <c r="C5431" s="5"/>
      <c r="D5431" s="5"/>
      <c r="E5431" s="5"/>
      <c r="F5431" s="6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72"/>
      <c r="AD5431" s="5"/>
    </row>
    <row r="5432" spans="1:30" x14ac:dyDescent="0.2">
      <c r="A5432" s="5"/>
      <c r="B5432" s="5"/>
      <c r="C5432" s="5"/>
      <c r="D5432" s="5"/>
      <c r="E5432" s="5"/>
      <c r="F5432" s="6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72"/>
      <c r="AD5432" s="5"/>
    </row>
    <row r="5433" spans="1:30" x14ac:dyDescent="0.2">
      <c r="A5433" s="5"/>
      <c r="B5433" s="5"/>
      <c r="C5433" s="5"/>
      <c r="D5433" s="5"/>
      <c r="E5433" s="5"/>
      <c r="F5433" s="6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72"/>
      <c r="AD5433" s="5"/>
    </row>
    <row r="5434" spans="1:30" x14ac:dyDescent="0.2">
      <c r="A5434" s="5"/>
      <c r="B5434" s="5"/>
      <c r="C5434" s="5"/>
      <c r="D5434" s="5"/>
      <c r="E5434" s="5"/>
      <c r="F5434" s="6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72"/>
      <c r="AD5434" s="5"/>
    </row>
    <row r="5435" spans="1:30" x14ac:dyDescent="0.2">
      <c r="A5435" s="5"/>
      <c r="B5435" s="5"/>
      <c r="C5435" s="5"/>
      <c r="D5435" s="5"/>
      <c r="E5435" s="5"/>
      <c r="F5435" s="6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72"/>
      <c r="AD5435" s="5"/>
    </row>
    <row r="5436" spans="1:30" x14ac:dyDescent="0.2">
      <c r="A5436" s="5"/>
      <c r="B5436" s="5"/>
      <c r="C5436" s="5"/>
      <c r="D5436" s="5"/>
      <c r="E5436" s="5"/>
      <c r="F5436" s="6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72"/>
      <c r="AD5436" s="5"/>
    </row>
    <row r="5437" spans="1:30" x14ac:dyDescent="0.2">
      <c r="A5437" s="5"/>
      <c r="B5437" s="5"/>
      <c r="C5437" s="5"/>
      <c r="D5437" s="5"/>
      <c r="E5437" s="5"/>
      <c r="F5437" s="6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72"/>
      <c r="AD5437" s="5"/>
    </row>
    <row r="5438" spans="1:30" x14ac:dyDescent="0.2">
      <c r="A5438" s="5"/>
      <c r="B5438" s="5"/>
      <c r="C5438" s="5"/>
      <c r="D5438" s="5"/>
      <c r="E5438" s="5"/>
      <c r="F5438" s="6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72"/>
      <c r="AD5438" s="5"/>
    </row>
    <row r="5439" spans="1:30" x14ac:dyDescent="0.2">
      <c r="A5439" s="5"/>
      <c r="B5439" s="5"/>
      <c r="C5439" s="5"/>
      <c r="D5439" s="5"/>
      <c r="E5439" s="5"/>
      <c r="F5439" s="6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72"/>
      <c r="AD5439" s="5"/>
    </row>
    <row r="5440" spans="1:30" x14ac:dyDescent="0.2">
      <c r="A5440" s="5"/>
      <c r="B5440" s="5"/>
      <c r="C5440" s="5"/>
      <c r="D5440" s="5"/>
      <c r="E5440" s="5"/>
      <c r="F5440" s="6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72"/>
      <c r="AD5440" s="5"/>
    </row>
    <row r="5441" spans="1:30" x14ac:dyDescent="0.2">
      <c r="A5441" s="5"/>
      <c r="B5441" s="5"/>
      <c r="C5441" s="5"/>
      <c r="D5441" s="5"/>
      <c r="E5441" s="5"/>
      <c r="F5441" s="6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72"/>
      <c r="AD5441" s="5"/>
    </row>
    <row r="5442" spans="1:30" x14ac:dyDescent="0.2">
      <c r="A5442" s="5"/>
      <c r="B5442" s="5"/>
      <c r="C5442" s="5"/>
      <c r="D5442" s="5"/>
      <c r="E5442" s="5"/>
      <c r="F5442" s="6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72"/>
      <c r="AD5442" s="5"/>
    </row>
    <row r="5443" spans="1:30" x14ac:dyDescent="0.2">
      <c r="A5443" s="5"/>
      <c r="B5443" s="5"/>
      <c r="C5443" s="5"/>
      <c r="D5443" s="5"/>
      <c r="E5443" s="5"/>
      <c r="F5443" s="6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72"/>
      <c r="AD5443" s="5"/>
    </row>
    <row r="5444" spans="1:30" x14ac:dyDescent="0.2">
      <c r="A5444" s="5"/>
      <c r="B5444" s="5"/>
      <c r="C5444" s="5"/>
      <c r="D5444" s="5"/>
      <c r="E5444" s="5"/>
      <c r="F5444" s="6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72"/>
      <c r="AD5444" s="5"/>
    </row>
    <row r="5445" spans="1:30" x14ac:dyDescent="0.2">
      <c r="A5445" s="5"/>
      <c r="B5445" s="5"/>
      <c r="C5445" s="5"/>
      <c r="D5445" s="5"/>
      <c r="E5445" s="5"/>
      <c r="F5445" s="6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72"/>
      <c r="AD5445" s="5"/>
    </row>
    <row r="5446" spans="1:30" x14ac:dyDescent="0.2">
      <c r="A5446" s="5"/>
      <c r="B5446" s="5"/>
      <c r="C5446" s="5"/>
      <c r="D5446" s="5"/>
      <c r="E5446" s="5"/>
      <c r="F5446" s="6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72"/>
      <c r="AD5446" s="5"/>
    </row>
    <row r="5447" spans="1:30" x14ac:dyDescent="0.2">
      <c r="A5447" s="5"/>
      <c r="B5447" s="5"/>
      <c r="C5447" s="5"/>
      <c r="D5447" s="5"/>
      <c r="E5447" s="5"/>
      <c r="F5447" s="6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72"/>
      <c r="AD5447" s="5"/>
    </row>
    <row r="5448" spans="1:30" x14ac:dyDescent="0.2">
      <c r="A5448" s="5"/>
      <c r="B5448" s="5"/>
      <c r="C5448" s="5"/>
      <c r="D5448" s="5"/>
      <c r="E5448" s="5"/>
      <c r="F5448" s="6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72"/>
      <c r="AD5448" s="5"/>
    </row>
    <row r="5449" spans="1:30" x14ac:dyDescent="0.2">
      <c r="A5449" s="5"/>
      <c r="B5449" s="5"/>
      <c r="C5449" s="5"/>
      <c r="D5449" s="5"/>
      <c r="E5449" s="5"/>
      <c r="F5449" s="6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72"/>
      <c r="AD5449" s="5"/>
    </row>
    <row r="5450" spans="1:30" x14ac:dyDescent="0.2">
      <c r="A5450" s="5"/>
      <c r="B5450" s="5"/>
      <c r="C5450" s="5"/>
      <c r="D5450" s="5"/>
      <c r="E5450" s="5"/>
      <c r="F5450" s="6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72"/>
      <c r="AD5450" s="5"/>
    </row>
    <row r="5451" spans="1:30" x14ac:dyDescent="0.2">
      <c r="A5451" s="5"/>
      <c r="B5451" s="5"/>
      <c r="C5451" s="5"/>
      <c r="D5451" s="5"/>
      <c r="E5451" s="5"/>
      <c r="F5451" s="6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72"/>
      <c r="AD5451" s="5"/>
    </row>
    <row r="5452" spans="1:30" x14ac:dyDescent="0.2">
      <c r="A5452" s="5"/>
      <c r="B5452" s="5"/>
      <c r="C5452" s="5"/>
      <c r="D5452" s="5"/>
      <c r="E5452" s="5"/>
      <c r="F5452" s="6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72"/>
      <c r="AD5452" s="5"/>
    </row>
    <row r="5453" spans="1:30" x14ac:dyDescent="0.2">
      <c r="A5453" s="5"/>
      <c r="B5453" s="5"/>
      <c r="C5453" s="5"/>
      <c r="D5453" s="5"/>
      <c r="E5453" s="5"/>
      <c r="F5453" s="6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72"/>
      <c r="AD5453" s="5"/>
    </row>
    <row r="5454" spans="1:30" x14ac:dyDescent="0.2">
      <c r="A5454" s="5"/>
      <c r="B5454" s="5"/>
      <c r="C5454" s="5"/>
      <c r="D5454" s="5"/>
      <c r="E5454" s="5"/>
      <c r="F5454" s="6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72"/>
      <c r="AD5454" s="5"/>
    </row>
    <row r="5455" spans="1:30" x14ac:dyDescent="0.2">
      <c r="A5455" s="5"/>
      <c r="B5455" s="5"/>
      <c r="C5455" s="5"/>
      <c r="D5455" s="5"/>
      <c r="E5455" s="5"/>
      <c r="F5455" s="6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72"/>
      <c r="AD5455" s="5"/>
    </row>
    <row r="5456" spans="1:30" x14ac:dyDescent="0.2">
      <c r="A5456" s="5"/>
      <c r="B5456" s="5"/>
      <c r="C5456" s="5"/>
      <c r="D5456" s="5"/>
      <c r="E5456" s="5"/>
      <c r="F5456" s="6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72"/>
      <c r="AD5456" s="5"/>
    </row>
    <row r="5457" spans="1:30" x14ac:dyDescent="0.2">
      <c r="A5457" s="5"/>
      <c r="B5457" s="5"/>
      <c r="C5457" s="5"/>
      <c r="D5457" s="5"/>
      <c r="E5457" s="5"/>
      <c r="F5457" s="6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72"/>
      <c r="AD5457" s="5"/>
    </row>
    <row r="5458" spans="1:30" x14ac:dyDescent="0.2">
      <c r="A5458" s="5"/>
      <c r="B5458" s="5"/>
      <c r="C5458" s="5"/>
      <c r="D5458" s="5"/>
      <c r="E5458" s="5"/>
      <c r="F5458" s="6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72"/>
      <c r="AD5458" s="5"/>
    </row>
    <row r="5459" spans="1:30" x14ac:dyDescent="0.2">
      <c r="A5459" s="5"/>
      <c r="B5459" s="5"/>
      <c r="C5459" s="5"/>
      <c r="D5459" s="5"/>
      <c r="E5459" s="5"/>
      <c r="F5459" s="6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72"/>
      <c r="AD5459" s="5"/>
    </row>
    <row r="5460" spans="1:30" x14ac:dyDescent="0.2">
      <c r="A5460" s="5"/>
      <c r="B5460" s="5"/>
      <c r="C5460" s="5"/>
      <c r="D5460" s="5"/>
      <c r="E5460" s="5"/>
      <c r="F5460" s="6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72"/>
      <c r="AD5460" s="5"/>
    </row>
    <row r="5461" spans="1:30" x14ac:dyDescent="0.2">
      <c r="A5461" s="5"/>
      <c r="B5461" s="5"/>
      <c r="C5461" s="5"/>
      <c r="D5461" s="5"/>
      <c r="E5461" s="5"/>
      <c r="F5461" s="6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72"/>
      <c r="AD5461" s="5"/>
    </row>
    <row r="5462" spans="1:30" x14ac:dyDescent="0.2">
      <c r="A5462" s="5"/>
      <c r="B5462" s="5"/>
      <c r="C5462" s="5"/>
      <c r="D5462" s="5"/>
      <c r="E5462" s="5"/>
      <c r="F5462" s="6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72"/>
      <c r="AD5462" s="5"/>
    </row>
    <row r="5463" spans="1:30" x14ac:dyDescent="0.2">
      <c r="A5463" s="5"/>
      <c r="B5463" s="5"/>
      <c r="C5463" s="5"/>
      <c r="D5463" s="5"/>
      <c r="E5463" s="5"/>
      <c r="F5463" s="6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72"/>
      <c r="AD5463" s="5"/>
    </row>
    <row r="5464" spans="1:30" x14ac:dyDescent="0.2">
      <c r="A5464" s="5"/>
      <c r="B5464" s="5"/>
      <c r="C5464" s="5"/>
      <c r="D5464" s="5"/>
      <c r="E5464" s="5"/>
      <c r="F5464" s="6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72"/>
      <c r="AD5464" s="5"/>
    </row>
    <row r="5465" spans="1:30" x14ac:dyDescent="0.2">
      <c r="A5465" s="5"/>
      <c r="B5465" s="5"/>
      <c r="C5465" s="5"/>
      <c r="D5465" s="5"/>
      <c r="E5465" s="5"/>
      <c r="F5465" s="6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72"/>
      <c r="AD5465" s="5"/>
    </row>
    <row r="5466" spans="1:30" x14ac:dyDescent="0.2">
      <c r="A5466" s="5"/>
      <c r="B5466" s="5"/>
      <c r="C5466" s="5"/>
      <c r="D5466" s="5"/>
      <c r="E5466" s="5"/>
      <c r="F5466" s="6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72"/>
      <c r="AD5466" s="5"/>
    </row>
    <row r="5467" spans="1:30" x14ac:dyDescent="0.2">
      <c r="A5467" s="5"/>
      <c r="B5467" s="5"/>
      <c r="C5467" s="5"/>
      <c r="D5467" s="5"/>
      <c r="E5467" s="5"/>
      <c r="F5467" s="6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72"/>
      <c r="AD5467" s="5"/>
    </row>
    <row r="5468" spans="1:30" x14ac:dyDescent="0.2">
      <c r="A5468" s="5"/>
      <c r="B5468" s="5"/>
      <c r="C5468" s="5"/>
      <c r="D5468" s="5"/>
      <c r="E5468" s="5"/>
      <c r="F5468" s="6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72"/>
      <c r="AD5468" s="5"/>
    </row>
    <row r="5469" spans="1:30" x14ac:dyDescent="0.2">
      <c r="A5469" s="5"/>
      <c r="B5469" s="5"/>
      <c r="C5469" s="5"/>
      <c r="D5469" s="5"/>
      <c r="E5469" s="5"/>
      <c r="F5469" s="6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72"/>
      <c r="AD5469" s="5"/>
    </row>
    <row r="5470" spans="1:30" x14ac:dyDescent="0.2">
      <c r="A5470" s="5"/>
      <c r="B5470" s="5"/>
      <c r="C5470" s="5"/>
      <c r="D5470" s="5"/>
      <c r="E5470" s="5"/>
      <c r="F5470" s="6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72"/>
      <c r="AD5470" s="5"/>
    </row>
    <row r="5471" spans="1:30" x14ac:dyDescent="0.2">
      <c r="A5471" s="5"/>
      <c r="B5471" s="5"/>
      <c r="C5471" s="5"/>
      <c r="D5471" s="5"/>
      <c r="E5471" s="5"/>
      <c r="F5471" s="6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72"/>
      <c r="AD5471" s="5"/>
    </row>
    <row r="5472" spans="1:30" x14ac:dyDescent="0.2">
      <c r="A5472" s="5"/>
      <c r="B5472" s="5"/>
      <c r="C5472" s="5"/>
      <c r="D5472" s="5"/>
      <c r="E5472" s="5"/>
      <c r="F5472" s="6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72"/>
      <c r="AD5472" s="5"/>
    </row>
    <row r="5473" spans="1:30" x14ac:dyDescent="0.2">
      <c r="A5473" s="5"/>
      <c r="B5473" s="5"/>
      <c r="C5473" s="5"/>
      <c r="D5473" s="5"/>
      <c r="E5473" s="5"/>
      <c r="F5473" s="6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72"/>
      <c r="AD5473" s="5"/>
    </row>
    <row r="5474" spans="1:30" x14ac:dyDescent="0.2">
      <c r="A5474" s="5"/>
      <c r="B5474" s="5"/>
      <c r="C5474" s="5"/>
      <c r="D5474" s="5"/>
      <c r="E5474" s="5"/>
      <c r="F5474" s="6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72"/>
      <c r="AD5474" s="5"/>
    </row>
    <row r="5475" spans="1:30" x14ac:dyDescent="0.2">
      <c r="A5475" s="5"/>
      <c r="B5475" s="5"/>
      <c r="C5475" s="5"/>
      <c r="D5475" s="5"/>
      <c r="E5475" s="5"/>
      <c r="F5475" s="6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72"/>
      <c r="AD5475" s="5"/>
    </row>
    <row r="5476" spans="1:30" x14ac:dyDescent="0.2">
      <c r="A5476" s="5"/>
      <c r="B5476" s="5"/>
      <c r="C5476" s="5"/>
      <c r="D5476" s="5"/>
      <c r="E5476" s="5"/>
      <c r="F5476" s="6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72"/>
      <c r="AD5476" s="5"/>
    </row>
    <row r="5477" spans="1:30" x14ac:dyDescent="0.2">
      <c r="A5477" s="5"/>
      <c r="B5477" s="5"/>
      <c r="C5477" s="5"/>
      <c r="D5477" s="5"/>
      <c r="E5477" s="5"/>
      <c r="F5477" s="6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72"/>
      <c r="AD5477" s="5"/>
    </row>
    <row r="5478" spans="1:30" x14ac:dyDescent="0.2">
      <c r="A5478" s="5"/>
      <c r="B5478" s="5"/>
      <c r="C5478" s="5"/>
      <c r="D5478" s="5"/>
      <c r="E5478" s="5"/>
      <c r="F5478" s="6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72"/>
      <c r="AD5478" s="5"/>
    </row>
    <row r="5479" spans="1:30" x14ac:dyDescent="0.2">
      <c r="A5479" s="5"/>
      <c r="B5479" s="5"/>
      <c r="C5479" s="5"/>
      <c r="D5479" s="5"/>
      <c r="E5479" s="5"/>
      <c r="F5479" s="6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72"/>
      <c r="AD5479" s="5"/>
    </row>
    <row r="5480" spans="1:30" x14ac:dyDescent="0.2">
      <c r="A5480" s="5"/>
      <c r="B5480" s="5"/>
      <c r="C5480" s="5"/>
      <c r="D5480" s="5"/>
      <c r="E5480" s="5"/>
      <c r="F5480" s="6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72"/>
      <c r="AD5480" s="5"/>
    </row>
    <row r="5481" spans="1:30" x14ac:dyDescent="0.2">
      <c r="A5481" s="5"/>
      <c r="B5481" s="5"/>
      <c r="C5481" s="5"/>
      <c r="D5481" s="5"/>
      <c r="E5481" s="5"/>
      <c r="F5481" s="6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72"/>
      <c r="AD5481" s="5"/>
    </row>
    <row r="5482" spans="1:30" x14ac:dyDescent="0.2">
      <c r="A5482" s="5"/>
      <c r="B5482" s="5"/>
      <c r="C5482" s="5"/>
      <c r="D5482" s="5"/>
      <c r="E5482" s="5"/>
      <c r="F5482" s="6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72"/>
      <c r="AD5482" s="5"/>
    </row>
    <row r="5483" spans="1:30" x14ac:dyDescent="0.2">
      <c r="A5483" s="5"/>
      <c r="B5483" s="5"/>
      <c r="C5483" s="5"/>
      <c r="D5483" s="5"/>
      <c r="E5483" s="5"/>
      <c r="F5483" s="6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72"/>
      <c r="AD5483" s="5"/>
    </row>
    <row r="5484" spans="1:30" x14ac:dyDescent="0.2">
      <c r="A5484" s="5"/>
      <c r="B5484" s="5"/>
      <c r="C5484" s="5"/>
      <c r="D5484" s="5"/>
      <c r="E5484" s="5"/>
      <c r="F5484" s="6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72"/>
      <c r="AD5484" s="5"/>
    </row>
    <row r="5485" spans="1:30" x14ac:dyDescent="0.2">
      <c r="A5485" s="5"/>
      <c r="B5485" s="5"/>
      <c r="C5485" s="5"/>
      <c r="D5485" s="5"/>
      <c r="E5485" s="5"/>
      <c r="F5485" s="6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72"/>
      <c r="AD5485" s="5"/>
    </row>
    <row r="5486" spans="1:30" x14ac:dyDescent="0.2">
      <c r="A5486" s="5"/>
      <c r="B5486" s="5"/>
      <c r="C5486" s="5"/>
      <c r="D5486" s="5"/>
      <c r="E5486" s="5"/>
      <c r="F5486" s="6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72"/>
      <c r="AD5486" s="5"/>
    </row>
    <row r="5487" spans="1:30" x14ac:dyDescent="0.2">
      <c r="A5487" s="5"/>
      <c r="B5487" s="5"/>
      <c r="C5487" s="5"/>
      <c r="D5487" s="5"/>
      <c r="E5487" s="5"/>
      <c r="F5487" s="6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72"/>
      <c r="AD5487" s="5"/>
    </row>
    <row r="5488" spans="1:30" x14ac:dyDescent="0.2">
      <c r="A5488" s="5"/>
      <c r="B5488" s="5"/>
      <c r="C5488" s="5"/>
      <c r="D5488" s="5"/>
      <c r="E5488" s="5"/>
      <c r="F5488" s="6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72"/>
      <c r="AD5488" s="5"/>
    </row>
    <row r="5489" spans="1:30" x14ac:dyDescent="0.2">
      <c r="A5489" s="5"/>
      <c r="B5489" s="5"/>
      <c r="C5489" s="5"/>
      <c r="D5489" s="5"/>
      <c r="E5489" s="5"/>
      <c r="F5489" s="6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72"/>
      <c r="AD5489" s="5"/>
    </row>
    <row r="5490" spans="1:30" x14ac:dyDescent="0.2">
      <c r="A5490" s="5"/>
      <c r="B5490" s="5"/>
      <c r="C5490" s="5"/>
      <c r="D5490" s="5"/>
      <c r="E5490" s="5"/>
      <c r="F5490" s="6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72"/>
      <c r="AD5490" s="5"/>
    </row>
    <row r="5491" spans="1:30" x14ac:dyDescent="0.2">
      <c r="A5491" s="5"/>
      <c r="B5491" s="5"/>
      <c r="C5491" s="5"/>
      <c r="D5491" s="5"/>
      <c r="E5491" s="5"/>
      <c r="F5491" s="6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72"/>
      <c r="AD5491" s="5"/>
    </row>
    <row r="5492" spans="1:30" x14ac:dyDescent="0.2">
      <c r="A5492" s="5"/>
      <c r="B5492" s="5"/>
      <c r="C5492" s="5"/>
      <c r="D5492" s="5"/>
      <c r="E5492" s="5"/>
      <c r="F5492" s="6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72"/>
      <c r="AD5492" s="5"/>
    </row>
    <row r="5493" spans="1:30" x14ac:dyDescent="0.2">
      <c r="A5493" s="5"/>
      <c r="B5493" s="5"/>
      <c r="C5493" s="5"/>
      <c r="D5493" s="5"/>
      <c r="E5493" s="5"/>
      <c r="F5493" s="6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72"/>
      <c r="AD5493" s="5"/>
    </row>
    <row r="5494" spans="1:30" x14ac:dyDescent="0.2">
      <c r="A5494" s="5"/>
      <c r="B5494" s="5"/>
      <c r="C5494" s="5"/>
      <c r="D5494" s="5"/>
      <c r="E5494" s="5"/>
      <c r="F5494" s="6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72"/>
      <c r="AD5494" s="5"/>
    </row>
    <row r="5495" spans="1:30" x14ac:dyDescent="0.2">
      <c r="A5495" s="5"/>
      <c r="B5495" s="5"/>
      <c r="C5495" s="5"/>
      <c r="D5495" s="5"/>
      <c r="E5495" s="5"/>
      <c r="F5495" s="6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72"/>
      <c r="AD5495" s="5"/>
    </row>
    <row r="5496" spans="1:30" x14ac:dyDescent="0.2">
      <c r="A5496" s="5"/>
      <c r="B5496" s="5"/>
      <c r="C5496" s="5"/>
      <c r="D5496" s="5"/>
      <c r="E5496" s="5"/>
      <c r="F5496" s="6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72"/>
      <c r="AD5496" s="5"/>
    </row>
    <row r="5497" spans="1:30" x14ac:dyDescent="0.2">
      <c r="A5497" s="5"/>
      <c r="B5497" s="5"/>
      <c r="C5497" s="5"/>
      <c r="D5497" s="5"/>
      <c r="E5497" s="5"/>
      <c r="F5497" s="6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72"/>
      <c r="AD5497" s="5"/>
    </row>
    <row r="5498" spans="1:30" x14ac:dyDescent="0.2">
      <c r="A5498" s="5"/>
      <c r="B5498" s="5"/>
      <c r="C5498" s="5"/>
      <c r="D5498" s="5"/>
      <c r="E5498" s="5"/>
      <c r="F5498" s="6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72"/>
      <c r="AD5498" s="5"/>
    </row>
    <row r="5499" spans="1:30" x14ac:dyDescent="0.2">
      <c r="A5499" s="5"/>
      <c r="B5499" s="5"/>
      <c r="C5499" s="5"/>
      <c r="D5499" s="5"/>
      <c r="E5499" s="5"/>
      <c r="F5499" s="6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72"/>
      <c r="AD5499" s="5"/>
    </row>
    <row r="5500" spans="1:30" x14ac:dyDescent="0.2">
      <c r="A5500" s="5"/>
      <c r="B5500" s="5"/>
      <c r="C5500" s="5"/>
      <c r="D5500" s="5"/>
      <c r="E5500" s="5"/>
      <c r="F5500" s="6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72"/>
      <c r="AD5500" s="5"/>
    </row>
    <row r="5501" spans="1:30" x14ac:dyDescent="0.2">
      <c r="A5501" s="5"/>
      <c r="B5501" s="5"/>
      <c r="C5501" s="5"/>
      <c r="D5501" s="5"/>
      <c r="E5501" s="5"/>
      <c r="F5501" s="6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72"/>
      <c r="AD5501" s="5"/>
    </row>
    <row r="5502" spans="1:30" x14ac:dyDescent="0.2">
      <c r="A5502" s="5"/>
      <c r="B5502" s="5"/>
      <c r="C5502" s="5"/>
      <c r="D5502" s="5"/>
      <c r="E5502" s="5"/>
      <c r="F5502" s="6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72"/>
      <c r="AD5502" s="5"/>
    </row>
    <row r="5503" spans="1:30" x14ac:dyDescent="0.2">
      <c r="A5503" s="5"/>
      <c r="B5503" s="5"/>
      <c r="C5503" s="5"/>
      <c r="D5503" s="5"/>
      <c r="E5503" s="5"/>
      <c r="F5503" s="6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72"/>
      <c r="AD5503" s="5"/>
    </row>
    <row r="5504" spans="1:30" x14ac:dyDescent="0.2">
      <c r="A5504" s="5"/>
      <c r="B5504" s="5"/>
      <c r="C5504" s="5"/>
      <c r="D5504" s="5"/>
      <c r="E5504" s="5"/>
      <c r="F5504" s="6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72"/>
      <c r="AD5504" s="5"/>
    </row>
    <row r="5505" spans="1:30" x14ac:dyDescent="0.2">
      <c r="A5505" s="5"/>
      <c r="B5505" s="5"/>
      <c r="C5505" s="5"/>
      <c r="D5505" s="5"/>
      <c r="E5505" s="5"/>
      <c r="F5505" s="6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72"/>
      <c r="AD5505" s="5"/>
    </row>
    <row r="5506" spans="1:30" x14ac:dyDescent="0.2">
      <c r="A5506" s="5"/>
      <c r="B5506" s="5"/>
      <c r="C5506" s="5"/>
      <c r="D5506" s="5"/>
      <c r="E5506" s="5"/>
      <c r="F5506" s="6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72"/>
      <c r="AD5506" s="5"/>
    </row>
    <row r="5507" spans="1:30" x14ac:dyDescent="0.2">
      <c r="A5507" s="5"/>
      <c r="B5507" s="5"/>
      <c r="C5507" s="5"/>
      <c r="D5507" s="5"/>
      <c r="E5507" s="5"/>
      <c r="F5507" s="6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72"/>
      <c r="AD5507" s="5"/>
    </row>
    <row r="5508" spans="1:30" x14ac:dyDescent="0.2">
      <c r="A5508" s="5"/>
      <c r="B5508" s="5"/>
      <c r="C5508" s="5"/>
      <c r="D5508" s="5"/>
      <c r="E5508" s="5"/>
      <c r="F5508" s="6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72"/>
      <c r="AD5508" s="5"/>
    </row>
    <row r="5509" spans="1:30" x14ac:dyDescent="0.2">
      <c r="A5509" s="5"/>
      <c r="B5509" s="5"/>
      <c r="C5509" s="5"/>
      <c r="D5509" s="5"/>
      <c r="E5509" s="5"/>
      <c r="F5509" s="6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72"/>
      <c r="AD5509" s="5"/>
    </row>
    <row r="5510" spans="1:30" x14ac:dyDescent="0.2">
      <c r="A5510" s="5"/>
      <c r="B5510" s="5"/>
      <c r="C5510" s="5"/>
      <c r="D5510" s="5"/>
      <c r="E5510" s="5"/>
      <c r="F5510" s="6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72"/>
      <c r="AD5510" s="5"/>
    </row>
    <row r="5511" spans="1:30" x14ac:dyDescent="0.2">
      <c r="A5511" s="5"/>
      <c r="B5511" s="5"/>
      <c r="C5511" s="5"/>
      <c r="D5511" s="5"/>
      <c r="E5511" s="5"/>
      <c r="F5511" s="6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72"/>
      <c r="AD5511" s="5"/>
    </row>
    <row r="5512" spans="1:30" x14ac:dyDescent="0.2">
      <c r="A5512" s="5"/>
      <c r="B5512" s="5"/>
      <c r="C5512" s="5"/>
      <c r="D5512" s="5"/>
      <c r="E5512" s="5"/>
      <c r="F5512" s="6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72"/>
      <c r="AD5512" s="5"/>
    </row>
    <row r="5513" spans="1:30" x14ac:dyDescent="0.2">
      <c r="A5513" s="5"/>
      <c r="B5513" s="5"/>
      <c r="C5513" s="5"/>
      <c r="D5513" s="5"/>
      <c r="E5513" s="5"/>
      <c r="F5513" s="6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72"/>
      <c r="AD5513" s="5"/>
    </row>
    <row r="5514" spans="1:30" x14ac:dyDescent="0.2">
      <c r="A5514" s="5"/>
      <c r="B5514" s="5"/>
      <c r="C5514" s="5"/>
      <c r="D5514" s="5"/>
      <c r="E5514" s="5"/>
      <c r="F5514" s="6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72"/>
      <c r="AD5514" s="5"/>
    </row>
    <row r="5515" spans="1:30" x14ac:dyDescent="0.2">
      <c r="A5515" s="5"/>
      <c r="B5515" s="5"/>
      <c r="C5515" s="5"/>
      <c r="D5515" s="5"/>
      <c r="E5515" s="5"/>
      <c r="F5515" s="6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72"/>
      <c r="AD5515" s="5"/>
    </row>
    <row r="5516" spans="1:30" x14ac:dyDescent="0.2">
      <c r="A5516" s="5"/>
      <c r="B5516" s="5"/>
      <c r="C5516" s="5"/>
      <c r="D5516" s="5"/>
      <c r="E5516" s="5"/>
      <c r="F5516" s="6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72"/>
      <c r="AD5516" s="5"/>
    </row>
    <row r="5517" spans="1:30" x14ac:dyDescent="0.2">
      <c r="A5517" s="5"/>
      <c r="B5517" s="5"/>
      <c r="C5517" s="5"/>
      <c r="D5517" s="5"/>
      <c r="E5517" s="5"/>
      <c r="F5517" s="6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72"/>
      <c r="AD5517" s="5"/>
    </row>
    <row r="5518" spans="1:30" x14ac:dyDescent="0.2">
      <c r="A5518" s="5"/>
      <c r="B5518" s="5"/>
      <c r="C5518" s="5"/>
      <c r="D5518" s="5"/>
      <c r="E5518" s="5"/>
      <c r="F5518" s="6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72"/>
      <c r="AD5518" s="5"/>
    </row>
    <row r="5519" spans="1:30" x14ac:dyDescent="0.2">
      <c r="A5519" s="5"/>
      <c r="B5519" s="5"/>
      <c r="C5519" s="5"/>
      <c r="D5519" s="5"/>
      <c r="E5519" s="5"/>
      <c r="F5519" s="6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72"/>
      <c r="AD5519" s="5"/>
    </row>
    <row r="5520" spans="1:30" x14ac:dyDescent="0.2">
      <c r="A5520" s="5"/>
      <c r="B5520" s="5"/>
      <c r="C5520" s="5"/>
      <c r="D5520" s="5"/>
      <c r="E5520" s="5"/>
      <c r="F5520" s="6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72"/>
      <c r="AD5520" s="5"/>
    </row>
    <row r="5521" spans="1:30" x14ac:dyDescent="0.2">
      <c r="A5521" s="5"/>
      <c r="B5521" s="5"/>
      <c r="C5521" s="5"/>
      <c r="D5521" s="5"/>
      <c r="E5521" s="5"/>
      <c r="F5521" s="6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72"/>
      <c r="AD5521" s="5"/>
    </row>
    <row r="5522" spans="1:30" x14ac:dyDescent="0.2">
      <c r="A5522" s="5"/>
      <c r="B5522" s="5"/>
      <c r="C5522" s="5"/>
      <c r="D5522" s="5"/>
      <c r="E5522" s="5"/>
      <c r="F5522" s="6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72"/>
      <c r="AD5522" s="5"/>
    </row>
    <row r="5523" spans="1:30" x14ac:dyDescent="0.2">
      <c r="A5523" s="5"/>
      <c r="B5523" s="5"/>
      <c r="C5523" s="5"/>
      <c r="D5523" s="5"/>
      <c r="E5523" s="5"/>
      <c r="F5523" s="6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72"/>
      <c r="AD5523" s="5"/>
    </row>
    <row r="5524" spans="1:30" x14ac:dyDescent="0.2">
      <c r="A5524" s="5"/>
      <c r="B5524" s="5"/>
      <c r="C5524" s="5"/>
      <c r="D5524" s="5"/>
      <c r="E5524" s="5"/>
      <c r="F5524" s="6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72"/>
      <c r="AD5524" s="5"/>
    </row>
    <row r="5525" spans="1:30" x14ac:dyDescent="0.2">
      <c r="A5525" s="5"/>
      <c r="B5525" s="5"/>
      <c r="C5525" s="5"/>
      <c r="D5525" s="5"/>
      <c r="E5525" s="5"/>
      <c r="F5525" s="6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72"/>
      <c r="AD5525" s="5"/>
    </row>
    <row r="5526" spans="1:30" x14ac:dyDescent="0.2">
      <c r="A5526" s="5"/>
      <c r="B5526" s="5"/>
      <c r="C5526" s="5"/>
      <c r="D5526" s="5"/>
      <c r="E5526" s="5"/>
      <c r="F5526" s="6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72"/>
      <c r="AD5526" s="5"/>
    </row>
    <row r="5527" spans="1:30" x14ac:dyDescent="0.2">
      <c r="A5527" s="5"/>
      <c r="B5527" s="5"/>
      <c r="C5527" s="5"/>
      <c r="D5527" s="5"/>
      <c r="E5527" s="5"/>
      <c r="F5527" s="6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72"/>
      <c r="AD5527" s="5"/>
    </row>
    <row r="5528" spans="1:30" x14ac:dyDescent="0.2">
      <c r="A5528" s="5"/>
      <c r="B5528" s="5"/>
      <c r="C5528" s="5"/>
      <c r="D5528" s="5"/>
      <c r="E5528" s="5"/>
      <c r="F5528" s="6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72"/>
      <c r="AD5528" s="5"/>
    </row>
    <row r="5529" spans="1:30" x14ac:dyDescent="0.2">
      <c r="A5529" s="5"/>
      <c r="B5529" s="5"/>
      <c r="C5529" s="5"/>
      <c r="D5529" s="5"/>
      <c r="E5529" s="5"/>
      <c r="F5529" s="6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72"/>
      <c r="AD5529" s="5"/>
    </row>
    <row r="5530" spans="1:30" x14ac:dyDescent="0.2">
      <c r="A5530" s="5"/>
      <c r="B5530" s="5"/>
      <c r="C5530" s="5"/>
      <c r="D5530" s="5"/>
      <c r="E5530" s="5"/>
      <c r="F5530" s="6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72"/>
      <c r="AD5530" s="5"/>
    </row>
    <row r="5531" spans="1:30" x14ac:dyDescent="0.2">
      <c r="A5531" s="5"/>
      <c r="B5531" s="5"/>
      <c r="C5531" s="5"/>
      <c r="D5531" s="5"/>
      <c r="E5531" s="5"/>
      <c r="F5531" s="6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72"/>
      <c r="AD5531" s="5"/>
    </row>
    <row r="5532" spans="1:30" x14ac:dyDescent="0.2">
      <c r="A5532" s="5"/>
      <c r="B5532" s="5"/>
      <c r="C5532" s="5"/>
      <c r="D5532" s="5"/>
      <c r="E5532" s="5"/>
      <c r="F5532" s="6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72"/>
      <c r="AD5532" s="5"/>
    </row>
    <row r="5533" spans="1:30" x14ac:dyDescent="0.2">
      <c r="A5533" s="5"/>
      <c r="B5533" s="5"/>
      <c r="C5533" s="5"/>
      <c r="D5533" s="5"/>
      <c r="E5533" s="5"/>
      <c r="F5533" s="6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72"/>
      <c r="AD5533" s="5"/>
    </row>
    <row r="5534" spans="1:30" x14ac:dyDescent="0.2">
      <c r="A5534" s="5"/>
      <c r="B5534" s="5"/>
      <c r="C5534" s="5"/>
      <c r="D5534" s="5"/>
      <c r="E5534" s="5"/>
      <c r="F5534" s="6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72"/>
      <c r="AD5534" s="5"/>
    </row>
    <row r="5535" spans="1:30" x14ac:dyDescent="0.2">
      <c r="A5535" s="5"/>
      <c r="B5535" s="5"/>
      <c r="C5535" s="5"/>
      <c r="D5535" s="5"/>
      <c r="E5535" s="5"/>
      <c r="F5535" s="6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72"/>
      <c r="AD5535" s="5"/>
    </row>
    <row r="5536" spans="1:30" x14ac:dyDescent="0.2">
      <c r="A5536" s="5"/>
      <c r="B5536" s="5"/>
      <c r="C5536" s="5"/>
      <c r="D5536" s="5"/>
      <c r="E5536" s="5"/>
      <c r="F5536" s="6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72"/>
      <c r="AD5536" s="5"/>
    </row>
    <row r="5537" spans="1:30" x14ac:dyDescent="0.2">
      <c r="A5537" s="5"/>
      <c r="B5537" s="5"/>
      <c r="C5537" s="5"/>
      <c r="D5537" s="5"/>
      <c r="E5537" s="5"/>
      <c r="F5537" s="6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72"/>
      <c r="AD5537" s="5"/>
    </row>
    <row r="5538" spans="1:30" x14ac:dyDescent="0.2">
      <c r="A5538" s="5"/>
      <c r="B5538" s="5"/>
      <c r="C5538" s="5"/>
      <c r="D5538" s="5"/>
      <c r="E5538" s="5"/>
      <c r="F5538" s="6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72"/>
      <c r="AD5538" s="5"/>
    </row>
    <row r="5539" spans="1:30" x14ac:dyDescent="0.2">
      <c r="A5539" s="5"/>
      <c r="B5539" s="5"/>
      <c r="C5539" s="5"/>
      <c r="D5539" s="5"/>
      <c r="E5539" s="5"/>
      <c r="F5539" s="6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72"/>
      <c r="AD5539" s="5"/>
    </row>
    <row r="5540" spans="1:30" x14ac:dyDescent="0.2">
      <c r="A5540" s="5"/>
      <c r="B5540" s="5"/>
      <c r="C5540" s="5"/>
      <c r="D5540" s="5"/>
      <c r="E5540" s="5"/>
      <c r="F5540" s="6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72"/>
      <c r="AD5540" s="5"/>
    </row>
    <row r="5541" spans="1:30" x14ac:dyDescent="0.2">
      <c r="A5541" s="5"/>
      <c r="B5541" s="5"/>
      <c r="C5541" s="5"/>
      <c r="D5541" s="5"/>
      <c r="E5541" s="5"/>
      <c r="F5541" s="6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72"/>
      <c r="AD5541" s="5"/>
    </row>
    <row r="5542" spans="1:30" x14ac:dyDescent="0.2">
      <c r="A5542" s="5"/>
      <c r="B5542" s="5"/>
      <c r="C5542" s="5"/>
      <c r="D5542" s="5"/>
      <c r="E5542" s="5"/>
      <c r="F5542" s="6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72"/>
      <c r="AD5542" s="5"/>
    </row>
    <row r="5543" spans="1:30" x14ac:dyDescent="0.2">
      <c r="A5543" s="5"/>
      <c r="B5543" s="5"/>
      <c r="C5543" s="5"/>
      <c r="D5543" s="5"/>
      <c r="E5543" s="5"/>
      <c r="F5543" s="6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72"/>
      <c r="AD5543" s="5"/>
    </row>
    <row r="5544" spans="1:30" x14ac:dyDescent="0.2">
      <c r="A5544" s="5"/>
      <c r="B5544" s="5"/>
      <c r="C5544" s="5"/>
      <c r="D5544" s="5"/>
      <c r="E5544" s="5"/>
      <c r="F5544" s="6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72"/>
      <c r="AD5544" s="5"/>
    </row>
    <row r="5545" spans="1:30" x14ac:dyDescent="0.2">
      <c r="A5545" s="5"/>
      <c r="B5545" s="5"/>
      <c r="C5545" s="5"/>
      <c r="D5545" s="5"/>
      <c r="E5545" s="5"/>
      <c r="F5545" s="6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72"/>
      <c r="AD5545" s="5"/>
    </row>
    <row r="5546" spans="1:30" x14ac:dyDescent="0.2">
      <c r="A5546" s="5"/>
      <c r="B5546" s="5"/>
      <c r="C5546" s="5"/>
      <c r="D5546" s="5"/>
      <c r="E5546" s="5"/>
      <c r="F5546" s="6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72"/>
      <c r="AD5546" s="5"/>
    </row>
    <row r="5547" spans="1:30" x14ac:dyDescent="0.2">
      <c r="A5547" s="5"/>
      <c r="B5547" s="5"/>
      <c r="C5547" s="5"/>
      <c r="D5547" s="5"/>
      <c r="E5547" s="5"/>
      <c r="F5547" s="6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72"/>
      <c r="AD5547" s="5"/>
    </row>
    <row r="5548" spans="1:30" x14ac:dyDescent="0.2">
      <c r="A5548" s="5"/>
      <c r="B5548" s="5"/>
      <c r="C5548" s="5"/>
      <c r="D5548" s="5"/>
      <c r="E5548" s="5"/>
      <c r="F5548" s="6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72"/>
      <c r="AD5548" s="5"/>
    </row>
    <row r="5549" spans="1:30" x14ac:dyDescent="0.2">
      <c r="A5549" s="5"/>
      <c r="B5549" s="5"/>
      <c r="C5549" s="5"/>
      <c r="D5549" s="5"/>
      <c r="E5549" s="5"/>
      <c r="F5549" s="6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72"/>
      <c r="AD5549" s="5"/>
    </row>
    <row r="5550" spans="1:30" x14ac:dyDescent="0.2">
      <c r="A5550" s="5"/>
      <c r="B5550" s="5"/>
      <c r="C5550" s="5"/>
      <c r="D5550" s="5"/>
      <c r="E5550" s="5"/>
      <c r="F5550" s="6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72"/>
      <c r="AD5550" s="5"/>
    </row>
    <row r="5551" spans="1:30" x14ac:dyDescent="0.2">
      <c r="A5551" s="5"/>
      <c r="B5551" s="5"/>
      <c r="C5551" s="5"/>
      <c r="D5551" s="5"/>
      <c r="E5551" s="5"/>
      <c r="F5551" s="6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72"/>
      <c r="AD5551" s="5"/>
    </row>
    <row r="5552" spans="1:30" x14ac:dyDescent="0.2">
      <c r="A5552" s="5"/>
      <c r="B5552" s="5"/>
      <c r="C5552" s="5"/>
      <c r="D5552" s="5"/>
      <c r="E5552" s="5"/>
      <c r="F5552" s="6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72"/>
      <c r="AD5552" s="5"/>
    </row>
    <row r="5553" spans="1:30" x14ac:dyDescent="0.2">
      <c r="A5553" s="5"/>
      <c r="B5553" s="5"/>
      <c r="C5553" s="5"/>
      <c r="D5553" s="5"/>
      <c r="E5553" s="5"/>
      <c r="F5553" s="6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72"/>
      <c r="AD5553" s="5"/>
    </row>
    <row r="5554" spans="1:30" x14ac:dyDescent="0.2">
      <c r="A5554" s="5"/>
      <c r="B5554" s="5"/>
      <c r="C5554" s="5"/>
      <c r="D5554" s="5"/>
      <c r="E5554" s="5"/>
      <c r="F5554" s="6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72"/>
      <c r="AD5554" s="5"/>
    </row>
    <row r="5555" spans="1:30" x14ac:dyDescent="0.2">
      <c r="A5555" s="5"/>
      <c r="B5555" s="5"/>
      <c r="C5555" s="5"/>
      <c r="D5555" s="5"/>
      <c r="E5555" s="5"/>
      <c r="F5555" s="6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72"/>
      <c r="AD5555" s="5"/>
    </row>
    <row r="5556" spans="1:30" x14ac:dyDescent="0.2">
      <c r="A5556" s="5"/>
      <c r="B5556" s="5"/>
      <c r="C5556" s="5"/>
      <c r="D5556" s="5"/>
      <c r="E5556" s="5"/>
      <c r="F5556" s="6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72"/>
      <c r="AD5556" s="5"/>
    </row>
    <row r="5557" spans="1:30" x14ac:dyDescent="0.2">
      <c r="A5557" s="5"/>
      <c r="B5557" s="5"/>
      <c r="C5557" s="5"/>
      <c r="D5557" s="5"/>
      <c r="E5557" s="5"/>
      <c r="F5557" s="6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72"/>
      <c r="AD5557" s="5"/>
    </row>
    <row r="5558" spans="1:30" x14ac:dyDescent="0.2">
      <c r="A5558" s="5"/>
      <c r="B5558" s="5"/>
      <c r="C5558" s="5"/>
      <c r="D5558" s="5"/>
      <c r="E5558" s="5"/>
      <c r="F5558" s="6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72"/>
      <c r="AD5558" s="5"/>
    </row>
    <row r="5559" spans="1:30" x14ac:dyDescent="0.2">
      <c r="A5559" s="5"/>
      <c r="B5559" s="5"/>
      <c r="C5559" s="5"/>
      <c r="D5559" s="5"/>
      <c r="E5559" s="5"/>
      <c r="F5559" s="6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72"/>
      <c r="AD5559" s="5"/>
    </row>
    <row r="5560" spans="1:30" x14ac:dyDescent="0.2">
      <c r="A5560" s="5"/>
      <c r="B5560" s="5"/>
      <c r="C5560" s="5"/>
      <c r="D5560" s="5"/>
      <c r="E5560" s="5"/>
      <c r="F5560" s="6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72"/>
      <c r="AD5560" s="5"/>
    </row>
    <row r="5561" spans="1:30" x14ac:dyDescent="0.2">
      <c r="A5561" s="5"/>
      <c r="B5561" s="5"/>
      <c r="C5561" s="5"/>
      <c r="D5561" s="5"/>
      <c r="E5561" s="5"/>
      <c r="F5561" s="6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72"/>
      <c r="AD5561" s="5"/>
    </row>
    <row r="5562" spans="1:30" x14ac:dyDescent="0.2">
      <c r="A5562" s="5"/>
      <c r="B5562" s="5"/>
      <c r="C5562" s="5"/>
      <c r="D5562" s="5"/>
      <c r="E5562" s="5"/>
      <c r="F5562" s="6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72"/>
      <c r="AD5562" s="5"/>
    </row>
    <row r="5563" spans="1:30" x14ac:dyDescent="0.2">
      <c r="A5563" s="5"/>
      <c r="B5563" s="5"/>
      <c r="C5563" s="5"/>
      <c r="D5563" s="5"/>
      <c r="E5563" s="5"/>
      <c r="F5563" s="6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72"/>
      <c r="AD5563" s="5"/>
    </row>
    <row r="5564" spans="1:30" x14ac:dyDescent="0.2">
      <c r="A5564" s="5"/>
      <c r="B5564" s="5"/>
      <c r="C5564" s="5"/>
      <c r="D5564" s="5"/>
      <c r="E5564" s="5"/>
      <c r="F5564" s="6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72"/>
      <c r="AD5564" s="5"/>
    </row>
    <row r="5565" spans="1:30" x14ac:dyDescent="0.2">
      <c r="A5565" s="5"/>
      <c r="B5565" s="5"/>
      <c r="C5565" s="5"/>
      <c r="D5565" s="5"/>
      <c r="E5565" s="5"/>
      <c r="F5565" s="6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72"/>
      <c r="AD5565" s="5"/>
    </row>
    <row r="5566" spans="1:30" x14ac:dyDescent="0.2">
      <c r="A5566" s="5"/>
      <c r="B5566" s="5"/>
      <c r="C5566" s="5"/>
      <c r="D5566" s="5"/>
      <c r="E5566" s="5"/>
      <c r="F5566" s="6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72"/>
      <c r="AD5566" s="5"/>
    </row>
    <row r="5567" spans="1:30" x14ac:dyDescent="0.2">
      <c r="A5567" s="5"/>
      <c r="B5567" s="5"/>
      <c r="C5567" s="5"/>
      <c r="D5567" s="5"/>
      <c r="E5567" s="5"/>
      <c r="F5567" s="6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72"/>
      <c r="AD5567" s="5"/>
    </row>
    <row r="5568" spans="1:30" x14ac:dyDescent="0.2">
      <c r="A5568" s="5"/>
      <c r="B5568" s="5"/>
      <c r="C5568" s="5"/>
      <c r="D5568" s="5"/>
      <c r="E5568" s="5"/>
      <c r="F5568" s="6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72"/>
      <c r="AD5568" s="5"/>
    </row>
    <row r="5569" spans="1:30" x14ac:dyDescent="0.2">
      <c r="A5569" s="5"/>
      <c r="B5569" s="5"/>
      <c r="C5569" s="5"/>
      <c r="D5569" s="5"/>
      <c r="E5569" s="5"/>
      <c r="F5569" s="6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72"/>
      <c r="AD5569" s="5"/>
    </row>
    <row r="5570" spans="1:30" x14ac:dyDescent="0.2">
      <c r="A5570" s="5"/>
      <c r="B5570" s="5"/>
      <c r="C5570" s="5"/>
      <c r="D5570" s="5"/>
      <c r="E5570" s="5"/>
      <c r="F5570" s="6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72"/>
      <c r="AD5570" s="5"/>
    </row>
    <row r="5571" spans="1:30" x14ac:dyDescent="0.2">
      <c r="A5571" s="5"/>
      <c r="B5571" s="5"/>
      <c r="C5571" s="5"/>
      <c r="D5571" s="5"/>
      <c r="E5571" s="5"/>
      <c r="F5571" s="6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72"/>
      <c r="AD5571" s="5"/>
    </row>
    <row r="5572" spans="1:30" x14ac:dyDescent="0.2">
      <c r="A5572" s="5"/>
      <c r="B5572" s="5"/>
      <c r="C5572" s="5"/>
      <c r="D5572" s="5"/>
      <c r="E5572" s="5"/>
      <c r="F5572" s="6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72"/>
      <c r="AD5572" s="5"/>
    </row>
    <row r="5573" spans="1:30" x14ac:dyDescent="0.2">
      <c r="A5573" s="5"/>
      <c r="B5573" s="5"/>
      <c r="C5573" s="5"/>
      <c r="D5573" s="5"/>
      <c r="E5573" s="5"/>
      <c r="F5573" s="6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72"/>
      <c r="AD5573" s="5"/>
    </row>
    <row r="5574" spans="1:30" x14ac:dyDescent="0.2">
      <c r="A5574" s="5"/>
      <c r="B5574" s="5"/>
      <c r="C5574" s="5"/>
      <c r="D5574" s="5"/>
      <c r="E5574" s="5"/>
      <c r="F5574" s="6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72"/>
      <c r="AD5574" s="5"/>
    </row>
    <row r="5575" spans="1:30" x14ac:dyDescent="0.2">
      <c r="A5575" s="5"/>
      <c r="B5575" s="5"/>
      <c r="C5575" s="5"/>
      <c r="D5575" s="5"/>
      <c r="E5575" s="5"/>
      <c r="F5575" s="6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72"/>
      <c r="AD5575" s="5"/>
    </row>
    <row r="5576" spans="1:30" x14ac:dyDescent="0.2">
      <c r="A5576" s="5"/>
      <c r="B5576" s="5"/>
      <c r="C5576" s="5"/>
      <c r="D5576" s="5"/>
      <c r="E5576" s="5"/>
      <c r="F5576" s="6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72"/>
      <c r="AD5576" s="5"/>
    </row>
    <row r="5577" spans="1:30" x14ac:dyDescent="0.2">
      <c r="A5577" s="5"/>
      <c r="B5577" s="5"/>
      <c r="C5577" s="5"/>
      <c r="D5577" s="5"/>
      <c r="E5577" s="5"/>
      <c r="F5577" s="6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72"/>
      <c r="AD5577" s="5"/>
    </row>
    <row r="5578" spans="1:30" x14ac:dyDescent="0.2">
      <c r="A5578" s="5"/>
      <c r="B5578" s="5"/>
      <c r="C5578" s="5"/>
      <c r="D5578" s="5"/>
      <c r="E5578" s="5"/>
      <c r="F5578" s="6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72"/>
      <c r="AD5578" s="5"/>
    </row>
    <row r="5579" spans="1:30" x14ac:dyDescent="0.2">
      <c r="A5579" s="5"/>
      <c r="B5579" s="5"/>
      <c r="C5579" s="5"/>
      <c r="D5579" s="5"/>
      <c r="E5579" s="5"/>
      <c r="F5579" s="6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72"/>
      <c r="AD5579" s="5"/>
    </row>
    <row r="5580" spans="1:30" x14ac:dyDescent="0.2">
      <c r="A5580" s="5"/>
      <c r="B5580" s="5"/>
      <c r="C5580" s="5"/>
      <c r="D5580" s="5"/>
      <c r="E5580" s="5"/>
      <c r="F5580" s="6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72"/>
      <c r="AD5580" s="5"/>
    </row>
    <row r="5581" spans="1:30" x14ac:dyDescent="0.2">
      <c r="A5581" s="5"/>
      <c r="B5581" s="5"/>
      <c r="C5581" s="5"/>
      <c r="D5581" s="5"/>
      <c r="E5581" s="5"/>
      <c r="F5581" s="6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72"/>
      <c r="AD5581" s="5"/>
    </row>
    <row r="5582" spans="1:30" x14ac:dyDescent="0.2">
      <c r="A5582" s="5"/>
      <c r="B5582" s="5"/>
      <c r="C5582" s="5"/>
      <c r="D5582" s="5"/>
      <c r="E5582" s="5"/>
      <c r="F5582" s="6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72"/>
      <c r="AD5582" s="5"/>
    </row>
    <row r="5583" spans="1:30" x14ac:dyDescent="0.2">
      <c r="A5583" s="5"/>
      <c r="B5583" s="5"/>
      <c r="C5583" s="5"/>
      <c r="D5583" s="5"/>
      <c r="E5583" s="5"/>
      <c r="F5583" s="6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72"/>
      <c r="AD5583" s="5"/>
    </row>
    <row r="5584" spans="1:30" x14ac:dyDescent="0.2">
      <c r="A5584" s="5"/>
      <c r="B5584" s="5"/>
      <c r="C5584" s="5"/>
      <c r="D5584" s="5"/>
      <c r="E5584" s="5"/>
      <c r="F5584" s="6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72"/>
      <c r="AD5584" s="5"/>
    </row>
    <row r="5585" spans="1:30" x14ac:dyDescent="0.2">
      <c r="A5585" s="5"/>
      <c r="B5585" s="5"/>
      <c r="C5585" s="5"/>
      <c r="D5585" s="5"/>
      <c r="E5585" s="5"/>
      <c r="F5585" s="6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72"/>
      <c r="AD5585" s="5"/>
    </row>
    <row r="5586" spans="1:30" x14ac:dyDescent="0.2">
      <c r="A5586" s="5"/>
      <c r="B5586" s="5"/>
      <c r="C5586" s="5"/>
      <c r="D5586" s="5"/>
      <c r="E5586" s="5"/>
      <c r="F5586" s="6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72"/>
      <c r="AD5586" s="5"/>
    </row>
    <row r="5587" spans="1:30" x14ac:dyDescent="0.2">
      <c r="A5587" s="5"/>
      <c r="B5587" s="5"/>
      <c r="C5587" s="5"/>
      <c r="D5587" s="5"/>
      <c r="E5587" s="5"/>
      <c r="F5587" s="6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72"/>
      <c r="AD5587" s="5"/>
    </row>
    <row r="5588" spans="1:30" x14ac:dyDescent="0.2">
      <c r="A5588" s="5"/>
      <c r="B5588" s="5"/>
      <c r="C5588" s="5"/>
      <c r="D5588" s="5"/>
      <c r="E5588" s="5"/>
      <c r="F5588" s="6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72"/>
      <c r="AD5588" s="5"/>
    </row>
    <row r="5589" spans="1:30" x14ac:dyDescent="0.2">
      <c r="A5589" s="5"/>
      <c r="B5589" s="5"/>
      <c r="C5589" s="5"/>
      <c r="D5589" s="5"/>
      <c r="E5589" s="5"/>
      <c r="F5589" s="6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72"/>
      <c r="AD5589" s="5"/>
    </row>
    <row r="5590" spans="1:30" x14ac:dyDescent="0.2">
      <c r="A5590" s="5"/>
      <c r="B5590" s="5"/>
      <c r="C5590" s="5"/>
      <c r="D5590" s="5"/>
      <c r="E5590" s="5"/>
      <c r="F5590" s="6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72"/>
      <c r="AD5590" s="5"/>
    </row>
    <row r="5591" spans="1:30" x14ac:dyDescent="0.2">
      <c r="A5591" s="5"/>
      <c r="B5591" s="5"/>
      <c r="C5591" s="5"/>
      <c r="D5591" s="5"/>
      <c r="E5591" s="5"/>
      <c r="F5591" s="6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72"/>
      <c r="AD5591" s="5"/>
    </row>
    <row r="5592" spans="1:30" x14ac:dyDescent="0.2">
      <c r="A5592" s="5"/>
      <c r="B5592" s="5"/>
      <c r="C5592" s="5"/>
      <c r="D5592" s="5"/>
      <c r="E5592" s="5"/>
      <c r="F5592" s="6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72"/>
      <c r="AD5592" s="5"/>
    </row>
    <row r="5593" spans="1:30" x14ac:dyDescent="0.2">
      <c r="A5593" s="5"/>
      <c r="B5593" s="5"/>
      <c r="C5593" s="5"/>
      <c r="D5593" s="5"/>
      <c r="E5593" s="5"/>
      <c r="F5593" s="6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72"/>
      <c r="AD5593" s="5"/>
    </row>
    <row r="5594" spans="1:30" x14ac:dyDescent="0.2">
      <c r="A5594" s="5"/>
      <c r="B5594" s="5"/>
      <c r="C5594" s="5"/>
      <c r="D5594" s="5"/>
      <c r="E5594" s="5"/>
      <c r="F5594" s="6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72"/>
      <c r="AD5594" s="5"/>
    </row>
    <row r="5595" spans="1:30" x14ac:dyDescent="0.2">
      <c r="A5595" s="5"/>
      <c r="B5595" s="5"/>
      <c r="C5595" s="5"/>
      <c r="D5595" s="5"/>
      <c r="E5595" s="5"/>
      <c r="F5595" s="6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72"/>
      <c r="AD5595" s="5"/>
    </row>
    <row r="5596" spans="1:30" x14ac:dyDescent="0.2">
      <c r="A5596" s="5"/>
      <c r="B5596" s="5"/>
      <c r="C5596" s="5"/>
      <c r="D5596" s="5"/>
      <c r="E5596" s="5"/>
      <c r="F5596" s="6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72"/>
      <c r="AD5596" s="5"/>
    </row>
    <row r="5597" spans="1:30" x14ac:dyDescent="0.2">
      <c r="A5597" s="5"/>
      <c r="B5597" s="5"/>
      <c r="C5597" s="5"/>
      <c r="D5597" s="5"/>
      <c r="E5597" s="5"/>
      <c r="F5597" s="6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72"/>
      <c r="AD5597" s="5"/>
    </row>
    <row r="5598" spans="1:30" x14ac:dyDescent="0.2">
      <c r="A5598" s="5"/>
      <c r="B5598" s="5"/>
      <c r="C5598" s="5"/>
      <c r="D5598" s="5"/>
      <c r="E5598" s="5"/>
      <c r="F5598" s="6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72"/>
      <c r="AD5598" s="5"/>
    </row>
    <row r="5599" spans="1:30" x14ac:dyDescent="0.2">
      <c r="A5599" s="5"/>
      <c r="B5599" s="5"/>
      <c r="C5599" s="5"/>
      <c r="D5599" s="5"/>
      <c r="E5599" s="5"/>
      <c r="F5599" s="6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72"/>
      <c r="AD5599" s="5"/>
    </row>
    <row r="5600" spans="1:30" x14ac:dyDescent="0.2">
      <c r="A5600" s="5"/>
      <c r="B5600" s="5"/>
      <c r="C5600" s="5"/>
      <c r="D5600" s="5"/>
      <c r="E5600" s="5"/>
      <c r="F5600" s="6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72"/>
      <c r="AD5600" s="5"/>
    </row>
    <row r="5601" spans="1:30" x14ac:dyDescent="0.2">
      <c r="A5601" s="5"/>
      <c r="B5601" s="5"/>
      <c r="C5601" s="5"/>
      <c r="D5601" s="5"/>
      <c r="E5601" s="5"/>
      <c r="F5601" s="6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72"/>
      <c r="AD5601" s="5"/>
    </row>
    <row r="5602" spans="1:30" x14ac:dyDescent="0.2">
      <c r="A5602" s="5"/>
      <c r="B5602" s="5"/>
      <c r="C5602" s="5"/>
      <c r="D5602" s="5"/>
      <c r="E5602" s="5"/>
      <c r="F5602" s="6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72"/>
      <c r="AD5602" s="5"/>
    </row>
    <row r="5603" spans="1:30" x14ac:dyDescent="0.2">
      <c r="A5603" s="5"/>
      <c r="B5603" s="5"/>
      <c r="C5603" s="5"/>
      <c r="D5603" s="5"/>
      <c r="E5603" s="5"/>
      <c r="F5603" s="6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72"/>
      <c r="AD5603" s="5"/>
    </row>
    <row r="5604" spans="1:30" x14ac:dyDescent="0.2">
      <c r="A5604" s="5"/>
      <c r="B5604" s="5"/>
      <c r="C5604" s="5"/>
      <c r="D5604" s="5"/>
      <c r="E5604" s="5"/>
      <c r="F5604" s="6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72"/>
      <c r="AD5604" s="5"/>
    </row>
    <row r="5605" spans="1:30" x14ac:dyDescent="0.2">
      <c r="A5605" s="5"/>
      <c r="B5605" s="5"/>
      <c r="C5605" s="5"/>
      <c r="D5605" s="5"/>
      <c r="E5605" s="5"/>
      <c r="F5605" s="6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72"/>
      <c r="AD5605" s="5"/>
    </row>
    <row r="5606" spans="1:30" x14ac:dyDescent="0.2">
      <c r="A5606" s="5"/>
      <c r="B5606" s="5"/>
      <c r="C5606" s="5"/>
      <c r="D5606" s="5"/>
      <c r="E5606" s="5"/>
      <c r="F5606" s="6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72"/>
      <c r="AD5606" s="5"/>
    </row>
    <row r="5607" spans="1:30" x14ac:dyDescent="0.2">
      <c r="A5607" s="5"/>
      <c r="B5607" s="5"/>
      <c r="C5607" s="5"/>
      <c r="D5607" s="5"/>
      <c r="E5607" s="5"/>
      <c r="F5607" s="6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72"/>
      <c r="AD5607" s="5"/>
    </row>
    <row r="5608" spans="1:30" x14ac:dyDescent="0.2">
      <c r="A5608" s="5"/>
      <c r="B5608" s="5"/>
      <c r="C5608" s="5"/>
      <c r="D5608" s="5"/>
      <c r="E5608" s="5"/>
      <c r="F5608" s="6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72"/>
      <c r="AD5608" s="5"/>
    </row>
    <row r="5609" spans="1:30" x14ac:dyDescent="0.2">
      <c r="A5609" s="5"/>
      <c r="B5609" s="5"/>
      <c r="C5609" s="5"/>
      <c r="D5609" s="5"/>
      <c r="E5609" s="5"/>
      <c r="F5609" s="6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72"/>
      <c r="AD5609" s="5"/>
    </row>
    <row r="5610" spans="1:30" x14ac:dyDescent="0.2">
      <c r="A5610" s="5"/>
      <c r="B5610" s="5"/>
      <c r="C5610" s="5"/>
      <c r="D5610" s="5"/>
      <c r="E5610" s="5"/>
      <c r="F5610" s="6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72"/>
      <c r="AD5610" s="5"/>
    </row>
    <row r="5611" spans="1:30" x14ac:dyDescent="0.2">
      <c r="A5611" s="5"/>
      <c r="B5611" s="5"/>
      <c r="C5611" s="5"/>
      <c r="D5611" s="5"/>
      <c r="E5611" s="5"/>
      <c r="F5611" s="6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72"/>
      <c r="AD5611" s="5"/>
    </row>
    <row r="5612" spans="1:30" x14ac:dyDescent="0.2">
      <c r="A5612" s="5"/>
      <c r="B5612" s="5"/>
      <c r="C5612" s="5"/>
      <c r="D5612" s="5"/>
      <c r="E5612" s="5"/>
      <c r="F5612" s="6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72"/>
      <c r="AD5612" s="5"/>
    </row>
    <row r="5613" spans="1:30" x14ac:dyDescent="0.2">
      <c r="A5613" s="5"/>
      <c r="B5613" s="5"/>
      <c r="C5613" s="5"/>
      <c r="D5613" s="5"/>
      <c r="E5613" s="5"/>
      <c r="F5613" s="6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72"/>
      <c r="AD5613" s="5"/>
    </row>
    <row r="5614" spans="1:30" x14ac:dyDescent="0.2">
      <c r="A5614" s="5"/>
      <c r="B5614" s="5"/>
      <c r="C5614" s="5"/>
      <c r="D5614" s="5"/>
      <c r="E5614" s="5"/>
      <c r="F5614" s="6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72"/>
      <c r="AD5614" s="5"/>
    </row>
    <row r="5615" spans="1:30" x14ac:dyDescent="0.2">
      <c r="A5615" s="5"/>
      <c r="B5615" s="5"/>
      <c r="C5615" s="5"/>
      <c r="D5615" s="5"/>
      <c r="E5615" s="5"/>
      <c r="F5615" s="6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72"/>
      <c r="AD5615" s="5"/>
    </row>
    <row r="5616" spans="1:30" x14ac:dyDescent="0.2">
      <c r="A5616" s="5"/>
      <c r="B5616" s="5"/>
      <c r="C5616" s="5"/>
      <c r="D5616" s="5"/>
      <c r="E5616" s="5"/>
      <c r="F5616" s="6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72"/>
      <c r="AD5616" s="5"/>
    </row>
    <row r="5617" spans="1:30" x14ac:dyDescent="0.2">
      <c r="A5617" s="5"/>
      <c r="B5617" s="5"/>
      <c r="C5617" s="5"/>
      <c r="D5617" s="5"/>
      <c r="E5617" s="5"/>
      <c r="F5617" s="6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72"/>
      <c r="AD5617" s="5"/>
    </row>
    <row r="5618" spans="1:30" x14ac:dyDescent="0.2">
      <c r="A5618" s="5"/>
      <c r="B5618" s="5"/>
      <c r="C5618" s="5"/>
      <c r="D5618" s="5"/>
      <c r="E5618" s="5"/>
      <c r="F5618" s="6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72"/>
      <c r="AD5618" s="5"/>
    </row>
    <row r="5619" spans="1:30" x14ac:dyDescent="0.2">
      <c r="A5619" s="5"/>
      <c r="B5619" s="5"/>
      <c r="C5619" s="5"/>
      <c r="D5619" s="5"/>
      <c r="E5619" s="5"/>
      <c r="F5619" s="6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72"/>
      <c r="AD5619" s="5"/>
    </row>
    <row r="5620" spans="1:30" x14ac:dyDescent="0.2">
      <c r="A5620" s="5"/>
      <c r="B5620" s="5"/>
      <c r="C5620" s="5"/>
      <c r="D5620" s="5"/>
      <c r="E5620" s="5"/>
      <c r="F5620" s="6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72"/>
      <c r="AD5620" s="5"/>
    </row>
    <row r="5621" spans="1:30" x14ac:dyDescent="0.2">
      <c r="A5621" s="5"/>
      <c r="B5621" s="5"/>
      <c r="C5621" s="5"/>
      <c r="D5621" s="5"/>
      <c r="E5621" s="5"/>
      <c r="F5621" s="6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72"/>
      <c r="AD5621" s="5"/>
    </row>
    <row r="5622" spans="1:30" x14ac:dyDescent="0.2">
      <c r="A5622" s="5"/>
      <c r="B5622" s="5"/>
      <c r="C5622" s="5"/>
      <c r="D5622" s="5"/>
      <c r="E5622" s="5"/>
      <c r="F5622" s="6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72"/>
      <c r="AD5622" s="5"/>
    </row>
    <row r="5623" spans="1:30" x14ac:dyDescent="0.2">
      <c r="A5623" s="5"/>
      <c r="B5623" s="5"/>
      <c r="C5623" s="5"/>
      <c r="D5623" s="5"/>
      <c r="E5623" s="5"/>
      <c r="F5623" s="6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72"/>
      <c r="AD5623" s="5"/>
    </row>
    <row r="5624" spans="1:30" x14ac:dyDescent="0.2">
      <c r="A5624" s="5"/>
      <c r="B5624" s="5"/>
      <c r="C5624" s="5"/>
      <c r="D5624" s="5"/>
      <c r="E5624" s="5"/>
      <c r="F5624" s="6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72"/>
      <c r="AD5624" s="5"/>
    </row>
    <row r="5625" spans="1:30" x14ac:dyDescent="0.2">
      <c r="A5625" s="5"/>
      <c r="B5625" s="5"/>
      <c r="C5625" s="5"/>
      <c r="D5625" s="5"/>
      <c r="E5625" s="5"/>
      <c r="F5625" s="6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72"/>
      <c r="AD5625" s="5"/>
    </row>
    <row r="5626" spans="1:30" x14ac:dyDescent="0.2">
      <c r="A5626" s="5"/>
      <c r="B5626" s="5"/>
      <c r="C5626" s="5"/>
      <c r="D5626" s="5"/>
      <c r="E5626" s="5"/>
      <c r="F5626" s="6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72"/>
      <c r="AD5626" s="5"/>
    </row>
    <row r="5627" spans="1:30" x14ac:dyDescent="0.2">
      <c r="A5627" s="5"/>
      <c r="B5627" s="5"/>
      <c r="C5627" s="5"/>
      <c r="D5627" s="5"/>
      <c r="E5627" s="5"/>
      <c r="F5627" s="6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72"/>
      <c r="AD5627" s="5"/>
    </row>
    <row r="5628" spans="1:30" x14ac:dyDescent="0.2">
      <c r="A5628" s="5"/>
      <c r="B5628" s="5"/>
      <c r="C5628" s="5"/>
      <c r="D5628" s="5"/>
      <c r="E5628" s="5"/>
      <c r="F5628" s="6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72"/>
      <c r="AD5628" s="5"/>
    </row>
    <row r="5629" spans="1:30" x14ac:dyDescent="0.2">
      <c r="A5629" s="5"/>
      <c r="B5629" s="5"/>
      <c r="C5629" s="5"/>
      <c r="D5629" s="5"/>
      <c r="E5629" s="5"/>
      <c r="F5629" s="6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72"/>
      <c r="AD5629" s="5"/>
    </row>
    <row r="5630" spans="1:30" x14ac:dyDescent="0.2">
      <c r="A5630" s="5"/>
      <c r="B5630" s="5"/>
      <c r="C5630" s="5"/>
      <c r="D5630" s="5"/>
      <c r="E5630" s="5"/>
      <c r="F5630" s="6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72"/>
      <c r="AD5630" s="5"/>
    </row>
    <row r="5631" spans="1:30" x14ac:dyDescent="0.2">
      <c r="A5631" s="5"/>
      <c r="B5631" s="5"/>
      <c r="C5631" s="5"/>
      <c r="D5631" s="5"/>
      <c r="E5631" s="5"/>
      <c r="F5631" s="6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72"/>
      <c r="AD5631" s="5"/>
    </row>
    <row r="5632" spans="1:30" x14ac:dyDescent="0.2">
      <c r="A5632" s="5"/>
      <c r="B5632" s="5"/>
      <c r="C5632" s="5"/>
      <c r="D5632" s="5"/>
      <c r="E5632" s="5"/>
      <c r="F5632" s="6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72"/>
      <c r="AD5632" s="5"/>
    </row>
    <row r="5633" spans="1:30" x14ac:dyDescent="0.2">
      <c r="A5633" s="5"/>
      <c r="B5633" s="5"/>
      <c r="C5633" s="5"/>
      <c r="D5633" s="5"/>
      <c r="E5633" s="5"/>
      <c r="F5633" s="6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72"/>
      <c r="AD5633" s="5"/>
    </row>
    <row r="5634" spans="1:30" x14ac:dyDescent="0.2">
      <c r="A5634" s="5"/>
      <c r="B5634" s="5"/>
      <c r="C5634" s="5"/>
      <c r="D5634" s="5"/>
      <c r="E5634" s="5"/>
      <c r="F5634" s="6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72"/>
      <c r="AD5634" s="5"/>
    </row>
    <row r="5635" spans="1:30" x14ac:dyDescent="0.2">
      <c r="A5635" s="5"/>
      <c r="B5635" s="5"/>
      <c r="C5635" s="5"/>
      <c r="D5635" s="5"/>
      <c r="E5635" s="5"/>
      <c r="F5635" s="6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72"/>
      <c r="AD5635" s="5"/>
    </row>
    <row r="5636" spans="1:30" x14ac:dyDescent="0.2">
      <c r="A5636" s="5"/>
      <c r="B5636" s="5"/>
      <c r="C5636" s="5"/>
      <c r="D5636" s="5"/>
      <c r="E5636" s="5"/>
      <c r="F5636" s="6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72"/>
      <c r="AD5636" s="5"/>
    </row>
    <row r="5637" spans="1:30" x14ac:dyDescent="0.2">
      <c r="A5637" s="5"/>
      <c r="B5637" s="5"/>
      <c r="C5637" s="5"/>
      <c r="D5637" s="5"/>
      <c r="E5637" s="5"/>
      <c r="F5637" s="6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72"/>
      <c r="AD5637" s="5"/>
    </row>
    <row r="5638" spans="1:30" x14ac:dyDescent="0.2">
      <c r="A5638" s="5"/>
      <c r="B5638" s="5"/>
      <c r="C5638" s="5"/>
      <c r="D5638" s="5"/>
      <c r="E5638" s="5"/>
      <c r="F5638" s="6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72"/>
      <c r="AD5638" s="5"/>
    </row>
    <row r="5639" spans="1:30" x14ac:dyDescent="0.2">
      <c r="A5639" s="5"/>
      <c r="B5639" s="5"/>
      <c r="C5639" s="5"/>
      <c r="D5639" s="5"/>
      <c r="E5639" s="5"/>
      <c r="F5639" s="6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72"/>
      <c r="AD5639" s="5"/>
    </row>
    <row r="5640" spans="1:30" x14ac:dyDescent="0.2">
      <c r="A5640" s="5"/>
      <c r="B5640" s="5"/>
      <c r="C5640" s="5"/>
      <c r="D5640" s="5"/>
      <c r="E5640" s="5"/>
      <c r="F5640" s="6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72"/>
      <c r="AD5640" s="5"/>
    </row>
    <row r="5641" spans="1:30" x14ac:dyDescent="0.2">
      <c r="A5641" s="5"/>
      <c r="B5641" s="5"/>
      <c r="C5641" s="5"/>
      <c r="D5641" s="5"/>
      <c r="E5641" s="5"/>
      <c r="F5641" s="6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72"/>
      <c r="AD5641" s="5"/>
    </row>
    <row r="5642" spans="1:30" x14ac:dyDescent="0.2">
      <c r="A5642" s="5"/>
      <c r="B5642" s="5"/>
      <c r="C5642" s="5"/>
      <c r="D5642" s="5"/>
      <c r="E5642" s="5"/>
      <c r="F5642" s="6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72"/>
      <c r="AD5642" s="5"/>
    </row>
    <row r="5643" spans="1:30" x14ac:dyDescent="0.2">
      <c r="A5643" s="5"/>
      <c r="B5643" s="5"/>
      <c r="C5643" s="5"/>
      <c r="D5643" s="5"/>
      <c r="E5643" s="5"/>
      <c r="F5643" s="6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72"/>
      <c r="AD5643" s="5"/>
    </row>
    <row r="5644" spans="1:30" x14ac:dyDescent="0.2">
      <c r="A5644" s="5"/>
      <c r="B5644" s="5"/>
      <c r="C5644" s="5"/>
      <c r="D5644" s="5"/>
      <c r="E5644" s="5"/>
      <c r="F5644" s="6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72"/>
      <c r="AD5644" s="5"/>
    </row>
    <row r="5645" spans="1:30" x14ac:dyDescent="0.2">
      <c r="A5645" s="5"/>
      <c r="B5645" s="5"/>
      <c r="C5645" s="5"/>
      <c r="D5645" s="5"/>
      <c r="E5645" s="5"/>
      <c r="F5645" s="6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72"/>
      <c r="AD5645" s="5"/>
    </row>
    <row r="5646" spans="1:30" x14ac:dyDescent="0.2">
      <c r="A5646" s="5"/>
      <c r="B5646" s="5"/>
      <c r="C5646" s="5"/>
      <c r="D5646" s="5"/>
      <c r="E5646" s="5"/>
      <c r="F5646" s="6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72"/>
      <c r="AD5646" s="5"/>
    </row>
    <row r="5647" spans="1:30" x14ac:dyDescent="0.2">
      <c r="A5647" s="5"/>
      <c r="B5647" s="5"/>
      <c r="C5647" s="5"/>
      <c r="D5647" s="5"/>
      <c r="E5647" s="5"/>
      <c r="F5647" s="6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72"/>
      <c r="AD5647" s="5"/>
    </row>
    <row r="5648" spans="1:30" x14ac:dyDescent="0.2">
      <c r="A5648" s="5"/>
      <c r="B5648" s="5"/>
      <c r="C5648" s="5"/>
      <c r="D5648" s="5"/>
      <c r="E5648" s="5"/>
      <c r="F5648" s="6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72"/>
      <c r="AD5648" s="5"/>
    </row>
    <row r="5649" spans="1:30" x14ac:dyDescent="0.2">
      <c r="A5649" s="5"/>
      <c r="B5649" s="5"/>
      <c r="C5649" s="5"/>
      <c r="D5649" s="5"/>
      <c r="E5649" s="5"/>
      <c r="F5649" s="6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72"/>
      <c r="AD5649" s="5"/>
    </row>
    <row r="5650" spans="1:30" x14ac:dyDescent="0.2">
      <c r="A5650" s="5"/>
      <c r="B5650" s="5"/>
      <c r="C5650" s="5"/>
      <c r="D5650" s="5"/>
      <c r="E5650" s="5"/>
      <c r="F5650" s="6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72"/>
      <c r="AD5650" s="5"/>
    </row>
    <row r="5651" spans="1:30" x14ac:dyDescent="0.2">
      <c r="A5651" s="5"/>
      <c r="B5651" s="5"/>
      <c r="C5651" s="5"/>
      <c r="D5651" s="5"/>
      <c r="E5651" s="5"/>
      <c r="F5651" s="6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72"/>
      <c r="AD5651" s="5"/>
    </row>
    <row r="5652" spans="1:30" x14ac:dyDescent="0.2">
      <c r="A5652" s="5"/>
      <c r="B5652" s="5"/>
      <c r="C5652" s="5"/>
      <c r="D5652" s="5"/>
      <c r="E5652" s="5"/>
      <c r="F5652" s="6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72"/>
      <c r="AD5652" s="5"/>
    </row>
    <row r="5653" spans="1:30" x14ac:dyDescent="0.2">
      <c r="A5653" s="5"/>
      <c r="B5653" s="5"/>
      <c r="C5653" s="5"/>
      <c r="D5653" s="5"/>
      <c r="E5653" s="5"/>
      <c r="F5653" s="6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72"/>
      <c r="AD5653" s="5"/>
    </row>
    <row r="5654" spans="1:30" x14ac:dyDescent="0.2">
      <c r="A5654" s="5"/>
      <c r="B5654" s="5"/>
      <c r="C5654" s="5"/>
      <c r="D5654" s="5"/>
      <c r="E5654" s="5"/>
      <c r="F5654" s="6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72"/>
      <c r="AD5654" s="5"/>
    </row>
    <row r="5655" spans="1:30" x14ac:dyDescent="0.2">
      <c r="A5655" s="5"/>
      <c r="B5655" s="5"/>
      <c r="C5655" s="5"/>
      <c r="D5655" s="5"/>
      <c r="E5655" s="5"/>
      <c r="F5655" s="6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72"/>
      <c r="AD5655" s="5"/>
    </row>
    <row r="5656" spans="1:30" x14ac:dyDescent="0.2">
      <c r="A5656" s="5"/>
      <c r="B5656" s="5"/>
      <c r="C5656" s="5"/>
      <c r="D5656" s="5"/>
      <c r="E5656" s="5"/>
      <c r="F5656" s="6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72"/>
      <c r="AD5656" s="5"/>
    </row>
    <row r="5657" spans="1:30" x14ac:dyDescent="0.2">
      <c r="A5657" s="5"/>
      <c r="B5657" s="5"/>
      <c r="C5657" s="5"/>
      <c r="D5657" s="5"/>
      <c r="E5657" s="5"/>
      <c r="F5657" s="6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72"/>
      <c r="AD5657" s="5"/>
    </row>
    <row r="5658" spans="1:30" x14ac:dyDescent="0.2">
      <c r="A5658" s="5"/>
      <c r="B5658" s="5"/>
      <c r="C5658" s="5"/>
      <c r="D5658" s="5"/>
      <c r="E5658" s="5"/>
      <c r="F5658" s="6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72"/>
      <c r="AD5658" s="5"/>
    </row>
    <row r="5659" spans="1:30" x14ac:dyDescent="0.2">
      <c r="A5659" s="5"/>
      <c r="B5659" s="5"/>
      <c r="C5659" s="5"/>
      <c r="D5659" s="5"/>
      <c r="E5659" s="5"/>
      <c r="F5659" s="6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72"/>
      <c r="AD5659" s="5"/>
    </row>
    <row r="5660" spans="1:30" x14ac:dyDescent="0.2">
      <c r="A5660" s="5"/>
      <c r="B5660" s="5"/>
      <c r="C5660" s="5"/>
      <c r="D5660" s="5"/>
      <c r="E5660" s="5"/>
      <c r="F5660" s="6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72"/>
      <c r="AD5660" s="5"/>
    </row>
    <row r="5661" spans="1:30" x14ac:dyDescent="0.2">
      <c r="A5661" s="5"/>
      <c r="B5661" s="5"/>
      <c r="C5661" s="5"/>
      <c r="D5661" s="5"/>
      <c r="E5661" s="5"/>
      <c r="F5661" s="6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72"/>
      <c r="AD5661" s="5"/>
    </row>
    <row r="5662" spans="1:30" x14ac:dyDescent="0.2">
      <c r="A5662" s="5"/>
      <c r="B5662" s="5"/>
      <c r="C5662" s="5"/>
      <c r="D5662" s="5"/>
      <c r="E5662" s="5"/>
      <c r="F5662" s="6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72"/>
      <c r="AD5662" s="5"/>
    </row>
    <row r="5663" spans="1:30" x14ac:dyDescent="0.2">
      <c r="A5663" s="5"/>
      <c r="B5663" s="5"/>
      <c r="C5663" s="5"/>
      <c r="D5663" s="5"/>
      <c r="E5663" s="5"/>
      <c r="F5663" s="6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72"/>
      <c r="AD5663" s="5"/>
    </row>
    <row r="5664" spans="1:30" x14ac:dyDescent="0.2">
      <c r="A5664" s="5"/>
      <c r="B5664" s="5"/>
      <c r="C5664" s="5"/>
      <c r="D5664" s="5"/>
      <c r="E5664" s="5"/>
      <c r="F5664" s="6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72"/>
      <c r="AD5664" s="5"/>
    </row>
    <row r="5665" spans="1:30" x14ac:dyDescent="0.2">
      <c r="A5665" s="5"/>
      <c r="B5665" s="5"/>
      <c r="C5665" s="5"/>
      <c r="D5665" s="5"/>
      <c r="E5665" s="5"/>
      <c r="F5665" s="6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72"/>
      <c r="AD5665" s="5"/>
    </row>
    <row r="5666" spans="1:30" x14ac:dyDescent="0.2">
      <c r="A5666" s="5"/>
      <c r="B5666" s="5"/>
      <c r="C5666" s="5"/>
      <c r="D5666" s="5"/>
      <c r="E5666" s="5"/>
      <c r="F5666" s="6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72"/>
      <c r="AD5666" s="5"/>
    </row>
    <row r="5667" spans="1:30" x14ac:dyDescent="0.2">
      <c r="A5667" s="5"/>
      <c r="B5667" s="5"/>
      <c r="C5667" s="5"/>
      <c r="D5667" s="5"/>
      <c r="E5667" s="5"/>
      <c r="F5667" s="6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72"/>
      <c r="AD5667" s="5"/>
    </row>
    <row r="5668" spans="1:30" x14ac:dyDescent="0.2">
      <c r="A5668" s="5"/>
      <c r="B5668" s="5"/>
      <c r="C5668" s="5"/>
      <c r="D5668" s="5"/>
      <c r="E5668" s="5"/>
      <c r="F5668" s="6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72"/>
      <c r="AD5668" s="5"/>
    </row>
    <row r="5669" spans="1:30" x14ac:dyDescent="0.2">
      <c r="A5669" s="5"/>
      <c r="B5669" s="5"/>
      <c r="C5669" s="5"/>
      <c r="D5669" s="5"/>
      <c r="E5669" s="5"/>
      <c r="F5669" s="6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72"/>
      <c r="AD5669" s="5"/>
    </row>
    <row r="5670" spans="1:30" x14ac:dyDescent="0.2">
      <c r="A5670" s="5"/>
      <c r="B5670" s="5"/>
      <c r="C5670" s="5"/>
      <c r="D5670" s="5"/>
      <c r="E5670" s="5"/>
      <c r="F5670" s="6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72"/>
      <c r="AD5670" s="5"/>
    </row>
    <row r="5671" spans="1:30" x14ac:dyDescent="0.2">
      <c r="A5671" s="5"/>
      <c r="B5671" s="5"/>
      <c r="C5671" s="5"/>
      <c r="D5671" s="5"/>
      <c r="E5671" s="5"/>
      <c r="F5671" s="6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72"/>
      <c r="AD5671" s="5"/>
    </row>
    <row r="5672" spans="1:30" x14ac:dyDescent="0.2">
      <c r="A5672" s="5"/>
      <c r="B5672" s="5"/>
      <c r="C5672" s="5"/>
      <c r="D5672" s="5"/>
      <c r="E5672" s="5"/>
      <c r="F5672" s="6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72"/>
      <c r="AD5672" s="5"/>
    </row>
    <row r="5673" spans="1:30" x14ac:dyDescent="0.2">
      <c r="A5673" s="5"/>
      <c r="B5673" s="5"/>
      <c r="C5673" s="5"/>
      <c r="D5673" s="5"/>
      <c r="E5673" s="5"/>
      <c r="F5673" s="6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72"/>
      <c r="AD5673" s="5"/>
    </row>
    <row r="5674" spans="1:30" x14ac:dyDescent="0.2">
      <c r="A5674" s="5"/>
      <c r="B5674" s="5"/>
      <c r="C5674" s="5"/>
      <c r="D5674" s="5"/>
      <c r="E5674" s="5"/>
      <c r="F5674" s="6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72"/>
      <c r="AD5674" s="5"/>
    </row>
    <row r="5675" spans="1:30" x14ac:dyDescent="0.2">
      <c r="A5675" s="5"/>
      <c r="B5675" s="5"/>
      <c r="C5675" s="5"/>
      <c r="D5675" s="5"/>
      <c r="E5675" s="5"/>
      <c r="F5675" s="6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72"/>
      <c r="AD5675" s="5"/>
    </row>
    <row r="5676" spans="1:30" x14ac:dyDescent="0.2">
      <c r="A5676" s="5"/>
      <c r="B5676" s="5"/>
      <c r="C5676" s="5"/>
      <c r="D5676" s="5"/>
      <c r="E5676" s="5"/>
      <c r="F5676" s="6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72"/>
      <c r="AD5676" s="5"/>
    </row>
    <row r="5677" spans="1:30" x14ac:dyDescent="0.2">
      <c r="A5677" s="5"/>
      <c r="B5677" s="5"/>
      <c r="C5677" s="5"/>
      <c r="D5677" s="5"/>
      <c r="E5677" s="5"/>
      <c r="F5677" s="6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72"/>
      <c r="AD5677" s="5"/>
    </row>
    <row r="5678" spans="1:30" x14ac:dyDescent="0.2">
      <c r="A5678" s="5"/>
      <c r="B5678" s="5"/>
      <c r="C5678" s="5"/>
      <c r="D5678" s="5"/>
      <c r="E5678" s="5"/>
      <c r="F5678" s="6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72"/>
      <c r="AD5678" s="5"/>
    </row>
    <row r="5679" spans="1:30" x14ac:dyDescent="0.2">
      <c r="A5679" s="5"/>
      <c r="B5679" s="5"/>
      <c r="C5679" s="5"/>
      <c r="D5679" s="5"/>
      <c r="E5679" s="5"/>
      <c r="F5679" s="6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72"/>
      <c r="AD5679" s="5"/>
    </row>
    <row r="5680" spans="1:30" x14ac:dyDescent="0.2">
      <c r="A5680" s="5"/>
      <c r="B5680" s="5"/>
      <c r="C5680" s="5"/>
      <c r="D5680" s="5"/>
      <c r="E5680" s="5"/>
      <c r="F5680" s="6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72"/>
      <c r="AD5680" s="5"/>
    </row>
    <row r="5681" spans="1:30" x14ac:dyDescent="0.2">
      <c r="A5681" s="5"/>
      <c r="B5681" s="5"/>
      <c r="C5681" s="5"/>
      <c r="D5681" s="5"/>
      <c r="E5681" s="5"/>
      <c r="F5681" s="6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72"/>
      <c r="AD5681" s="5"/>
    </row>
    <row r="5682" spans="1:30" x14ac:dyDescent="0.2">
      <c r="A5682" s="5"/>
      <c r="B5682" s="5"/>
      <c r="C5682" s="5"/>
      <c r="D5682" s="5"/>
      <c r="E5682" s="5"/>
      <c r="F5682" s="6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72"/>
      <c r="AD5682" s="5"/>
    </row>
    <row r="5683" spans="1:30" x14ac:dyDescent="0.2">
      <c r="A5683" s="5"/>
      <c r="B5683" s="5"/>
      <c r="C5683" s="5"/>
      <c r="D5683" s="5"/>
      <c r="E5683" s="5"/>
      <c r="F5683" s="6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72"/>
      <c r="AD5683" s="5"/>
    </row>
    <row r="5684" spans="1:30" x14ac:dyDescent="0.2">
      <c r="A5684" s="5"/>
      <c r="B5684" s="5"/>
      <c r="C5684" s="5"/>
      <c r="D5684" s="5"/>
      <c r="E5684" s="5"/>
      <c r="F5684" s="6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72"/>
      <c r="AD5684" s="5"/>
    </row>
    <row r="5685" spans="1:30" x14ac:dyDescent="0.2">
      <c r="A5685" s="5"/>
      <c r="B5685" s="5"/>
      <c r="C5685" s="5"/>
      <c r="D5685" s="5"/>
      <c r="E5685" s="5"/>
      <c r="F5685" s="6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72"/>
      <c r="AD5685" s="5"/>
    </row>
    <row r="5686" spans="1:30" x14ac:dyDescent="0.2">
      <c r="A5686" s="5"/>
      <c r="B5686" s="5"/>
      <c r="C5686" s="5"/>
      <c r="D5686" s="5"/>
      <c r="E5686" s="5"/>
      <c r="F5686" s="6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72"/>
      <c r="AD5686" s="5"/>
    </row>
    <row r="5687" spans="1:30" x14ac:dyDescent="0.2">
      <c r="A5687" s="5"/>
      <c r="B5687" s="5"/>
      <c r="C5687" s="5"/>
      <c r="D5687" s="5"/>
      <c r="E5687" s="5"/>
      <c r="F5687" s="6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72"/>
      <c r="AD5687" s="5"/>
    </row>
    <row r="5688" spans="1:30" x14ac:dyDescent="0.2">
      <c r="A5688" s="5"/>
      <c r="B5688" s="5"/>
      <c r="C5688" s="5"/>
      <c r="D5688" s="5"/>
      <c r="E5688" s="5"/>
      <c r="F5688" s="6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72"/>
      <c r="AD5688" s="5"/>
    </row>
    <row r="5689" spans="1:30" x14ac:dyDescent="0.2">
      <c r="A5689" s="5"/>
      <c r="B5689" s="5"/>
      <c r="C5689" s="5"/>
      <c r="D5689" s="5"/>
      <c r="E5689" s="5"/>
      <c r="F5689" s="6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72"/>
      <c r="AD5689" s="5"/>
    </row>
    <row r="5690" spans="1:30" x14ac:dyDescent="0.2">
      <c r="A5690" s="5"/>
      <c r="B5690" s="5"/>
      <c r="C5690" s="5"/>
      <c r="D5690" s="5"/>
      <c r="E5690" s="5"/>
      <c r="F5690" s="6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72"/>
      <c r="AD5690" s="5"/>
    </row>
    <row r="5691" spans="1:30" x14ac:dyDescent="0.2">
      <c r="A5691" s="5"/>
      <c r="B5691" s="5"/>
      <c r="C5691" s="5"/>
      <c r="D5691" s="5"/>
      <c r="E5691" s="5"/>
      <c r="F5691" s="6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72"/>
      <c r="AD5691" s="5"/>
    </row>
    <row r="5692" spans="1:30" x14ac:dyDescent="0.2">
      <c r="A5692" s="5"/>
      <c r="B5692" s="5"/>
      <c r="C5692" s="5"/>
      <c r="D5692" s="5"/>
      <c r="E5692" s="5"/>
      <c r="F5692" s="6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72"/>
      <c r="AD5692" s="5"/>
    </row>
    <row r="5693" spans="1:30" x14ac:dyDescent="0.2">
      <c r="A5693" s="5"/>
      <c r="B5693" s="5"/>
      <c r="C5693" s="5"/>
      <c r="D5693" s="5"/>
      <c r="E5693" s="5"/>
      <c r="F5693" s="6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72"/>
      <c r="AD5693" s="5"/>
    </row>
    <row r="5694" spans="1:30" x14ac:dyDescent="0.2">
      <c r="A5694" s="5"/>
      <c r="B5694" s="5"/>
      <c r="C5694" s="5"/>
      <c r="D5694" s="5"/>
      <c r="E5694" s="5"/>
      <c r="F5694" s="6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72"/>
      <c r="AD5694" s="5"/>
    </row>
    <row r="5695" spans="1:30" x14ac:dyDescent="0.2">
      <c r="A5695" s="5"/>
      <c r="B5695" s="5"/>
      <c r="C5695" s="5"/>
      <c r="D5695" s="5"/>
      <c r="E5695" s="5"/>
      <c r="F5695" s="6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72"/>
      <c r="AD5695" s="5"/>
    </row>
    <row r="5696" spans="1:30" x14ac:dyDescent="0.2">
      <c r="A5696" s="5"/>
      <c r="B5696" s="5"/>
      <c r="C5696" s="5"/>
      <c r="D5696" s="5"/>
      <c r="E5696" s="5"/>
      <c r="F5696" s="6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72"/>
      <c r="AD5696" s="5"/>
    </row>
    <row r="5697" spans="1:30" x14ac:dyDescent="0.2">
      <c r="A5697" s="5"/>
      <c r="B5697" s="5"/>
      <c r="C5697" s="5"/>
      <c r="D5697" s="5"/>
      <c r="E5697" s="5"/>
      <c r="F5697" s="6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72"/>
      <c r="AD5697" s="5"/>
    </row>
    <row r="5698" spans="1:30" x14ac:dyDescent="0.2">
      <c r="A5698" s="5"/>
      <c r="B5698" s="5"/>
      <c r="C5698" s="5"/>
      <c r="D5698" s="5"/>
      <c r="E5698" s="5"/>
      <c r="F5698" s="6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72"/>
      <c r="AD5698" s="5"/>
    </row>
    <row r="5699" spans="1:30" x14ac:dyDescent="0.2">
      <c r="A5699" s="5"/>
      <c r="B5699" s="5"/>
      <c r="C5699" s="5"/>
      <c r="D5699" s="5"/>
      <c r="E5699" s="5"/>
      <c r="F5699" s="6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72"/>
      <c r="AD5699" s="5"/>
    </row>
    <row r="5700" spans="1:30" x14ac:dyDescent="0.2">
      <c r="A5700" s="5"/>
      <c r="B5700" s="5"/>
      <c r="C5700" s="5"/>
      <c r="D5700" s="5"/>
      <c r="E5700" s="5"/>
      <c r="F5700" s="6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72"/>
      <c r="AD5700" s="5"/>
    </row>
    <row r="5701" spans="1:30" x14ac:dyDescent="0.2">
      <c r="A5701" s="5"/>
      <c r="B5701" s="5"/>
      <c r="C5701" s="5"/>
      <c r="D5701" s="5"/>
      <c r="E5701" s="5"/>
      <c r="F5701" s="6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72"/>
      <c r="AD5701" s="5"/>
    </row>
    <row r="5702" spans="1:30" x14ac:dyDescent="0.2">
      <c r="A5702" s="5"/>
      <c r="B5702" s="5"/>
      <c r="C5702" s="5"/>
      <c r="D5702" s="5"/>
      <c r="E5702" s="5"/>
      <c r="F5702" s="6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72"/>
      <c r="AD5702" s="5"/>
    </row>
    <row r="5703" spans="1:30" x14ac:dyDescent="0.2">
      <c r="A5703" s="5"/>
      <c r="B5703" s="5"/>
      <c r="C5703" s="5"/>
      <c r="D5703" s="5"/>
      <c r="E5703" s="5"/>
      <c r="F5703" s="6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72"/>
      <c r="AD5703" s="5"/>
    </row>
    <row r="5704" spans="1:30" x14ac:dyDescent="0.2">
      <c r="A5704" s="5"/>
      <c r="B5704" s="5"/>
      <c r="C5704" s="5"/>
      <c r="D5704" s="5"/>
      <c r="E5704" s="5"/>
      <c r="F5704" s="6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72"/>
      <c r="AD5704" s="5"/>
    </row>
    <row r="5705" spans="1:30" x14ac:dyDescent="0.2">
      <c r="A5705" s="5"/>
      <c r="B5705" s="5"/>
      <c r="C5705" s="5"/>
      <c r="D5705" s="5"/>
      <c r="E5705" s="5"/>
      <c r="F5705" s="6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72"/>
      <c r="AD5705" s="5"/>
    </row>
    <row r="5706" spans="1:30" x14ac:dyDescent="0.2">
      <c r="A5706" s="5"/>
      <c r="B5706" s="5"/>
      <c r="C5706" s="5"/>
      <c r="D5706" s="5"/>
      <c r="E5706" s="5"/>
      <c r="F5706" s="6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72"/>
      <c r="AD5706" s="5"/>
    </row>
    <row r="5707" spans="1:30" x14ac:dyDescent="0.2">
      <c r="A5707" s="5"/>
      <c r="B5707" s="5"/>
      <c r="C5707" s="5"/>
      <c r="D5707" s="5"/>
      <c r="E5707" s="5"/>
      <c r="F5707" s="6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72"/>
      <c r="AD5707" s="5"/>
    </row>
    <row r="5708" spans="1:30" x14ac:dyDescent="0.2">
      <c r="A5708" s="5"/>
      <c r="B5708" s="5"/>
      <c r="C5708" s="5"/>
      <c r="D5708" s="5"/>
      <c r="E5708" s="5"/>
      <c r="F5708" s="6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72"/>
      <c r="AD5708" s="5"/>
    </row>
    <row r="5709" spans="1:30" x14ac:dyDescent="0.2">
      <c r="A5709" s="5"/>
      <c r="B5709" s="5"/>
      <c r="C5709" s="5"/>
      <c r="D5709" s="5"/>
      <c r="E5709" s="5"/>
      <c r="F5709" s="6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72"/>
      <c r="AD5709" s="5"/>
    </row>
    <row r="5710" spans="1:30" x14ac:dyDescent="0.2">
      <c r="A5710" s="5"/>
      <c r="B5710" s="5"/>
      <c r="C5710" s="5"/>
      <c r="D5710" s="5"/>
      <c r="E5710" s="5"/>
      <c r="F5710" s="6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72"/>
      <c r="AD5710" s="5"/>
    </row>
    <row r="5711" spans="1:30" x14ac:dyDescent="0.2">
      <c r="A5711" s="5"/>
      <c r="B5711" s="5"/>
      <c r="C5711" s="5"/>
      <c r="D5711" s="5"/>
      <c r="E5711" s="5"/>
      <c r="F5711" s="6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72"/>
      <c r="AD5711" s="5"/>
    </row>
    <row r="5712" spans="1:30" x14ac:dyDescent="0.2">
      <c r="A5712" s="5"/>
      <c r="B5712" s="5"/>
      <c r="C5712" s="5"/>
      <c r="D5712" s="5"/>
      <c r="E5712" s="5"/>
      <c r="F5712" s="6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72"/>
      <c r="AD5712" s="5"/>
    </row>
    <row r="5713" spans="1:30" x14ac:dyDescent="0.2">
      <c r="A5713" s="5"/>
      <c r="B5713" s="5"/>
      <c r="C5713" s="5"/>
      <c r="D5713" s="5"/>
      <c r="E5713" s="5"/>
      <c r="F5713" s="6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72"/>
      <c r="AD5713" s="5"/>
    </row>
    <row r="5714" spans="1:30" x14ac:dyDescent="0.2">
      <c r="A5714" s="5"/>
      <c r="B5714" s="5"/>
      <c r="C5714" s="5"/>
      <c r="D5714" s="5"/>
      <c r="E5714" s="5"/>
      <c r="F5714" s="6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72"/>
      <c r="AD5714" s="5"/>
    </row>
    <row r="5715" spans="1:30" x14ac:dyDescent="0.2">
      <c r="A5715" s="5"/>
      <c r="B5715" s="5"/>
      <c r="C5715" s="5"/>
      <c r="D5715" s="5"/>
      <c r="E5715" s="5"/>
      <c r="F5715" s="6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72"/>
      <c r="AD5715" s="5"/>
    </row>
    <row r="5716" spans="1:30" x14ac:dyDescent="0.2">
      <c r="A5716" s="5"/>
      <c r="B5716" s="5"/>
      <c r="C5716" s="5"/>
      <c r="D5716" s="5"/>
      <c r="E5716" s="5"/>
      <c r="F5716" s="6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72"/>
      <c r="AD5716" s="5"/>
    </row>
    <row r="5717" spans="1:30" x14ac:dyDescent="0.2">
      <c r="A5717" s="5"/>
      <c r="B5717" s="5"/>
      <c r="C5717" s="5"/>
      <c r="D5717" s="5"/>
      <c r="E5717" s="5"/>
      <c r="F5717" s="6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72"/>
      <c r="AD5717" s="5"/>
    </row>
    <row r="5718" spans="1:30" x14ac:dyDescent="0.2">
      <c r="A5718" s="5"/>
      <c r="B5718" s="5"/>
      <c r="C5718" s="5"/>
      <c r="D5718" s="5"/>
      <c r="E5718" s="5"/>
      <c r="F5718" s="6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72"/>
      <c r="AD5718" s="5"/>
    </row>
    <row r="5719" spans="1:30" x14ac:dyDescent="0.2">
      <c r="A5719" s="5"/>
      <c r="B5719" s="5"/>
      <c r="C5719" s="5"/>
      <c r="D5719" s="5"/>
      <c r="E5719" s="5"/>
      <c r="F5719" s="6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72"/>
      <c r="AD5719" s="5"/>
    </row>
    <row r="5720" spans="1:30" x14ac:dyDescent="0.2">
      <c r="A5720" s="5"/>
      <c r="B5720" s="5"/>
      <c r="C5720" s="5"/>
      <c r="D5720" s="5"/>
      <c r="E5720" s="5"/>
      <c r="F5720" s="6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72"/>
      <c r="AD5720" s="5"/>
    </row>
    <row r="5721" spans="1:30" x14ac:dyDescent="0.2">
      <c r="A5721" s="5"/>
      <c r="B5721" s="5"/>
      <c r="C5721" s="5"/>
      <c r="D5721" s="5"/>
      <c r="E5721" s="5"/>
      <c r="F5721" s="6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72"/>
      <c r="AD5721" s="5"/>
    </row>
    <row r="5722" spans="1:30" x14ac:dyDescent="0.2">
      <c r="A5722" s="5"/>
      <c r="B5722" s="5"/>
      <c r="C5722" s="5"/>
      <c r="D5722" s="5"/>
      <c r="E5722" s="5"/>
      <c r="F5722" s="6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72"/>
      <c r="AD5722" s="5"/>
    </row>
    <row r="5723" spans="1:30" x14ac:dyDescent="0.2">
      <c r="A5723" s="5"/>
      <c r="B5723" s="5"/>
      <c r="C5723" s="5"/>
      <c r="D5723" s="5"/>
      <c r="E5723" s="5"/>
      <c r="F5723" s="6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72"/>
      <c r="AD5723" s="5"/>
    </row>
    <row r="5724" spans="1:30" x14ac:dyDescent="0.2">
      <c r="A5724" s="5"/>
      <c r="B5724" s="5"/>
      <c r="C5724" s="5"/>
      <c r="D5724" s="5"/>
      <c r="E5724" s="5"/>
      <c r="F5724" s="6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72"/>
      <c r="AD5724" s="5"/>
    </row>
    <row r="5725" spans="1:30" x14ac:dyDescent="0.2">
      <c r="A5725" s="5"/>
      <c r="B5725" s="5"/>
      <c r="C5725" s="5"/>
      <c r="D5725" s="5"/>
      <c r="E5725" s="5"/>
      <c r="F5725" s="6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72"/>
      <c r="AD5725" s="5"/>
    </row>
    <row r="5726" spans="1:30" x14ac:dyDescent="0.2">
      <c r="A5726" s="5"/>
      <c r="B5726" s="5"/>
      <c r="C5726" s="5"/>
      <c r="D5726" s="5"/>
      <c r="E5726" s="5"/>
      <c r="F5726" s="6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72"/>
      <c r="AD5726" s="5"/>
    </row>
    <row r="5727" spans="1:30" x14ac:dyDescent="0.2">
      <c r="A5727" s="5"/>
      <c r="B5727" s="5"/>
      <c r="C5727" s="5"/>
      <c r="D5727" s="5"/>
      <c r="E5727" s="5"/>
      <c r="F5727" s="6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72"/>
      <c r="AD5727" s="5"/>
    </row>
    <row r="5728" spans="1:30" x14ac:dyDescent="0.2">
      <c r="A5728" s="5"/>
      <c r="B5728" s="5"/>
      <c r="C5728" s="5"/>
      <c r="D5728" s="5"/>
      <c r="E5728" s="5"/>
      <c r="F5728" s="6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72"/>
      <c r="AD5728" s="5"/>
    </row>
    <row r="5729" spans="1:30" x14ac:dyDescent="0.2">
      <c r="A5729" s="5"/>
      <c r="B5729" s="5"/>
      <c r="C5729" s="5"/>
      <c r="D5729" s="5"/>
      <c r="E5729" s="5"/>
      <c r="F5729" s="6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72"/>
      <c r="AD5729" s="5"/>
    </row>
    <row r="5730" spans="1:30" x14ac:dyDescent="0.2">
      <c r="A5730" s="5"/>
      <c r="B5730" s="5"/>
      <c r="C5730" s="5"/>
      <c r="D5730" s="5"/>
      <c r="E5730" s="5"/>
      <c r="F5730" s="6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72"/>
      <c r="AD5730" s="5"/>
    </row>
    <row r="5731" spans="1:30" x14ac:dyDescent="0.2">
      <c r="A5731" s="5"/>
      <c r="B5731" s="5"/>
      <c r="C5731" s="5"/>
      <c r="D5731" s="5"/>
      <c r="E5731" s="5"/>
      <c r="F5731" s="6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72"/>
      <c r="AD5731" s="5"/>
    </row>
    <row r="5732" spans="1:30" x14ac:dyDescent="0.2">
      <c r="A5732" s="5"/>
      <c r="B5732" s="5"/>
      <c r="C5732" s="5"/>
      <c r="D5732" s="5"/>
      <c r="E5732" s="5"/>
      <c r="F5732" s="6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72"/>
      <c r="AD5732" s="5"/>
    </row>
    <row r="5733" spans="1:30" x14ac:dyDescent="0.2">
      <c r="A5733" s="5"/>
      <c r="B5733" s="5"/>
      <c r="C5733" s="5"/>
      <c r="D5733" s="5"/>
      <c r="E5733" s="5"/>
      <c r="F5733" s="6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72"/>
      <c r="AD5733" s="5"/>
    </row>
    <row r="5734" spans="1:30" x14ac:dyDescent="0.2">
      <c r="A5734" s="5"/>
      <c r="B5734" s="5"/>
      <c r="C5734" s="5"/>
      <c r="D5734" s="5"/>
      <c r="E5734" s="5"/>
      <c r="F5734" s="6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72"/>
      <c r="AD5734" s="5"/>
    </row>
    <row r="5735" spans="1:30" x14ac:dyDescent="0.2">
      <c r="A5735" s="5"/>
      <c r="B5735" s="5"/>
      <c r="C5735" s="5"/>
      <c r="D5735" s="5"/>
      <c r="E5735" s="5"/>
      <c r="F5735" s="6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72"/>
      <c r="AD5735" s="5"/>
    </row>
    <row r="5736" spans="1:30" x14ac:dyDescent="0.2">
      <c r="A5736" s="5"/>
      <c r="B5736" s="5"/>
      <c r="C5736" s="5"/>
      <c r="D5736" s="5"/>
      <c r="E5736" s="5"/>
      <c r="F5736" s="6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72"/>
      <c r="AD5736" s="5"/>
    </row>
    <row r="5737" spans="1:30" x14ac:dyDescent="0.2">
      <c r="A5737" s="5"/>
      <c r="B5737" s="5"/>
      <c r="C5737" s="5"/>
      <c r="D5737" s="5"/>
      <c r="E5737" s="5"/>
      <c r="F5737" s="6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72"/>
      <c r="AD5737" s="5"/>
    </row>
    <row r="5738" spans="1:30" x14ac:dyDescent="0.2">
      <c r="A5738" s="5"/>
      <c r="B5738" s="5"/>
      <c r="C5738" s="5"/>
      <c r="D5738" s="5"/>
      <c r="E5738" s="5"/>
      <c r="F5738" s="6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72"/>
      <c r="AD5738" s="5"/>
    </row>
    <row r="5739" spans="1:30" x14ac:dyDescent="0.2">
      <c r="A5739" s="5"/>
      <c r="B5739" s="5"/>
      <c r="C5739" s="5"/>
      <c r="D5739" s="5"/>
      <c r="E5739" s="5"/>
      <c r="F5739" s="6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72"/>
      <c r="AD5739" s="5"/>
    </row>
    <row r="5740" spans="1:30" x14ac:dyDescent="0.2">
      <c r="A5740" s="5"/>
      <c r="B5740" s="5"/>
      <c r="C5740" s="5"/>
      <c r="D5740" s="5"/>
      <c r="E5740" s="5"/>
      <c r="F5740" s="6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72"/>
      <c r="AD5740" s="5"/>
    </row>
    <row r="5741" spans="1:30" x14ac:dyDescent="0.2">
      <c r="A5741" s="5"/>
      <c r="B5741" s="5"/>
      <c r="C5741" s="5"/>
      <c r="D5741" s="5"/>
      <c r="E5741" s="5"/>
      <c r="F5741" s="6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72"/>
      <c r="AD5741" s="5"/>
    </row>
    <row r="5742" spans="1:30" x14ac:dyDescent="0.2">
      <c r="A5742" s="5"/>
      <c r="B5742" s="5"/>
      <c r="C5742" s="5"/>
      <c r="D5742" s="5"/>
      <c r="E5742" s="5"/>
      <c r="F5742" s="6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72"/>
      <c r="AD5742" s="5"/>
    </row>
    <row r="5743" spans="1:30" x14ac:dyDescent="0.2">
      <c r="A5743" s="5"/>
      <c r="B5743" s="5"/>
      <c r="C5743" s="5"/>
      <c r="D5743" s="5"/>
      <c r="E5743" s="5"/>
      <c r="F5743" s="6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72"/>
      <c r="AD5743" s="5"/>
    </row>
    <row r="5744" spans="1:30" x14ac:dyDescent="0.2">
      <c r="A5744" s="5"/>
      <c r="B5744" s="5"/>
      <c r="C5744" s="5"/>
      <c r="D5744" s="5"/>
      <c r="E5744" s="5"/>
      <c r="F5744" s="6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72"/>
      <c r="AD5744" s="5"/>
    </row>
    <row r="5745" spans="1:30" x14ac:dyDescent="0.2">
      <c r="A5745" s="5"/>
      <c r="B5745" s="5"/>
      <c r="C5745" s="5"/>
      <c r="D5745" s="5"/>
      <c r="E5745" s="5"/>
      <c r="F5745" s="6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72"/>
      <c r="AD5745" s="5"/>
    </row>
    <row r="5746" spans="1:30" x14ac:dyDescent="0.2">
      <c r="A5746" s="5"/>
      <c r="B5746" s="5"/>
      <c r="C5746" s="5"/>
      <c r="D5746" s="5"/>
      <c r="E5746" s="5"/>
      <c r="F5746" s="6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72"/>
      <c r="AD5746" s="5"/>
    </row>
    <row r="5747" spans="1:30" x14ac:dyDescent="0.2">
      <c r="A5747" s="5"/>
      <c r="B5747" s="5"/>
      <c r="C5747" s="5"/>
      <c r="D5747" s="5"/>
      <c r="E5747" s="5"/>
      <c r="F5747" s="6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72"/>
      <c r="AD5747" s="5"/>
    </row>
    <row r="5748" spans="1:30" x14ac:dyDescent="0.2">
      <c r="A5748" s="5"/>
      <c r="B5748" s="5"/>
      <c r="C5748" s="5"/>
      <c r="D5748" s="5"/>
      <c r="E5748" s="5"/>
      <c r="F5748" s="6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72"/>
      <c r="AD5748" s="5"/>
    </row>
    <row r="5749" spans="1:30" x14ac:dyDescent="0.2">
      <c r="A5749" s="5"/>
      <c r="B5749" s="5"/>
      <c r="C5749" s="5"/>
      <c r="D5749" s="5"/>
      <c r="E5749" s="5"/>
      <c r="F5749" s="6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72"/>
      <c r="AD5749" s="5"/>
    </row>
    <row r="5750" spans="1:30" x14ac:dyDescent="0.2">
      <c r="A5750" s="5"/>
      <c r="B5750" s="5"/>
      <c r="C5750" s="5"/>
      <c r="D5750" s="5"/>
      <c r="E5750" s="5"/>
      <c r="F5750" s="6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72"/>
      <c r="AD5750" s="5"/>
    </row>
    <row r="5751" spans="1:30" x14ac:dyDescent="0.2">
      <c r="A5751" s="5"/>
      <c r="B5751" s="5"/>
      <c r="C5751" s="5"/>
      <c r="D5751" s="5"/>
      <c r="E5751" s="5"/>
      <c r="F5751" s="6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72"/>
      <c r="AD5751" s="5"/>
    </row>
    <row r="5752" spans="1:30" x14ac:dyDescent="0.2">
      <c r="A5752" s="5"/>
      <c r="B5752" s="5"/>
      <c r="C5752" s="5"/>
      <c r="D5752" s="5"/>
      <c r="E5752" s="5"/>
      <c r="F5752" s="6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72"/>
      <c r="AD5752" s="5"/>
    </row>
    <row r="5753" spans="1:30" x14ac:dyDescent="0.2">
      <c r="A5753" s="5"/>
      <c r="B5753" s="5"/>
      <c r="C5753" s="5"/>
      <c r="D5753" s="5"/>
      <c r="E5753" s="5"/>
      <c r="F5753" s="6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72"/>
      <c r="AD5753" s="5"/>
    </row>
    <row r="5754" spans="1:30" x14ac:dyDescent="0.2">
      <c r="A5754" s="5"/>
      <c r="B5754" s="5"/>
      <c r="C5754" s="5"/>
      <c r="D5754" s="5"/>
      <c r="E5754" s="5"/>
      <c r="F5754" s="6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72"/>
      <c r="AD5754" s="5"/>
    </row>
    <row r="5755" spans="1:30" x14ac:dyDescent="0.2">
      <c r="A5755" s="5"/>
      <c r="B5755" s="5"/>
      <c r="C5755" s="5"/>
      <c r="D5755" s="5"/>
      <c r="E5755" s="5"/>
      <c r="F5755" s="6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72"/>
      <c r="AD5755" s="5"/>
    </row>
    <row r="5756" spans="1:30" x14ac:dyDescent="0.2">
      <c r="A5756" s="5"/>
      <c r="B5756" s="5"/>
      <c r="C5756" s="5"/>
      <c r="D5756" s="5"/>
      <c r="E5756" s="5"/>
      <c r="F5756" s="6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72"/>
      <c r="AD5756" s="5"/>
    </row>
    <row r="5757" spans="1:30" x14ac:dyDescent="0.2">
      <c r="A5757" s="5"/>
      <c r="B5757" s="5"/>
      <c r="C5757" s="5"/>
      <c r="D5757" s="5"/>
      <c r="E5757" s="5"/>
      <c r="F5757" s="6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72"/>
      <c r="AD5757" s="5"/>
    </row>
    <row r="5758" spans="1:30" x14ac:dyDescent="0.2">
      <c r="A5758" s="5"/>
      <c r="B5758" s="5"/>
      <c r="C5758" s="5"/>
      <c r="D5758" s="5"/>
      <c r="E5758" s="5"/>
      <c r="F5758" s="6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72"/>
      <c r="AD5758" s="5"/>
    </row>
    <row r="5759" spans="1:30" x14ac:dyDescent="0.2">
      <c r="A5759" s="5"/>
      <c r="B5759" s="5"/>
      <c r="C5759" s="5"/>
      <c r="D5759" s="5"/>
      <c r="E5759" s="5"/>
      <c r="F5759" s="6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72"/>
      <c r="AD5759" s="5"/>
    </row>
    <row r="5760" spans="1:30" x14ac:dyDescent="0.2">
      <c r="A5760" s="5"/>
      <c r="B5760" s="5"/>
      <c r="C5760" s="5"/>
      <c r="D5760" s="5"/>
      <c r="E5760" s="5"/>
      <c r="F5760" s="6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72"/>
      <c r="AD5760" s="5"/>
    </row>
    <row r="5761" spans="1:30" x14ac:dyDescent="0.2">
      <c r="A5761" s="5"/>
      <c r="B5761" s="5"/>
      <c r="C5761" s="5"/>
      <c r="D5761" s="5"/>
      <c r="E5761" s="5"/>
      <c r="F5761" s="6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72"/>
      <c r="AD5761" s="5"/>
    </row>
    <row r="5762" spans="1:30" x14ac:dyDescent="0.2">
      <c r="A5762" s="5"/>
      <c r="B5762" s="5"/>
      <c r="C5762" s="5"/>
      <c r="D5762" s="5"/>
      <c r="E5762" s="5"/>
      <c r="F5762" s="6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72"/>
      <c r="AD5762" s="5"/>
    </row>
    <row r="5763" spans="1:30" x14ac:dyDescent="0.2">
      <c r="A5763" s="5"/>
      <c r="B5763" s="5"/>
      <c r="C5763" s="5"/>
      <c r="D5763" s="5"/>
      <c r="E5763" s="5"/>
      <c r="F5763" s="6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72"/>
      <c r="AD5763" s="5"/>
    </row>
    <row r="5764" spans="1:30" x14ac:dyDescent="0.2">
      <c r="A5764" s="5"/>
      <c r="B5764" s="5"/>
      <c r="C5764" s="5"/>
      <c r="D5764" s="5"/>
      <c r="E5764" s="5"/>
      <c r="F5764" s="6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72"/>
      <c r="AD5764" s="5"/>
    </row>
    <row r="5765" spans="1:30" x14ac:dyDescent="0.2">
      <c r="A5765" s="5"/>
      <c r="B5765" s="5"/>
      <c r="C5765" s="5"/>
      <c r="D5765" s="5"/>
      <c r="E5765" s="5"/>
      <c r="F5765" s="6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72"/>
      <c r="AD5765" s="5"/>
    </row>
    <row r="5766" spans="1:30" x14ac:dyDescent="0.2">
      <c r="A5766" s="5"/>
      <c r="B5766" s="5"/>
      <c r="C5766" s="5"/>
      <c r="D5766" s="5"/>
      <c r="E5766" s="5"/>
      <c r="F5766" s="6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72"/>
      <c r="AD5766" s="5"/>
    </row>
    <row r="5767" spans="1:30" x14ac:dyDescent="0.2">
      <c r="A5767" s="5"/>
      <c r="B5767" s="5"/>
      <c r="C5767" s="5"/>
      <c r="D5767" s="5"/>
      <c r="E5767" s="5"/>
      <c r="F5767" s="6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72"/>
      <c r="AD5767" s="5"/>
    </row>
    <row r="5768" spans="1:30" x14ac:dyDescent="0.2">
      <c r="A5768" s="5"/>
      <c r="B5768" s="5"/>
      <c r="C5768" s="5"/>
      <c r="D5768" s="5"/>
      <c r="E5768" s="5"/>
      <c r="F5768" s="6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72"/>
      <c r="AD5768" s="5"/>
    </row>
    <row r="5769" spans="1:30" x14ac:dyDescent="0.2">
      <c r="A5769" s="5"/>
      <c r="B5769" s="5"/>
      <c r="C5769" s="5"/>
      <c r="D5769" s="5"/>
      <c r="E5769" s="5"/>
      <c r="F5769" s="6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72"/>
      <c r="AD5769" s="5"/>
    </row>
    <row r="5770" spans="1:30" x14ac:dyDescent="0.2">
      <c r="A5770" s="5"/>
      <c r="B5770" s="5"/>
      <c r="C5770" s="5"/>
      <c r="D5770" s="5"/>
      <c r="E5770" s="5"/>
      <c r="F5770" s="6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72"/>
      <c r="AD5770" s="5"/>
    </row>
    <row r="5771" spans="1:30" x14ac:dyDescent="0.2">
      <c r="A5771" s="5"/>
      <c r="B5771" s="5"/>
      <c r="C5771" s="5"/>
      <c r="D5771" s="5"/>
      <c r="E5771" s="5"/>
      <c r="F5771" s="6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72"/>
      <c r="AD5771" s="5"/>
    </row>
    <row r="5772" spans="1:30" x14ac:dyDescent="0.2">
      <c r="A5772" s="5"/>
      <c r="B5772" s="5"/>
      <c r="C5772" s="5"/>
      <c r="D5772" s="5"/>
      <c r="E5772" s="5"/>
      <c r="F5772" s="6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72"/>
      <c r="AD5772" s="5"/>
    </row>
    <row r="5773" spans="1:30" x14ac:dyDescent="0.2">
      <c r="A5773" s="5"/>
      <c r="B5773" s="5"/>
      <c r="C5773" s="5"/>
      <c r="D5773" s="5"/>
      <c r="E5773" s="5"/>
      <c r="F5773" s="6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72"/>
      <c r="AD5773" s="5"/>
    </row>
    <row r="5774" spans="1:30" x14ac:dyDescent="0.2">
      <c r="A5774" s="5"/>
      <c r="B5774" s="5"/>
      <c r="C5774" s="5"/>
      <c r="D5774" s="5"/>
      <c r="E5774" s="5"/>
      <c r="F5774" s="6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72"/>
      <c r="AD5774" s="5"/>
    </row>
    <row r="5775" spans="1:30" x14ac:dyDescent="0.2">
      <c r="A5775" s="5"/>
      <c r="B5775" s="5"/>
      <c r="C5775" s="5"/>
      <c r="D5775" s="5"/>
      <c r="E5775" s="5"/>
      <c r="F5775" s="6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72"/>
      <c r="AD5775" s="5"/>
    </row>
    <row r="5776" spans="1:30" x14ac:dyDescent="0.2">
      <c r="A5776" s="5"/>
      <c r="B5776" s="5"/>
      <c r="C5776" s="5"/>
      <c r="D5776" s="5"/>
      <c r="E5776" s="5"/>
      <c r="F5776" s="6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72"/>
      <c r="AD5776" s="5"/>
    </row>
    <row r="5777" spans="1:30" x14ac:dyDescent="0.2">
      <c r="A5777" s="5"/>
      <c r="B5777" s="5"/>
      <c r="C5777" s="5"/>
      <c r="D5777" s="5"/>
      <c r="E5777" s="5"/>
      <c r="F5777" s="6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72"/>
      <c r="AD5777" s="5"/>
    </row>
    <row r="5778" spans="1:30" x14ac:dyDescent="0.2">
      <c r="A5778" s="5"/>
      <c r="B5778" s="5"/>
      <c r="C5778" s="5"/>
      <c r="D5778" s="5"/>
      <c r="E5778" s="5"/>
      <c r="F5778" s="6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72"/>
      <c r="AD5778" s="5"/>
    </row>
    <row r="5779" spans="1:30" x14ac:dyDescent="0.2">
      <c r="A5779" s="5"/>
      <c r="B5779" s="5"/>
      <c r="C5779" s="5"/>
      <c r="D5779" s="5"/>
      <c r="E5779" s="5"/>
      <c r="F5779" s="6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72"/>
      <c r="AD5779" s="5"/>
    </row>
    <row r="5780" spans="1:30" x14ac:dyDescent="0.2">
      <c r="A5780" s="5"/>
      <c r="B5780" s="5"/>
      <c r="C5780" s="5"/>
      <c r="D5780" s="5"/>
      <c r="E5780" s="5"/>
      <c r="F5780" s="6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72"/>
      <c r="AD5780" s="5"/>
    </row>
    <row r="5781" spans="1:30" x14ac:dyDescent="0.2">
      <c r="A5781" s="5"/>
      <c r="B5781" s="5"/>
      <c r="C5781" s="5"/>
      <c r="D5781" s="5"/>
      <c r="E5781" s="5"/>
      <c r="F5781" s="6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72"/>
      <c r="AD5781" s="5"/>
    </row>
    <row r="5782" spans="1:30" x14ac:dyDescent="0.2">
      <c r="A5782" s="5"/>
      <c r="B5782" s="5"/>
      <c r="C5782" s="5"/>
      <c r="D5782" s="5"/>
      <c r="E5782" s="5"/>
      <c r="F5782" s="6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72"/>
      <c r="AD5782" s="5"/>
    </row>
    <row r="5783" spans="1:30" x14ac:dyDescent="0.2">
      <c r="A5783" s="5"/>
      <c r="B5783" s="5"/>
      <c r="C5783" s="5"/>
      <c r="D5783" s="5"/>
      <c r="E5783" s="5"/>
      <c r="F5783" s="6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72"/>
      <c r="AD5783" s="5"/>
    </row>
    <row r="5784" spans="1:30" x14ac:dyDescent="0.2">
      <c r="A5784" s="5"/>
      <c r="B5784" s="5"/>
      <c r="C5784" s="5"/>
      <c r="D5784" s="5"/>
      <c r="E5784" s="5"/>
      <c r="F5784" s="6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72"/>
      <c r="AD5784" s="5"/>
    </row>
    <row r="5785" spans="1:30" x14ac:dyDescent="0.2">
      <c r="A5785" s="5"/>
      <c r="B5785" s="5"/>
      <c r="C5785" s="5"/>
      <c r="D5785" s="5"/>
      <c r="E5785" s="5"/>
      <c r="F5785" s="6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72"/>
      <c r="AD5785" s="5"/>
    </row>
    <row r="5786" spans="1:30" x14ac:dyDescent="0.2">
      <c r="A5786" s="5"/>
      <c r="B5786" s="5"/>
      <c r="C5786" s="5"/>
      <c r="D5786" s="5"/>
      <c r="E5786" s="5"/>
      <c r="F5786" s="6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72"/>
      <c r="AD5786" s="5"/>
    </row>
    <row r="5787" spans="1:30" x14ac:dyDescent="0.2">
      <c r="A5787" s="5"/>
      <c r="B5787" s="5"/>
      <c r="C5787" s="5"/>
      <c r="D5787" s="5"/>
      <c r="E5787" s="5"/>
      <c r="F5787" s="6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72"/>
      <c r="AD5787" s="5"/>
    </row>
    <row r="5788" spans="1:30" x14ac:dyDescent="0.2">
      <c r="A5788" s="5"/>
      <c r="B5788" s="5"/>
      <c r="C5788" s="5"/>
      <c r="D5788" s="5"/>
      <c r="E5788" s="5"/>
      <c r="F5788" s="6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72"/>
      <c r="AD5788" s="5"/>
    </row>
    <row r="5789" spans="1:30" x14ac:dyDescent="0.2">
      <c r="A5789" s="5"/>
      <c r="B5789" s="5"/>
      <c r="C5789" s="5"/>
      <c r="D5789" s="5"/>
      <c r="E5789" s="5"/>
      <c r="F5789" s="6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72"/>
      <c r="AD5789" s="5"/>
    </row>
    <row r="5790" spans="1:30" x14ac:dyDescent="0.2">
      <c r="A5790" s="5"/>
      <c r="B5790" s="5"/>
      <c r="C5790" s="5"/>
      <c r="D5790" s="5"/>
      <c r="E5790" s="5"/>
      <c r="F5790" s="6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72"/>
      <c r="AD5790" s="5"/>
    </row>
    <row r="5791" spans="1:30" x14ac:dyDescent="0.2">
      <c r="A5791" s="5"/>
      <c r="B5791" s="5"/>
      <c r="C5791" s="5"/>
      <c r="D5791" s="5"/>
      <c r="E5791" s="5"/>
      <c r="F5791" s="6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72"/>
      <c r="AD5791" s="5"/>
    </row>
    <row r="5792" spans="1:30" x14ac:dyDescent="0.2">
      <c r="A5792" s="5"/>
      <c r="B5792" s="5"/>
      <c r="C5792" s="5"/>
      <c r="D5792" s="5"/>
      <c r="E5792" s="5"/>
      <c r="F5792" s="6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72"/>
      <c r="AD5792" s="5"/>
    </row>
    <row r="5793" spans="1:30" x14ac:dyDescent="0.2">
      <c r="A5793" s="5"/>
      <c r="B5793" s="5"/>
      <c r="C5793" s="5"/>
      <c r="D5793" s="5"/>
      <c r="E5793" s="5"/>
      <c r="F5793" s="6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72"/>
      <c r="AD5793" s="5"/>
    </row>
    <row r="5794" spans="1:30" x14ac:dyDescent="0.2">
      <c r="A5794" s="5"/>
      <c r="B5794" s="5"/>
      <c r="C5794" s="5"/>
      <c r="D5794" s="5"/>
      <c r="E5794" s="5"/>
      <c r="F5794" s="6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72"/>
      <c r="AD5794" s="5"/>
    </row>
    <row r="5795" spans="1:30" x14ac:dyDescent="0.2">
      <c r="A5795" s="5"/>
      <c r="B5795" s="5"/>
      <c r="C5795" s="5"/>
      <c r="D5795" s="5"/>
      <c r="E5795" s="5"/>
      <c r="F5795" s="6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72"/>
      <c r="AD5795" s="5"/>
    </row>
    <row r="5796" spans="1:30" x14ac:dyDescent="0.2">
      <c r="A5796" s="5"/>
      <c r="B5796" s="5"/>
      <c r="C5796" s="5"/>
      <c r="D5796" s="5"/>
      <c r="E5796" s="5"/>
      <c r="F5796" s="6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72"/>
      <c r="AD5796" s="5"/>
    </row>
    <row r="5797" spans="1:30" x14ac:dyDescent="0.2">
      <c r="A5797" s="5"/>
      <c r="B5797" s="5"/>
      <c r="C5797" s="5"/>
      <c r="D5797" s="5"/>
      <c r="E5797" s="5"/>
      <c r="F5797" s="6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72"/>
      <c r="AD5797" s="5"/>
    </row>
    <row r="5798" spans="1:30" x14ac:dyDescent="0.2">
      <c r="A5798" s="5"/>
      <c r="B5798" s="5"/>
      <c r="C5798" s="5"/>
      <c r="D5798" s="5"/>
      <c r="E5798" s="5"/>
      <c r="F5798" s="6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72"/>
      <c r="AD5798" s="5"/>
    </row>
    <row r="5799" spans="1:30" x14ac:dyDescent="0.2">
      <c r="A5799" s="5"/>
      <c r="B5799" s="5"/>
      <c r="C5799" s="5"/>
      <c r="D5799" s="5"/>
      <c r="E5799" s="5"/>
      <c r="F5799" s="6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72"/>
      <c r="AD5799" s="5"/>
    </row>
    <row r="5800" spans="1:30" x14ac:dyDescent="0.2">
      <c r="A5800" s="5"/>
      <c r="B5800" s="5"/>
      <c r="C5800" s="5"/>
      <c r="D5800" s="5"/>
      <c r="E5800" s="5"/>
      <c r="F5800" s="6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72"/>
      <c r="AD5800" s="5"/>
    </row>
    <row r="5801" spans="1:30" x14ac:dyDescent="0.2">
      <c r="A5801" s="5"/>
      <c r="B5801" s="5"/>
      <c r="C5801" s="5"/>
      <c r="D5801" s="5"/>
      <c r="E5801" s="5"/>
      <c r="F5801" s="6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72"/>
      <c r="AD5801" s="5"/>
    </row>
    <row r="5802" spans="1:30" x14ac:dyDescent="0.2">
      <c r="A5802" s="5"/>
      <c r="B5802" s="5"/>
      <c r="C5802" s="5"/>
      <c r="D5802" s="5"/>
      <c r="E5802" s="5"/>
      <c r="F5802" s="6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72"/>
      <c r="AD5802" s="5"/>
    </row>
    <row r="5803" spans="1:30" x14ac:dyDescent="0.2">
      <c r="A5803" s="5"/>
      <c r="B5803" s="5"/>
      <c r="C5803" s="5"/>
      <c r="D5803" s="5"/>
      <c r="E5803" s="5"/>
      <c r="F5803" s="6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72"/>
      <c r="AD5803" s="5"/>
    </row>
    <row r="5804" spans="1:30" x14ac:dyDescent="0.2">
      <c r="A5804" s="5"/>
      <c r="B5804" s="5"/>
      <c r="C5804" s="5"/>
      <c r="D5804" s="5"/>
      <c r="E5804" s="5"/>
      <c r="F5804" s="6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72"/>
      <c r="AD5804" s="5"/>
    </row>
    <row r="5805" spans="1:30" x14ac:dyDescent="0.2">
      <c r="A5805" s="5"/>
      <c r="B5805" s="5"/>
      <c r="C5805" s="5"/>
      <c r="D5805" s="5"/>
      <c r="E5805" s="5"/>
      <c r="F5805" s="6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72"/>
      <c r="AD5805" s="5"/>
    </row>
    <row r="5806" spans="1:30" x14ac:dyDescent="0.2">
      <c r="A5806" s="5"/>
      <c r="B5806" s="5"/>
      <c r="C5806" s="5"/>
      <c r="D5806" s="5"/>
      <c r="E5806" s="5"/>
      <c r="F5806" s="6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72"/>
      <c r="AD5806" s="5"/>
    </row>
    <row r="5807" spans="1:30" x14ac:dyDescent="0.2">
      <c r="A5807" s="5"/>
      <c r="B5807" s="5"/>
      <c r="C5807" s="5"/>
      <c r="D5807" s="5"/>
      <c r="E5807" s="5"/>
      <c r="F5807" s="6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72"/>
      <c r="AD5807" s="5"/>
    </row>
    <row r="5808" spans="1:30" x14ac:dyDescent="0.2">
      <c r="A5808" s="5"/>
      <c r="B5808" s="5"/>
      <c r="C5808" s="5"/>
      <c r="D5808" s="5"/>
      <c r="E5808" s="5"/>
      <c r="F5808" s="6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72"/>
      <c r="AD5808" s="5"/>
    </row>
    <row r="5809" spans="1:30" x14ac:dyDescent="0.2">
      <c r="A5809" s="5"/>
      <c r="B5809" s="5"/>
      <c r="C5809" s="5"/>
      <c r="D5809" s="5"/>
      <c r="E5809" s="5"/>
      <c r="F5809" s="6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72"/>
      <c r="AD5809" s="5"/>
    </row>
    <row r="5810" spans="1:30" x14ac:dyDescent="0.2">
      <c r="A5810" s="5"/>
      <c r="B5810" s="5"/>
      <c r="C5810" s="5"/>
      <c r="D5810" s="5"/>
      <c r="E5810" s="5"/>
      <c r="F5810" s="6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72"/>
      <c r="AD5810" s="5"/>
    </row>
    <row r="5811" spans="1:30" x14ac:dyDescent="0.2">
      <c r="A5811" s="5"/>
      <c r="B5811" s="5"/>
      <c r="C5811" s="5"/>
      <c r="D5811" s="5"/>
      <c r="E5811" s="5"/>
      <c r="F5811" s="6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72"/>
      <c r="AD5811" s="5"/>
    </row>
    <row r="5812" spans="1:30" x14ac:dyDescent="0.2">
      <c r="A5812" s="5"/>
      <c r="B5812" s="5"/>
      <c r="C5812" s="5"/>
      <c r="D5812" s="5"/>
      <c r="E5812" s="5"/>
      <c r="F5812" s="6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72"/>
      <c r="AD5812" s="5"/>
    </row>
    <row r="5813" spans="1:30" x14ac:dyDescent="0.2">
      <c r="A5813" s="5"/>
      <c r="B5813" s="5"/>
      <c r="C5813" s="5"/>
      <c r="D5813" s="5"/>
      <c r="E5813" s="5"/>
      <c r="F5813" s="6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72"/>
      <c r="AD5813" s="5"/>
    </row>
    <row r="5814" spans="1:30" x14ac:dyDescent="0.2">
      <c r="A5814" s="5"/>
      <c r="B5814" s="5"/>
      <c r="C5814" s="5"/>
      <c r="D5814" s="5"/>
      <c r="E5814" s="5"/>
      <c r="F5814" s="6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72"/>
      <c r="AD5814" s="5"/>
    </row>
    <row r="5815" spans="1:30" x14ac:dyDescent="0.2">
      <c r="A5815" s="5"/>
      <c r="B5815" s="5"/>
      <c r="C5815" s="5"/>
      <c r="D5815" s="5"/>
      <c r="E5815" s="5"/>
      <c r="F5815" s="6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72"/>
      <c r="AD5815" s="5"/>
    </row>
    <row r="5816" spans="1:30" x14ac:dyDescent="0.2">
      <c r="A5816" s="5"/>
      <c r="B5816" s="5"/>
      <c r="C5816" s="5"/>
      <c r="D5816" s="5"/>
      <c r="E5816" s="5"/>
      <c r="F5816" s="6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72"/>
      <c r="AD5816" s="5"/>
    </row>
    <row r="5817" spans="1:30" x14ac:dyDescent="0.2">
      <c r="A5817" s="5"/>
      <c r="B5817" s="5"/>
      <c r="C5817" s="5"/>
      <c r="D5817" s="5"/>
      <c r="E5817" s="5"/>
      <c r="F5817" s="6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72"/>
      <c r="AD5817" s="5"/>
    </row>
    <row r="5818" spans="1:30" x14ac:dyDescent="0.2">
      <c r="A5818" s="5"/>
      <c r="B5818" s="5"/>
      <c r="C5818" s="5"/>
      <c r="D5818" s="5"/>
      <c r="E5818" s="5"/>
      <c r="F5818" s="6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72"/>
      <c r="AD5818" s="5"/>
    </row>
    <row r="5819" spans="1:30" x14ac:dyDescent="0.2">
      <c r="A5819" s="5"/>
      <c r="B5819" s="5"/>
      <c r="C5819" s="5"/>
      <c r="D5819" s="5"/>
      <c r="E5819" s="5"/>
      <c r="F5819" s="6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72"/>
      <c r="AD5819" s="5"/>
    </row>
    <row r="5820" spans="1:30" x14ac:dyDescent="0.2">
      <c r="A5820" s="5"/>
      <c r="B5820" s="5"/>
      <c r="C5820" s="5"/>
      <c r="D5820" s="5"/>
      <c r="E5820" s="5"/>
      <c r="F5820" s="6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72"/>
      <c r="AD5820" s="5"/>
    </row>
    <row r="5821" spans="1:30" x14ac:dyDescent="0.2">
      <c r="A5821" s="5"/>
      <c r="B5821" s="5"/>
      <c r="C5821" s="5"/>
      <c r="D5821" s="5"/>
      <c r="E5821" s="5"/>
      <c r="F5821" s="6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72"/>
      <c r="AD5821" s="5"/>
    </row>
    <row r="5822" spans="1:30" x14ac:dyDescent="0.2">
      <c r="A5822" s="5"/>
      <c r="B5822" s="5"/>
      <c r="C5822" s="5"/>
      <c r="D5822" s="5"/>
      <c r="E5822" s="5"/>
      <c r="F5822" s="6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72"/>
      <c r="AD5822" s="5"/>
    </row>
    <row r="5823" spans="1:30" x14ac:dyDescent="0.2">
      <c r="A5823" s="5"/>
      <c r="B5823" s="5"/>
      <c r="C5823" s="5"/>
      <c r="D5823" s="5"/>
      <c r="E5823" s="5"/>
      <c r="F5823" s="6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72"/>
      <c r="AD5823" s="5"/>
    </row>
    <row r="5824" spans="1:30" x14ac:dyDescent="0.2">
      <c r="A5824" s="5"/>
      <c r="B5824" s="5"/>
      <c r="C5824" s="5"/>
      <c r="D5824" s="5"/>
      <c r="E5824" s="5"/>
      <c r="F5824" s="6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72"/>
      <c r="AD5824" s="5"/>
    </row>
    <row r="5825" spans="1:30" x14ac:dyDescent="0.2">
      <c r="A5825" s="5"/>
      <c r="B5825" s="5"/>
      <c r="C5825" s="5"/>
      <c r="D5825" s="5"/>
      <c r="E5825" s="5"/>
      <c r="F5825" s="6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72"/>
      <c r="AD5825" s="5"/>
    </row>
    <row r="5826" spans="1:30" x14ac:dyDescent="0.2">
      <c r="A5826" s="5"/>
      <c r="B5826" s="5"/>
      <c r="C5826" s="5"/>
      <c r="D5826" s="5"/>
      <c r="E5826" s="5"/>
      <c r="F5826" s="6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72"/>
      <c r="AD5826" s="5"/>
    </row>
    <row r="5827" spans="1:30" x14ac:dyDescent="0.2">
      <c r="A5827" s="5"/>
      <c r="B5827" s="5"/>
      <c r="C5827" s="5"/>
      <c r="D5827" s="5"/>
      <c r="E5827" s="5"/>
      <c r="F5827" s="6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72"/>
      <c r="AD5827" s="5"/>
    </row>
    <row r="5828" spans="1:30" x14ac:dyDescent="0.2">
      <c r="A5828" s="5"/>
      <c r="B5828" s="5"/>
      <c r="C5828" s="5"/>
      <c r="D5828" s="5"/>
      <c r="E5828" s="5"/>
      <c r="F5828" s="6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72"/>
      <c r="AD5828" s="5"/>
    </row>
    <row r="5829" spans="1:30" x14ac:dyDescent="0.2">
      <c r="A5829" s="5"/>
      <c r="B5829" s="5"/>
      <c r="C5829" s="5"/>
      <c r="D5829" s="5"/>
      <c r="E5829" s="5"/>
      <c r="F5829" s="6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72"/>
      <c r="AD5829" s="5"/>
    </row>
    <row r="5830" spans="1:30" x14ac:dyDescent="0.2">
      <c r="A5830" s="5"/>
      <c r="B5830" s="5"/>
      <c r="C5830" s="5"/>
      <c r="D5830" s="5"/>
      <c r="E5830" s="5"/>
      <c r="F5830" s="6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72"/>
      <c r="AD5830" s="5"/>
    </row>
    <row r="5831" spans="1:30" x14ac:dyDescent="0.2">
      <c r="A5831" s="5"/>
      <c r="B5831" s="5"/>
      <c r="C5831" s="5"/>
      <c r="D5831" s="5"/>
      <c r="E5831" s="5"/>
      <c r="F5831" s="6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72"/>
      <c r="AD5831" s="5"/>
    </row>
    <row r="5832" spans="1:30" x14ac:dyDescent="0.2">
      <c r="A5832" s="5"/>
      <c r="B5832" s="5"/>
      <c r="C5832" s="5"/>
      <c r="D5832" s="5"/>
      <c r="E5832" s="5"/>
      <c r="F5832" s="6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72"/>
      <c r="AD5832" s="5"/>
    </row>
    <row r="5833" spans="1:30" x14ac:dyDescent="0.2">
      <c r="A5833" s="5"/>
      <c r="B5833" s="5"/>
      <c r="C5833" s="5"/>
      <c r="D5833" s="5"/>
      <c r="E5833" s="5"/>
      <c r="F5833" s="6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72"/>
      <c r="AD5833" s="5"/>
    </row>
    <row r="5834" spans="1:30" x14ac:dyDescent="0.2">
      <c r="A5834" s="5"/>
      <c r="B5834" s="5"/>
      <c r="C5834" s="5"/>
      <c r="D5834" s="5"/>
      <c r="E5834" s="5"/>
      <c r="F5834" s="6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72"/>
      <c r="AD5834" s="5"/>
    </row>
    <row r="5835" spans="1:30" x14ac:dyDescent="0.2">
      <c r="A5835" s="5"/>
      <c r="B5835" s="5"/>
      <c r="C5835" s="5"/>
      <c r="D5835" s="5"/>
      <c r="E5835" s="5"/>
      <c r="F5835" s="6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72"/>
      <c r="AD5835" s="5"/>
    </row>
    <row r="5836" spans="1:30" x14ac:dyDescent="0.2">
      <c r="A5836" s="5"/>
      <c r="B5836" s="5"/>
      <c r="C5836" s="5"/>
      <c r="D5836" s="5"/>
      <c r="E5836" s="5"/>
      <c r="F5836" s="6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72"/>
      <c r="AD5836" s="5"/>
    </row>
    <row r="5837" spans="1:30" x14ac:dyDescent="0.2">
      <c r="A5837" s="5"/>
      <c r="B5837" s="5"/>
      <c r="C5837" s="5"/>
      <c r="D5837" s="5"/>
      <c r="E5837" s="5"/>
      <c r="F5837" s="6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72"/>
      <c r="AD5837" s="5"/>
    </row>
    <row r="5838" spans="1:30" x14ac:dyDescent="0.2">
      <c r="A5838" s="5"/>
      <c r="B5838" s="5"/>
      <c r="C5838" s="5"/>
      <c r="D5838" s="5"/>
      <c r="E5838" s="5"/>
      <c r="F5838" s="6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72"/>
      <c r="AD5838" s="5"/>
    </row>
    <row r="5839" spans="1:30" x14ac:dyDescent="0.2">
      <c r="A5839" s="5"/>
      <c r="B5839" s="5"/>
      <c r="C5839" s="5"/>
      <c r="D5839" s="5"/>
      <c r="E5839" s="5"/>
      <c r="F5839" s="6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72"/>
      <c r="AD5839" s="5"/>
    </row>
    <row r="5840" spans="1:30" x14ac:dyDescent="0.2">
      <c r="A5840" s="5"/>
      <c r="B5840" s="5"/>
      <c r="C5840" s="5"/>
      <c r="D5840" s="5"/>
      <c r="E5840" s="5"/>
      <c r="F5840" s="6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72"/>
      <c r="AD5840" s="5"/>
    </row>
    <row r="5841" spans="1:30" x14ac:dyDescent="0.2">
      <c r="A5841" s="5"/>
      <c r="B5841" s="5"/>
      <c r="C5841" s="5"/>
      <c r="D5841" s="5"/>
      <c r="E5841" s="5"/>
      <c r="F5841" s="6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72"/>
      <c r="AD5841" s="5"/>
    </row>
    <row r="5842" spans="1:30" x14ac:dyDescent="0.2">
      <c r="A5842" s="5"/>
      <c r="B5842" s="5"/>
      <c r="C5842" s="5"/>
      <c r="D5842" s="5"/>
      <c r="E5842" s="5"/>
      <c r="F5842" s="6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72"/>
      <c r="AD5842" s="5"/>
    </row>
    <row r="5843" spans="1:30" x14ac:dyDescent="0.2">
      <c r="A5843" s="5"/>
      <c r="B5843" s="5"/>
      <c r="C5843" s="5"/>
      <c r="D5843" s="5"/>
      <c r="E5843" s="5"/>
      <c r="F5843" s="6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72"/>
      <c r="AD5843" s="5"/>
    </row>
    <row r="5844" spans="1:30" x14ac:dyDescent="0.2">
      <c r="A5844" s="5"/>
      <c r="B5844" s="5"/>
      <c r="C5844" s="5"/>
      <c r="D5844" s="5"/>
      <c r="E5844" s="5"/>
      <c r="F5844" s="6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72"/>
      <c r="AD5844" s="5"/>
    </row>
    <row r="5845" spans="1:30" x14ac:dyDescent="0.2">
      <c r="A5845" s="5"/>
      <c r="B5845" s="5"/>
      <c r="C5845" s="5"/>
      <c r="D5845" s="5"/>
      <c r="E5845" s="5"/>
      <c r="F5845" s="6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72"/>
      <c r="AD5845" s="5"/>
    </row>
    <row r="5846" spans="1:30" x14ac:dyDescent="0.2">
      <c r="A5846" s="5"/>
      <c r="B5846" s="5"/>
      <c r="C5846" s="5"/>
      <c r="D5846" s="5"/>
      <c r="E5846" s="5"/>
      <c r="F5846" s="6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72"/>
      <c r="AD5846" s="5"/>
    </row>
    <row r="5847" spans="1:30" x14ac:dyDescent="0.2">
      <c r="A5847" s="5"/>
      <c r="B5847" s="5"/>
      <c r="C5847" s="5"/>
      <c r="D5847" s="5"/>
      <c r="E5847" s="5"/>
      <c r="F5847" s="6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72"/>
      <c r="AD5847" s="5"/>
    </row>
    <row r="5848" spans="1:30" x14ac:dyDescent="0.2">
      <c r="A5848" s="5"/>
      <c r="B5848" s="5"/>
      <c r="C5848" s="5"/>
      <c r="D5848" s="5"/>
      <c r="E5848" s="5"/>
      <c r="F5848" s="6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72"/>
      <c r="AD5848" s="5"/>
    </row>
    <row r="5849" spans="1:30" x14ac:dyDescent="0.2">
      <c r="A5849" s="5"/>
      <c r="B5849" s="5"/>
      <c r="C5849" s="5"/>
      <c r="D5849" s="5"/>
      <c r="E5849" s="5"/>
      <c r="F5849" s="6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72"/>
      <c r="AD5849" s="5"/>
    </row>
    <row r="5850" spans="1:30" x14ac:dyDescent="0.2">
      <c r="A5850" s="5"/>
      <c r="B5850" s="5"/>
      <c r="C5850" s="5"/>
      <c r="D5850" s="5"/>
      <c r="E5850" s="5"/>
      <c r="F5850" s="6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72"/>
      <c r="AD5850" s="5"/>
    </row>
    <row r="5851" spans="1:30" x14ac:dyDescent="0.2">
      <c r="A5851" s="5"/>
      <c r="B5851" s="5"/>
      <c r="C5851" s="5"/>
      <c r="D5851" s="5"/>
      <c r="E5851" s="5"/>
      <c r="F5851" s="6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72"/>
      <c r="AD5851" s="5"/>
    </row>
    <row r="5852" spans="1:30" x14ac:dyDescent="0.2">
      <c r="A5852" s="5"/>
      <c r="B5852" s="5"/>
      <c r="C5852" s="5"/>
      <c r="D5852" s="5"/>
      <c r="E5852" s="5"/>
      <c r="F5852" s="6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72"/>
      <c r="AD5852" s="5"/>
    </row>
    <row r="5853" spans="1:30" x14ac:dyDescent="0.2">
      <c r="A5853" s="5"/>
      <c r="B5853" s="5"/>
      <c r="C5853" s="5"/>
      <c r="D5853" s="5"/>
      <c r="E5853" s="5"/>
      <c r="F5853" s="6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72"/>
      <c r="AD5853" s="5"/>
    </row>
    <row r="5854" spans="1:30" x14ac:dyDescent="0.2">
      <c r="A5854" s="5"/>
      <c r="B5854" s="5"/>
      <c r="C5854" s="5"/>
      <c r="D5854" s="5"/>
      <c r="E5854" s="5"/>
      <c r="F5854" s="6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72"/>
      <c r="AD5854" s="5"/>
    </row>
    <row r="5855" spans="1:30" x14ac:dyDescent="0.2">
      <c r="A5855" s="5"/>
      <c r="B5855" s="5"/>
      <c r="C5855" s="5"/>
      <c r="D5855" s="5"/>
      <c r="E5855" s="5"/>
      <c r="F5855" s="6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72"/>
      <c r="AD5855" s="5"/>
    </row>
    <row r="5856" spans="1:30" x14ac:dyDescent="0.2">
      <c r="A5856" s="5"/>
      <c r="B5856" s="5"/>
      <c r="C5856" s="5"/>
      <c r="D5856" s="5"/>
      <c r="E5856" s="5"/>
      <c r="F5856" s="6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72"/>
      <c r="AD5856" s="5"/>
    </row>
    <row r="5857" spans="1:30" x14ac:dyDescent="0.2">
      <c r="A5857" s="5"/>
      <c r="B5857" s="5"/>
      <c r="C5857" s="5"/>
      <c r="D5857" s="5"/>
      <c r="E5857" s="5"/>
      <c r="F5857" s="6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72"/>
      <c r="AD5857" s="5"/>
    </row>
    <row r="5858" spans="1:30" x14ac:dyDescent="0.2">
      <c r="A5858" s="5"/>
      <c r="B5858" s="5"/>
      <c r="C5858" s="5"/>
      <c r="D5858" s="5"/>
      <c r="E5858" s="5"/>
      <c r="F5858" s="6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72"/>
      <c r="AD5858" s="5"/>
    </row>
    <row r="5859" spans="1:30" x14ac:dyDescent="0.2">
      <c r="A5859" s="5"/>
      <c r="B5859" s="5"/>
      <c r="C5859" s="5"/>
      <c r="D5859" s="5"/>
      <c r="E5859" s="5"/>
      <c r="F5859" s="6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72"/>
      <c r="AD5859" s="5"/>
    </row>
    <row r="5860" spans="1:30" x14ac:dyDescent="0.2">
      <c r="A5860" s="5"/>
      <c r="B5860" s="5"/>
      <c r="C5860" s="5"/>
      <c r="D5860" s="5"/>
      <c r="E5860" s="5"/>
      <c r="F5860" s="6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72"/>
      <c r="AD5860" s="5"/>
    </row>
    <row r="5861" spans="1:30" x14ac:dyDescent="0.2">
      <c r="A5861" s="5"/>
      <c r="B5861" s="5"/>
      <c r="C5861" s="5"/>
      <c r="D5861" s="5"/>
      <c r="E5861" s="5"/>
      <c r="F5861" s="6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72"/>
      <c r="AD5861" s="5"/>
    </row>
    <row r="5862" spans="1:30" x14ac:dyDescent="0.2">
      <c r="A5862" s="5"/>
      <c r="B5862" s="5"/>
      <c r="C5862" s="5"/>
      <c r="D5862" s="5"/>
      <c r="E5862" s="5"/>
      <c r="F5862" s="6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72"/>
      <c r="AD5862" s="5"/>
    </row>
    <row r="5863" spans="1:30" x14ac:dyDescent="0.2">
      <c r="A5863" s="5"/>
      <c r="B5863" s="5"/>
      <c r="C5863" s="5"/>
      <c r="D5863" s="5"/>
      <c r="E5863" s="5"/>
      <c r="F5863" s="6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72"/>
      <c r="AD5863" s="5"/>
    </row>
    <row r="5864" spans="1:30" x14ac:dyDescent="0.2">
      <c r="A5864" s="5"/>
      <c r="B5864" s="5"/>
      <c r="C5864" s="5"/>
      <c r="D5864" s="5"/>
      <c r="E5864" s="5"/>
      <c r="F5864" s="6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72"/>
      <c r="AD5864" s="5"/>
    </row>
    <row r="5865" spans="1:30" x14ac:dyDescent="0.2">
      <c r="A5865" s="5"/>
      <c r="B5865" s="5"/>
      <c r="C5865" s="5"/>
      <c r="D5865" s="5"/>
      <c r="E5865" s="5"/>
      <c r="F5865" s="6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72"/>
      <c r="AD5865" s="5"/>
    </row>
    <row r="5866" spans="1:30" x14ac:dyDescent="0.2">
      <c r="A5866" s="5"/>
      <c r="B5866" s="5"/>
      <c r="C5866" s="5"/>
      <c r="D5866" s="5"/>
      <c r="E5866" s="5"/>
      <c r="F5866" s="6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72"/>
      <c r="AD5866" s="5"/>
    </row>
    <row r="5867" spans="1:30" x14ac:dyDescent="0.2">
      <c r="A5867" s="5"/>
      <c r="B5867" s="5"/>
      <c r="C5867" s="5"/>
      <c r="D5867" s="5"/>
      <c r="E5867" s="5"/>
      <c r="F5867" s="6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72"/>
      <c r="AD5867" s="5"/>
    </row>
    <row r="5868" spans="1:30" x14ac:dyDescent="0.2">
      <c r="A5868" s="5"/>
      <c r="B5868" s="5"/>
      <c r="C5868" s="5"/>
      <c r="D5868" s="5"/>
      <c r="E5868" s="5"/>
      <c r="F5868" s="6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72"/>
      <c r="AD5868" s="5"/>
    </row>
    <row r="5869" spans="1:30" x14ac:dyDescent="0.2">
      <c r="A5869" s="5"/>
      <c r="B5869" s="5"/>
      <c r="C5869" s="5"/>
      <c r="D5869" s="5"/>
      <c r="E5869" s="5"/>
      <c r="F5869" s="6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72"/>
      <c r="AD5869" s="5"/>
    </row>
    <row r="5870" spans="1:30" x14ac:dyDescent="0.2">
      <c r="A5870" s="5"/>
      <c r="B5870" s="5"/>
      <c r="C5870" s="5"/>
      <c r="D5870" s="5"/>
      <c r="E5870" s="5"/>
      <c r="F5870" s="6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72"/>
      <c r="AD5870" s="5"/>
    </row>
    <row r="5871" spans="1:30" x14ac:dyDescent="0.2">
      <c r="A5871" s="5"/>
      <c r="B5871" s="5"/>
      <c r="C5871" s="5"/>
      <c r="D5871" s="5"/>
      <c r="E5871" s="5"/>
      <c r="F5871" s="6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72"/>
      <c r="AD5871" s="5"/>
    </row>
    <row r="5872" spans="1:30" x14ac:dyDescent="0.2">
      <c r="A5872" s="5"/>
      <c r="B5872" s="5"/>
      <c r="C5872" s="5"/>
      <c r="D5872" s="5"/>
      <c r="E5872" s="5"/>
      <c r="F5872" s="6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72"/>
      <c r="AD5872" s="5"/>
    </row>
    <row r="5873" spans="1:30" x14ac:dyDescent="0.2">
      <c r="A5873" s="5"/>
      <c r="B5873" s="5"/>
      <c r="C5873" s="5"/>
      <c r="D5873" s="5"/>
      <c r="E5873" s="5"/>
      <c r="F5873" s="6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72"/>
      <c r="AD5873" s="5"/>
    </row>
    <row r="5874" spans="1:30" x14ac:dyDescent="0.2">
      <c r="A5874" s="5"/>
      <c r="B5874" s="5"/>
      <c r="C5874" s="5"/>
      <c r="D5874" s="5"/>
      <c r="E5874" s="5"/>
      <c r="F5874" s="6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72"/>
      <c r="AD5874" s="5"/>
    </row>
    <row r="5875" spans="1:30" x14ac:dyDescent="0.2">
      <c r="A5875" s="5"/>
      <c r="B5875" s="5"/>
      <c r="C5875" s="5"/>
      <c r="D5875" s="5"/>
      <c r="E5875" s="5"/>
      <c r="F5875" s="6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72"/>
      <c r="AD5875" s="5"/>
    </row>
    <row r="5876" spans="1:30" x14ac:dyDescent="0.2">
      <c r="A5876" s="5"/>
      <c r="B5876" s="5"/>
      <c r="C5876" s="5"/>
      <c r="D5876" s="5"/>
      <c r="E5876" s="5"/>
      <c r="F5876" s="6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72"/>
      <c r="AD5876" s="5"/>
    </row>
    <row r="5877" spans="1:30" x14ac:dyDescent="0.2">
      <c r="A5877" s="5"/>
      <c r="B5877" s="5"/>
      <c r="C5877" s="5"/>
      <c r="D5877" s="5"/>
      <c r="E5877" s="5"/>
      <c r="F5877" s="6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72"/>
      <c r="AD5877" s="5"/>
    </row>
    <row r="5878" spans="1:30" x14ac:dyDescent="0.2">
      <c r="A5878" s="5"/>
      <c r="B5878" s="5"/>
      <c r="C5878" s="5"/>
      <c r="D5878" s="5"/>
      <c r="E5878" s="5"/>
      <c r="F5878" s="6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72"/>
      <c r="AD5878" s="5"/>
    </row>
    <row r="5879" spans="1:30" x14ac:dyDescent="0.2">
      <c r="A5879" s="5"/>
      <c r="B5879" s="5"/>
      <c r="C5879" s="5"/>
      <c r="D5879" s="5"/>
      <c r="E5879" s="5"/>
      <c r="F5879" s="6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72"/>
      <c r="AD5879" s="5"/>
    </row>
    <row r="5880" spans="1:30" x14ac:dyDescent="0.2">
      <c r="A5880" s="5"/>
      <c r="B5880" s="5"/>
      <c r="C5880" s="5"/>
      <c r="D5880" s="5"/>
      <c r="E5880" s="5"/>
      <c r="F5880" s="6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72"/>
      <c r="AD5880" s="5"/>
    </row>
    <row r="5881" spans="1:30" x14ac:dyDescent="0.2">
      <c r="A5881" s="5"/>
      <c r="B5881" s="5"/>
      <c r="C5881" s="5"/>
      <c r="D5881" s="5"/>
      <c r="E5881" s="5"/>
      <c r="F5881" s="6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72"/>
      <c r="AD5881" s="5"/>
    </row>
    <row r="5882" spans="1:30" x14ac:dyDescent="0.2">
      <c r="A5882" s="5"/>
      <c r="B5882" s="5"/>
      <c r="C5882" s="5"/>
      <c r="D5882" s="5"/>
      <c r="E5882" s="5"/>
      <c r="F5882" s="6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72"/>
      <c r="AD5882" s="5"/>
    </row>
    <row r="5883" spans="1:30" x14ac:dyDescent="0.2">
      <c r="A5883" s="5"/>
      <c r="B5883" s="5"/>
      <c r="C5883" s="5"/>
      <c r="D5883" s="5"/>
      <c r="E5883" s="5"/>
      <c r="F5883" s="6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72"/>
      <c r="AD5883" s="5"/>
    </row>
    <row r="5884" spans="1:30" x14ac:dyDescent="0.2">
      <c r="A5884" s="5"/>
      <c r="B5884" s="5"/>
      <c r="C5884" s="5"/>
      <c r="D5884" s="5"/>
      <c r="E5884" s="5"/>
      <c r="F5884" s="6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72"/>
      <c r="AD5884" s="5"/>
    </row>
    <row r="5885" spans="1:30" x14ac:dyDescent="0.2">
      <c r="A5885" s="5"/>
      <c r="B5885" s="5"/>
      <c r="C5885" s="5"/>
      <c r="D5885" s="5"/>
      <c r="E5885" s="5"/>
      <c r="F5885" s="6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72"/>
      <c r="AD5885" s="5"/>
    </row>
    <row r="5886" spans="1:30" x14ac:dyDescent="0.2">
      <c r="A5886" s="5"/>
      <c r="B5886" s="5"/>
      <c r="C5886" s="5"/>
      <c r="D5886" s="5"/>
      <c r="E5886" s="5"/>
      <c r="F5886" s="6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72"/>
      <c r="AD5886" s="5"/>
    </row>
    <row r="5887" spans="1:30" x14ac:dyDescent="0.2">
      <c r="A5887" s="5"/>
      <c r="B5887" s="5"/>
      <c r="C5887" s="5"/>
      <c r="D5887" s="5"/>
      <c r="E5887" s="5"/>
      <c r="F5887" s="6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72"/>
      <c r="AD5887" s="5"/>
    </row>
    <row r="5888" spans="1:30" x14ac:dyDescent="0.2">
      <c r="A5888" s="5"/>
      <c r="B5888" s="5"/>
      <c r="C5888" s="5"/>
      <c r="D5888" s="5"/>
      <c r="E5888" s="5"/>
      <c r="F5888" s="6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72"/>
      <c r="AD5888" s="5"/>
    </row>
    <row r="5889" spans="1:30" x14ac:dyDescent="0.2">
      <c r="A5889" s="5"/>
      <c r="B5889" s="5"/>
      <c r="C5889" s="5"/>
      <c r="D5889" s="5"/>
      <c r="E5889" s="5"/>
      <c r="F5889" s="6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72"/>
      <c r="AD5889" s="5"/>
    </row>
    <row r="5890" spans="1:30" x14ac:dyDescent="0.2">
      <c r="A5890" s="5"/>
      <c r="B5890" s="5"/>
      <c r="C5890" s="5"/>
      <c r="D5890" s="5"/>
      <c r="E5890" s="5"/>
      <c r="F5890" s="6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72"/>
      <c r="AD5890" s="5"/>
    </row>
    <row r="5891" spans="1:30" x14ac:dyDescent="0.2">
      <c r="A5891" s="5"/>
      <c r="B5891" s="5"/>
      <c r="C5891" s="5"/>
      <c r="D5891" s="5"/>
      <c r="E5891" s="5"/>
      <c r="F5891" s="6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72"/>
      <c r="AD5891" s="5"/>
    </row>
    <row r="5892" spans="1:30" x14ac:dyDescent="0.2">
      <c r="A5892" s="5"/>
      <c r="B5892" s="5"/>
      <c r="C5892" s="5"/>
      <c r="D5892" s="5"/>
      <c r="E5892" s="5"/>
      <c r="F5892" s="6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72"/>
      <c r="AD5892" s="5"/>
    </row>
    <row r="5893" spans="1:30" x14ac:dyDescent="0.2">
      <c r="A5893" s="5"/>
      <c r="B5893" s="5"/>
      <c r="C5893" s="5"/>
      <c r="D5893" s="5"/>
      <c r="E5893" s="5"/>
      <c r="F5893" s="6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72"/>
      <c r="AD5893" s="5"/>
    </row>
    <row r="5894" spans="1:30" x14ac:dyDescent="0.2">
      <c r="A5894" s="5"/>
      <c r="B5894" s="5"/>
      <c r="C5894" s="5"/>
      <c r="D5894" s="5"/>
      <c r="E5894" s="5"/>
      <c r="F5894" s="6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72"/>
      <c r="AD5894" s="5"/>
    </row>
    <row r="5895" spans="1:30" x14ac:dyDescent="0.2">
      <c r="A5895" s="5"/>
      <c r="B5895" s="5"/>
      <c r="C5895" s="5"/>
      <c r="D5895" s="5"/>
      <c r="E5895" s="5"/>
      <c r="F5895" s="6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72"/>
      <c r="AD5895" s="5"/>
    </row>
    <row r="5896" spans="1:30" x14ac:dyDescent="0.2">
      <c r="A5896" s="5"/>
      <c r="B5896" s="5"/>
      <c r="C5896" s="5"/>
      <c r="D5896" s="5"/>
      <c r="E5896" s="5"/>
      <c r="F5896" s="6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72"/>
      <c r="AD5896" s="5"/>
    </row>
    <row r="5897" spans="1:30" x14ac:dyDescent="0.2">
      <c r="A5897" s="5"/>
      <c r="B5897" s="5"/>
      <c r="C5897" s="5"/>
      <c r="D5897" s="5"/>
      <c r="E5897" s="5"/>
      <c r="F5897" s="6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72"/>
      <c r="AD5897" s="5"/>
    </row>
    <row r="5898" spans="1:30" x14ac:dyDescent="0.2">
      <c r="A5898" s="5"/>
      <c r="B5898" s="5"/>
      <c r="C5898" s="5"/>
      <c r="D5898" s="5"/>
      <c r="E5898" s="5"/>
      <c r="F5898" s="6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72"/>
      <c r="AD5898" s="5"/>
    </row>
    <row r="5899" spans="1:30" x14ac:dyDescent="0.2">
      <c r="A5899" s="5"/>
      <c r="B5899" s="5"/>
      <c r="C5899" s="5"/>
      <c r="D5899" s="5"/>
      <c r="E5899" s="5"/>
      <c r="F5899" s="6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72"/>
      <c r="AD5899" s="5"/>
    </row>
    <row r="5900" spans="1:30" x14ac:dyDescent="0.2">
      <c r="A5900" s="5"/>
      <c r="B5900" s="5"/>
      <c r="C5900" s="5"/>
      <c r="D5900" s="5"/>
      <c r="E5900" s="5"/>
      <c r="F5900" s="6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72"/>
      <c r="AD5900" s="5"/>
    </row>
    <row r="5901" spans="1:30" x14ac:dyDescent="0.2">
      <c r="A5901" s="5"/>
      <c r="B5901" s="5"/>
      <c r="C5901" s="5"/>
      <c r="D5901" s="5"/>
      <c r="E5901" s="5"/>
      <c r="F5901" s="6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72"/>
      <c r="AD5901" s="5"/>
    </row>
    <row r="5902" spans="1:30" x14ac:dyDescent="0.2">
      <c r="A5902" s="5"/>
      <c r="B5902" s="5"/>
      <c r="C5902" s="5"/>
      <c r="D5902" s="5"/>
      <c r="E5902" s="5"/>
      <c r="F5902" s="6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72"/>
      <c r="AD5902" s="5"/>
    </row>
    <row r="5903" spans="1:30" x14ac:dyDescent="0.2">
      <c r="A5903" s="5"/>
      <c r="B5903" s="5"/>
      <c r="C5903" s="5"/>
      <c r="D5903" s="5"/>
      <c r="E5903" s="5"/>
      <c r="F5903" s="6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72"/>
      <c r="AD5903" s="5"/>
    </row>
    <row r="5904" spans="1:30" x14ac:dyDescent="0.2">
      <c r="A5904" s="5"/>
      <c r="B5904" s="5"/>
      <c r="C5904" s="5"/>
      <c r="D5904" s="5"/>
      <c r="E5904" s="5"/>
      <c r="F5904" s="6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72"/>
      <c r="AD5904" s="5"/>
    </row>
    <row r="5905" spans="1:30" x14ac:dyDescent="0.2">
      <c r="A5905" s="5"/>
      <c r="B5905" s="5"/>
      <c r="C5905" s="5"/>
      <c r="D5905" s="5"/>
      <c r="E5905" s="5"/>
      <c r="F5905" s="6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72"/>
      <c r="AD5905" s="5"/>
    </row>
    <row r="5906" spans="1:30" x14ac:dyDescent="0.2">
      <c r="A5906" s="5"/>
      <c r="B5906" s="5"/>
      <c r="C5906" s="5"/>
      <c r="D5906" s="5"/>
      <c r="E5906" s="5"/>
      <c r="F5906" s="6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72"/>
      <c r="AD5906" s="5"/>
    </row>
    <row r="5907" spans="1:30" x14ac:dyDescent="0.2">
      <c r="A5907" s="5"/>
      <c r="B5907" s="5"/>
      <c r="C5907" s="5"/>
      <c r="D5907" s="5"/>
      <c r="E5907" s="5"/>
      <c r="F5907" s="6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72"/>
      <c r="AD5907" s="5"/>
    </row>
    <row r="5908" spans="1:30" x14ac:dyDescent="0.2">
      <c r="A5908" s="5"/>
      <c r="B5908" s="5"/>
      <c r="C5908" s="5"/>
      <c r="D5908" s="5"/>
      <c r="E5908" s="5"/>
      <c r="F5908" s="6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72"/>
      <c r="AD5908" s="5"/>
    </row>
    <row r="5909" spans="1:30" x14ac:dyDescent="0.2">
      <c r="A5909" s="5"/>
      <c r="B5909" s="5"/>
      <c r="C5909" s="5"/>
      <c r="D5909" s="5"/>
      <c r="E5909" s="5"/>
      <c r="F5909" s="6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72"/>
      <c r="AD5909" s="5"/>
    </row>
    <row r="5910" spans="1:30" x14ac:dyDescent="0.2">
      <c r="A5910" s="5"/>
      <c r="B5910" s="5"/>
      <c r="C5910" s="5"/>
      <c r="D5910" s="5"/>
      <c r="E5910" s="5"/>
      <c r="F5910" s="6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72"/>
      <c r="AD5910" s="5"/>
    </row>
    <row r="5911" spans="1:30" x14ac:dyDescent="0.2">
      <c r="A5911" s="5"/>
      <c r="B5911" s="5"/>
      <c r="C5911" s="5"/>
      <c r="D5911" s="5"/>
      <c r="E5911" s="5"/>
      <c r="F5911" s="6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72"/>
      <c r="AD5911" s="5"/>
    </row>
    <row r="5912" spans="1:30" x14ac:dyDescent="0.2">
      <c r="A5912" s="5"/>
      <c r="B5912" s="5"/>
      <c r="C5912" s="5"/>
      <c r="D5912" s="5"/>
      <c r="E5912" s="5"/>
      <c r="F5912" s="6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72"/>
      <c r="AD5912" s="5"/>
    </row>
    <row r="5913" spans="1:30" x14ac:dyDescent="0.2">
      <c r="A5913" s="5"/>
      <c r="B5913" s="5"/>
      <c r="C5913" s="5"/>
      <c r="D5913" s="5"/>
      <c r="E5913" s="5"/>
      <c r="F5913" s="6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72"/>
      <c r="AD5913" s="5"/>
    </row>
    <row r="5914" spans="1:30" x14ac:dyDescent="0.2">
      <c r="A5914" s="5"/>
      <c r="B5914" s="5"/>
      <c r="C5914" s="5"/>
      <c r="D5914" s="5"/>
      <c r="E5914" s="5"/>
      <c r="F5914" s="6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72"/>
      <c r="AD5914" s="5"/>
    </row>
    <row r="5915" spans="1:30" x14ac:dyDescent="0.2">
      <c r="A5915" s="5"/>
      <c r="B5915" s="5"/>
      <c r="C5915" s="5"/>
      <c r="D5915" s="5"/>
      <c r="E5915" s="5"/>
      <c r="F5915" s="6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72"/>
      <c r="AD5915" s="5"/>
    </row>
    <row r="5916" spans="1:30" x14ac:dyDescent="0.2">
      <c r="A5916" s="5"/>
      <c r="B5916" s="5"/>
      <c r="C5916" s="5"/>
      <c r="D5916" s="5"/>
      <c r="E5916" s="5"/>
      <c r="F5916" s="6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72"/>
      <c r="AD5916" s="5"/>
    </row>
    <row r="5917" spans="1:30" x14ac:dyDescent="0.2">
      <c r="A5917" s="5"/>
      <c r="B5917" s="5"/>
      <c r="C5917" s="5"/>
      <c r="D5917" s="5"/>
      <c r="E5917" s="5"/>
      <c r="F5917" s="6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72"/>
      <c r="AD5917" s="5"/>
    </row>
    <row r="5918" spans="1:30" x14ac:dyDescent="0.2">
      <c r="A5918" s="5"/>
      <c r="B5918" s="5"/>
      <c r="C5918" s="5"/>
      <c r="D5918" s="5"/>
      <c r="E5918" s="5"/>
      <c r="F5918" s="6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72"/>
      <c r="AD5918" s="5"/>
    </row>
    <row r="5919" spans="1:30" x14ac:dyDescent="0.2">
      <c r="A5919" s="5"/>
      <c r="B5919" s="5"/>
      <c r="C5919" s="5"/>
      <c r="D5919" s="5"/>
      <c r="E5919" s="5"/>
      <c r="F5919" s="6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72"/>
      <c r="AD5919" s="5"/>
    </row>
    <row r="5920" spans="1:30" x14ac:dyDescent="0.2">
      <c r="A5920" s="5"/>
      <c r="B5920" s="5"/>
      <c r="C5920" s="5"/>
      <c r="D5920" s="5"/>
      <c r="E5920" s="5"/>
      <c r="F5920" s="6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72"/>
      <c r="AD5920" s="5"/>
    </row>
    <row r="5921" spans="1:30" x14ac:dyDescent="0.2">
      <c r="A5921" s="5"/>
      <c r="B5921" s="5"/>
      <c r="C5921" s="5"/>
      <c r="D5921" s="5"/>
      <c r="E5921" s="5"/>
      <c r="F5921" s="6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72"/>
      <c r="AD5921" s="5"/>
    </row>
    <row r="5922" spans="1:30" x14ac:dyDescent="0.2">
      <c r="A5922" s="5"/>
      <c r="B5922" s="5"/>
      <c r="C5922" s="5"/>
      <c r="D5922" s="5"/>
      <c r="E5922" s="5"/>
      <c r="F5922" s="6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72"/>
      <c r="AD5922" s="5"/>
    </row>
    <row r="5923" spans="1:30" x14ac:dyDescent="0.2">
      <c r="A5923" s="5"/>
      <c r="B5923" s="5"/>
      <c r="C5923" s="5"/>
      <c r="D5923" s="5"/>
      <c r="E5923" s="5"/>
      <c r="F5923" s="6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72"/>
      <c r="AD5923" s="5"/>
    </row>
    <row r="5924" spans="1:30" x14ac:dyDescent="0.2">
      <c r="A5924" s="5"/>
      <c r="B5924" s="5"/>
      <c r="C5924" s="5"/>
      <c r="D5924" s="5"/>
      <c r="E5924" s="5"/>
      <c r="F5924" s="6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72"/>
      <c r="AD5924" s="5"/>
    </row>
    <row r="5925" spans="1:30" x14ac:dyDescent="0.2">
      <c r="A5925" s="5"/>
      <c r="B5925" s="5"/>
      <c r="C5925" s="5"/>
      <c r="D5925" s="5"/>
      <c r="E5925" s="5"/>
      <c r="F5925" s="6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72"/>
      <c r="AD5925" s="5"/>
    </row>
    <row r="5926" spans="1:30" x14ac:dyDescent="0.2">
      <c r="A5926" s="5"/>
      <c r="B5926" s="5"/>
      <c r="C5926" s="5"/>
      <c r="D5926" s="5"/>
      <c r="E5926" s="5"/>
      <c r="F5926" s="6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72"/>
      <c r="AD5926" s="5"/>
    </row>
    <row r="5927" spans="1:30" x14ac:dyDescent="0.2">
      <c r="A5927" s="5"/>
      <c r="B5927" s="5"/>
      <c r="C5927" s="5"/>
      <c r="D5927" s="5"/>
      <c r="E5927" s="5"/>
      <c r="F5927" s="6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72"/>
      <c r="AD5927" s="5"/>
    </row>
    <row r="5928" spans="1:30" x14ac:dyDescent="0.2">
      <c r="A5928" s="5"/>
      <c r="B5928" s="5"/>
      <c r="C5928" s="5"/>
      <c r="D5928" s="5"/>
      <c r="E5928" s="5"/>
      <c r="F5928" s="6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72"/>
      <c r="AD5928" s="5"/>
    </row>
    <row r="5929" spans="1:30" x14ac:dyDescent="0.2">
      <c r="A5929" s="5"/>
      <c r="B5929" s="5"/>
      <c r="C5929" s="5"/>
      <c r="D5929" s="5"/>
      <c r="E5929" s="5"/>
      <c r="F5929" s="6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72"/>
      <c r="AD5929" s="5"/>
    </row>
    <row r="5930" spans="1:30" x14ac:dyDescent="0.2">
      <c r="A5930" s="5"/>
      <c r="B5930" s="5"/>
      <c r="C5930" s="5"/>
      <c r="D5930" s="5"/>
      <c r="E5930" s="5"/>
      <c r="F5930" s="6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72"/>
      <c r="AD5930" s="5"/>
    </row>
    <row r="5931" spans="1:30" x14ac:dyDescent="0.2">
      <c r="A5931" s="5"/>
      <c r="B5931" s="5"/>
      <c r="C5931" s="5"/>
      <c r="D5931" s="5"/>
      <c r="E5931" s="5"/>
      <c r="F5931" s="6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72"/>
      <c r="AD5931" s="5"/>
    </row>
    <row r="5932" spans="1:30" x14ac:dyDescent="0.2">
      <c r="A5932" s="5"/>
      <c r="B5932" s="5"/>
      <c r="C5932" s="5"/>
      <c r="D5932" s="5"/>
      <c r="E5932" s="5"/>
      <c r="F5932" s="6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72"/>
      <c r="AD5932" s="5"/>
    </row>
    <row r="5933" spans="1:30" x14ac:dyDescent="0.2">
      <c r="A5933" s="5"/>
      <c r="B5933" s="5"/>
      <c r="C5933" s="5"/>
      <c r="D5933" s="5"/>
      <c r="E5933" s="5"/>
      <c r="F5933" s="6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72"/>
      <c r="AD5933" s="5"/>
    </row>
    <row r="5934" spans="1:30" x14ac:dyDescent="0.2">
      <c r="A5934" s="5"/>
      <c r="B5934" s="5"/>
      <c r="C5934" s="5"/>
      <c r="D5934" s="5"/>
      <c r="E5934" s="5"/>
      <c r="F5934" s="6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72"/>
      <c r="AD5934" s="5"/>
    </row>
    <row r="5935" spans="1:30" x14ac:dyDescent="0.2">
      <c r="A5935" s="5"/>
      <c r="B5935" s="5"/>
      <c r="C5935" s="5"/>
      <c r="D5935" s="5"/>
      <c r="E5935" s="5"/>
      <c r="F5935" s="6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72"/>
      <c r="AD5935" s="5"/>
    </row>
    <row r="5936" spans="1:30" x14ac:dyDescent="0.2">
      <c r="A5936" s="5"/>
      <c r="B5936" s="5"/>
      <c r="C5936" s="5"/>
      <c r="D5936" s="5"/>
      <c r="E5936" s="5"/>
      <c r="F5936" s="6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72"/>
      <c r="AD5936" s="5"/>
    </row>
    <row r="5937" spans="1:30" x14ac:dyDescent="0.2">
      <c r="A5937" s="5"/>
      <c r="B5937" s="5"/>
      <c r="C5937" s="5"/>
      <c r="D5937" s="5"/>
      <c r="E5937" s="5"/>
      <c r="F5937" s="6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72"/>
      <c r="AD5937" s="5"/>
    </row>
    <row r="5938" spans="1:30" x14ac:dyDescent="0.2">
      <c r="A5938" s="5"/>
      <c r="B5938" s="5"/>
      <c r="C5938" s="5"/>
      <c r="D5938" s="5"/>
      <c r="E5938" s="5"/>
      <c r="F5938" s="6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72"/>
      <c r="AD5938" s="5"/>
    </row>
    <row r="5939" spans="1:30" x14ac:dyDescent="0.2">
      <c r="A5939" s="5"/>
      <c r="B5939" s="5"/>
      <c r="C5939" s="5"/>
      <c r="D5939" s="5"/>
      <c r="E5939" s="5"/>
      <c r="F5939" s="6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72"/>
      <c r="AD5939" s="5"/>
    </row>
    <row r="5940" spans="1:30" x14ac:dyDescent="0.2">
      <c r="A5940" s="5"/>
      <c r="B5940" s="5"/>
      <c r="C5940" s="5"/>
      <c r="D5940" s="5"/>
      <c r="E5940" s="5"/>
      <c r="F5940" s="6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72"/>
      <c r="AD5940" s="5"/>
    </row>
    <row r="5941" spans="1:30" x14ac:dyDescent="0.2">
      <c r="A5941" s="5"/>
      <c r="B5941" s="5"/>
      <c r="C5941" s="5"/>
      <c r="D5941" s="5"/>
      <c r="E5941" s="5"/>
      <c r="F5941" s="6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72"/>
      <c r="AD5941" s="5"/>
    </row>
    <row r="5942" spans="1:30" x14ac:dyDescent="0.2">
      <c r="A5942" s="5"/>
      <c r="B5942" s="5"/>
      <c r="C5942" s="5"/>
      <c r="D5942" s="5"/>
      <c r="E5942" s="5"/>
      <c r="F5942" s="6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72"/>
      <c r="AD5942" s="5"/>
    </row>
    <row r="5943" spans="1:30" x14ac:dyDescent="0.2">
      <c r="A5943" s="5"/>
      <c r="B5943" s="5"/>
      <c r="C5943" s="5"/>
      <c r="D5943" s="5"/>
      <c r="E5943" s="5"/>
      <c r="F5943" s="6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72"/>
      <c r="AD5943" s="5"/>
    </row>
    <row r="5944" spans="1:30" x14ac:dyDescent="0.2">
      <c r="A5944" s="5"/>
      <c r="B5944" s="5"/>
      <c r="C5944" s="5"/>
      <c r="D5944" s="5"/>
      <c r="E5944" s="5"/>
      <c r="F5944" s="6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72"/>
      <c r="AD5944" s="5"/>
    </row>
    <row r="5945" spans="1:30" x14ac:dyDescent="0.2">
      <c r="A5945" s="5"/>
      <c r="B5945" s="5"/>
      <c r="C5945" s="5"/>
      <c r="D5945" s="5"/>
      <c r="E5945" s="5"/>
      <c r="F5945" s="6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72"/>
      <c r="AD5945" s="5"/>
    </row>
    <row r="5946" spans="1:30" x14ac:dyDescent="0.2">
      <c r="A5946" s="5"/>
      <c r="B5946" s="5"/>
      <c r="C5946" s="5"/>
      <c r="D5946" s="5"/>
      <c r="E5946" s="5"/>
      <c r="F5946" s="6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72"/>
      <c r="AD5946" s="5"/>
    </row>
    <row r="5947" spans="1:30" x14ac:dyDescent="0.2">
      <c r="A5947" s="5"/>
      <c r="B5947" s="5"/>
      <c r="C5947" s="5"/>
      <c r="D5947" s="5"/>
      <c r="E5947" s="5"/>
      <c r="F5947" s="6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72"/>
      <c r="AD5947" s="5"/>
    </row>
    <row r="5948" spans="1:30" x14ac:dyDescent="0.2">
      <c r="A5948" s="5"/>
      <c r="B5948" s="5"/>
      <c r="C5948" s="5"/>
      <c r="D5948" s="5"/>
      <c r="E5948" s="5"/>
      <c r="F5948" s="6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72"/>
      <c r="AD5948" s="5"/>
    </row>
    <row r="5949" spans="1:30" x14ac:dyDescent="0.2">
      <c r="A5949" s="5"/>
      <c r="B5949" s="5"/>
      <c r="C5949" s="5"/>
      <c r="D5949" s="5"/>
      <c r="E5949" s="5"/>
      <c r="F5949" s="6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72"/>
      <c r="AD5949" s="5"/>
    </row>
    <row r="5950" spans="1:30" x14ac:dyDescent="0.2">
      <c r="A5950" s="5"/>
      <c r="B5950" s="5"/>
      <c r="C5950" s="5"/>
      <c r="D5950" s="5"/>
      <c r="E5950" s="5"/>
      <c r="F5950" s="6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72"/>
      <c r="AD5950" s="5"/>
    </row>
    <row r="5951" spans="1:30" x14ac:dyDescent="0.2">
      <c r="A5951" s="5"/>
      <c r="B5951" s="5"/>
      <c r="C5951" s="5"/>
      <c r="D5951" s="5"/>
      <c r="E5951" s="5"/>
      <c r="F5951" s="6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72"/>
      <c r="AD5951" s="5"/>
    </row>
    <row r="5952" spans="1:30" x14ac:dyDescent="0.2">
      <c r="A5952" s="5"/>
      <c r="B5952" s="5"/>
      <c r="C5952" s="5"/>
      <c r="D5952" s="5"/>
      <c r="E5952" s="5"/>
      <c r="F5952" s="6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72"/>
      <c r="AD5952" s="5"/>
    </row>
    <row r="5953" spans="1:30" x14ac:dyDescent="0.2">
      <c r="A5953" s="5"/>
      <c r="B5953" s="5"/>
      <c r="C5953" s="5"/>
      <c r="D5953" s="5"/>
      <c r="E5953" s="5"/>
      <c r="F5953" s="6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72"/>
      <c r="AD5953" s="5"/>
    </row>
    <row r="5954" spans="1:30" x14ac:dyDescent="0.2">
      <c r="A5954" s="5"/>
      <c r="B5954" s="5"/>
      <c r="C5954" s="5"/>
      <c r="D5954" s="5"/>
      <c r="E5954" s="5"/>
      <c r="F5954" s="6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72"/>
      <c r="AD5954" s="5"/>
    </row>
    <row r="5955" spans="1:30" x14ac:dyDescent="0.2">
      <c r="A5955" s="5"/>
      <c r="B5955" s="5"/>
      <c r="C5955" s="5"/>
      <c r="D5955" s="5"/>
      <c r="E5955" s="5"/>
      <c r="F5955" s="6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72"/>
      <c r="AD5955" s="5"/>
    </row>
    <row r="5956" spans="1:30" x14ac:dyDescent="0.2">
      <c r="A5956" s="5"/>
      <c r="B5956" s="5"/>
      <c r="C5956" s="5"/>
      <c r="D5956" s="5"/>
      <c r="E5956" s="5"/>
      <c r="F5956" s="6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72"/>
      <c r="AD5956" s="5"/>
    </row>
    <row r="5957" spans="1:30" x14ac:dyDescent="0.2">
      <c r="A5957" s="5"/>
      <c r="B5957" s="5"/>
      <c r="C5957" s="5"/>
      <c r="D5957" s="5"/>
      <c r="E5957" s="5"/>
      <c r="F5957" s="6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72"/>
      <c r="AD5957" s="5"/>
    </row>
    <row r="5958" spans="1:30" x14ac:dyDescent="0.2">
      <c r="A5958" s="5"/>
      <c r="B5958" s="5"/>
      <c r="C5958" s="5"/>
      <c r="D5958" s="5"/>
      <c r="E5958" s="5"/>
      <c r="F5958" s="6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72"/>
      <c r="AD5958" s="5"/>
    </row>
    <row r="5959" spans="1:30" x14ac:dyDescent="0.2">
      <c r="A5959" s="5"/>
      <c r="B5959" s="5"/>
      <c r="C5959" s="5"/>
      <c r="D5959" s="5"/>
      <c r="E5959" s="5"/>
      <c r="F5959" s="6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72"/>
      <c r="AD5959" s="5"/>
    </row>
    <row r="5960" spans="1:30" x14ac:dyDescent="0.2">
      <c r="A5960" s="5"/>
      <c r="B5960" s="5"/>
      <c r="C5960" s="5"/>
      <c r="D5960" s="5"/>
      <c r="E5960" s="5"/>
      <c r="F5960" s="6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72"/>
      <c r="AD5960" s="5"/>
    </row>
    <row r="5961" spans="1:30" x14ac:dyDescent="0.2">
      <c r="A5961" s="5"/>
      <c r="B5961" s="5"/>
      <c r="C5961" s="5"/>
      <c r="D5961" s="5"/>
      <c r="E5961" s="5"/>
      <c r="F5961" s="6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72"/>
      <c r="AD5961" s="5"/>
    </row>
    <row r="5962" spans="1:30" x14ac:dyDescent="0.2">
      <c r="A5962" s="5"/>
      <c r="B5962" s="5"/>
      <c r="C5962" s="5"/>
      <c r="D5962" s="5"/>
      <c r="E5962" s="5"/>
      <c r="F5962" s="6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72"/>
      <c r="AD5962" s="5"/>
    </row>
    <row r="5963" spans="1:30" x14ac:dyDescent="0.2">
      <c r="A5963" s="5"/>
      <c r="B5963" s="5"/>
      <c r="C5963" s="5"/>
      <c r="D5963" s="5"/>
      <c r="E5963" s="5"/>
      <c r="F5963" s="6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72"/>
      <c r="AD5963" s="5"/>
    </row>
    <row r="5964" spans="1:30" x14ac:dyDescent="0.2">
      <c r="A5964" s="5"/>
      <c r="B5964" s="5"/>
      <c r="C5964" s="5"/>
      <c r="D5964" s="5"/>
      <c r="E5964" s="5"/>
      <c r="F5964" s="6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72"/>
      <c r="AD5964" s="5"/>
    </row>
    <row r="5965" spans="1:30" x14ac:dyDescent="0.2">
      <c r="A5965" s="5"/>
      <c r="B5965" s="5"/>
      <c r="C5965" s="5"/>
      <c r="D5965" s="5"/>
      <c r="E5965" s="5"/>
      <c r="F5965" s="6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72"/>
      <c r="AD5965" s="5"/>
    </row>
    <row r="5966" spans="1:30" x14ac:dyDescent="0.2">
      <c r="A5966" s="5"/>
      <c r="B5966" s="5"/>
      <c r="C5966" s="5"/>
      <c r="D5966" s="5"/>
      <c r="E5966" s="5"/>
      <c r="F5966" s="6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72"/>
      <c r="AD5966" s="5"/>
    </row>
    <row r="5967" spans="1:30" x14ac:dyDescent="0.2">
      <c r="A5967" s="5"/>
      <c r="B5967" s="5"/>
      <c r="C5967" s="5"/>
      <c r="D5967" s="5"/>
      <c r="E5967" s="5"/>
      <c r="F5967" s="6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72"/>
      <c r="AD5967" s="5"/>
    </row>
    <row r="5968" spans="1:30" x14ac:dyDescent="0.2">
      <c r="A5968" s="5"/>
      <c r="B5968" s="5"/>
      <c r="C5968" s="5"/>
      <c r="D5968" s="5"/>
      <c r="E5968" s="5"/>
      <c r="F5968" s="6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72"/>
      <c r="AD5968" s="5"/>
    </row>
    <row r="5969" spans="1:30" x14ac:dyDescent="0.2">
      <c r="A5969" s="5"/>
      <c r="B5969" s="5"/>
      <c r="C5969" s="5"/>
      <c r="D5969" s="5"/>
      <c r="E5969" s="5"/>
      <c r="F5969" s="6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72"/>
      <c r="AD5969" s="5"/>
    </row>
    <row r="5970" spans="1:30" x14ac:dyDescent="0.2">
      <c r="A5970" s="5"/>
      <c r="B5970" s="5"/>
      <c r="C5970" s="5"/>
      <c r="D5970" s="5"/>
      <c r="E5970" s="5"/>
      <c r="F5970" s="6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72"/>
      <c r="AD5970" s="5"/>
    </row>
    <row r="5971" spans="1:30" x14ac:dyDescent="0.2">
      <c r="A5971" s="5"/>
      <c r="B5971" s="5"/>
      <c r="C5971" s="5"/>
      <c r="D5971" s="5"/>
      <c r="E5971" s="5"/>
      <c r="F5971" s="6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72"/>
      <c r="AD5971" s="5"/>
    </row>
    <row r="5972" spans="1:30" x14ac:dyDescent="0.2">
      <c r="A5972" s="5"/>
      <c r="B5972" s="5"/>
      <c r="C5972" s="5"/>
      <c r="D5972" s="5"/>
      <c r="E5972" s="5"/>
      <c r="F5972" s="6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72"/>
      <c r="AD5972" s="5"/>
    </row>
    <row r="5973" spans="1:30" x14ac:dyDescent="0.2">
      <c r="A5973" s="5"/>
      <c r="B5973" s="5"/>
      <c r="C5973" s="5"/>
      <c r="D5973" s="5"/>
      <c r="E5973" s="5"/>
      <c r="F5973" s="6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72"/>
      <c r="AD5973" s="5"/>
    </row>
    <row r="5974" spans="1:30" x14ac:dyDescent="0.2">
      <c r="A5974" s="5"/>
      <c r="B5974" s="5"/>
      <c r="C5974" s="5"/>
      <c r="D5974" s="5"/>
      <c r="E5974" s="5"/>
      <c r="F5974" s="6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72"/>
      <c r="AD5974" s="5"/>
    </row>
    <row r="5975" spans="1:30" x14ac:dyDescent="0.2">
      <c r="A5975" s="5"/>
      <c r="B5975" s="5"/>
      <c r="C5975" s="5"/>
      <c r="D5975" s="5"/>
      <c r="E5975" s="5"/>
      <c r="F5975" s="6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72"/>
      <c r="AD5975" s="5"/>
    </row>
    <row r="5976" spans="1:30" x14ac:dyDescent="0.2">
      <c r="A5976" s="5"/>
      <c r="B5976" s="5"/>
      <c r="C5976" s="5"/>
      <c r="D5976" s="5"/>
      <c r="E5976" s="5"/>
      <c r="F5976" s="6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72"/>
      <c r="AD5976" s="5"/>
    </row>
    <row r="5977" spans="1:30" x14ac:dyDescent="0.2">
      <c r="A5977" s="5"/>
      <c r="B5977" s="5"/>
      <c r="C5977" s="5"/>
      <c r="D5977" s="5"/>
      <c r="E5977" s="5"/>
      <c r="F5977" s="6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72"/>
      <c r="AD5977" s="5"/>
    </row>
    <row r="5978" spans="1:30" x14ac:dyDescent="0.2">
      <c r="A5978" s="5"/>
      <c r="B5978" s="5"/>
      <c r="C5978" s="5"/>
      <c r="D5978" s="5"/>
      <c r="E5978" s="5"/>
      <c r="F5978" s="6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72"/>
      <c r="AD5978" s="5"/>
    </row>
    <row r="5979" spans="1:30" x14ac:dyDescent="0.2">
      <c r="A5979" s="5"/>
      <c r="B5979" s="5"/>
      <c r="C5979" s="5"/>
      <c r="D5979" s="5"/>
      <c r="E5979" s="5"/>
      <c r="F5979" s="6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72"/>
      <c r="AD5979" s="5"/>
    </row>
    <row r="5980" spans="1:30" x14ac:dyDescent="0.2">
      <c r="A5980" s="5"/>
      <c r="B5980" s="5"/>
      <c r="C5980" s="5"/>
      <c r="D5980" s="5"/>
      <c r="E5980" s="5"/>
      <c r="F5980" s="6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72"/>
      <c r="AD5980" s="5"/>
    </row>
    <row r="5981" spans="1:30" x14ac:dyDescent="0.2">
      <c r="A5981" s="5"/>
      <c r="B5981" s="5"/>
      <c r="C5981" s="5"/>
      <c r="D5981" s="5"/>
      <c r="E5981" s="5"/>
      <c r="F5981" s="6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72"/>
      <c r="AD5981" s="5"/>
    </row>
    <row r="5982" spans="1:30" x14ac:dyDescent="0.2">
      <c r="A5982" s="5"/>
      <c r="B5982" s="5"/>
      <c r="C5982" s="5"/>
      <c r="D5982" s="5"/>
      <c r="E5982" s="5"/>
      <c r="F5982" s="6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72"/>
      <c r="AD5982" s="5"/>
    </row>
    <row r="5983" spans="1:30" x14ac:dyDescent="0.2">
      <c r="A5983" s="5"/>
      <c r="B5983" s="5"/>
      <c r="C5983" s="5"/>
      <c r="D5983" s="5"/>
      <c r="E5983" s="5"/>
      <c r="F5983" s="6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72"/>
      <c r="AD5983" s="5"/>
    </row>
    <row r="5984" spans="1:30" x14ac:dyDescent="0.2">
      <c r="A5984" s="5"/>
      <c r="B5984" s="5"/>
      <c r="C5984" s="5"/>
      <c r="D5984" s="5"/>
      <c r="E5984" s="5"/>
      <c r="F5984" s="6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72"/>
      <c r="AD5984" s="5"/>
    </row>
    <row r="5985" spans="1:30" x14ac:dyDescent="0.2">
      <c r="A5985" s="5"/>
      <c r="B5985" s="5"/>
      <c r="C5985" s="5"/>
      <c r="D5985" s="5"/>
      <c r="E5985" s="5"/>
      <c r="F5985" s="6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72"/>
      <c r="AD5985" s="5"/>
    </row>
    <row r="5986" spans="1:30" x14ac:dyDescent="0.2">
      <c r="A5986" s="5"/>
      <c r="B5986" s="5"/>
      <c r="C5986" s="5"/>
      <c r="D5986" s="5"/>
      <c r="E5986" s="5"/>
      <c r="F5986" s="6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72"/>
      <c r="AD5986" s="5"/>
    </row>
    <row r="5987" spans="1:30" x14ac:dyDescent="0.2">
      <c r="A5987" s="5"/>
      <c r="B5987" s="5"/>
      <c r="C5987" s="5"/>
      <c r="D5987" s="5"/>
      <c r="E5987" s="5"/>
      <c r="F5987" s="6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72"/>
      <c r="AD5987" s="5"/>
    </row>
    <row r="5988" spans="1:30" x14ac:dyDescent="0.2">
      <c r="A5988" s="5"/>
      <c r="B5988" s="5"/>
      <c r="C5988" s="5"/>
      <c r="D5988" s="5"/>
      <c r="E5988" s="5"/>
      <c r="F5988" s="6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72"/>
      <c r="AD5988" s="5"/>
    </row>
    <row r="5989" spans="1:30" x14ac:dyDescent="0.2">
      <c r="A5989" s="5"/>
      <c r="B5989" s="5"/>
      <c r="C5989" s="5"/>
      <c r="D5989" s="5"/>
      <c r="E5989" s="5"/>
      <c r="F5989" s="6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72"/>
      <c r="AD5989" s="5"/>
    </row>
    <row r="5990" spans="1:30" x14ac:dyDescent="0.2">
      <c r="A5990" s="5"/>
      <c r="B5990" s="5"/>
      <c r="C5990" s="5"/>
      <c r="D5990" s="5"/>
      <c r="E5990" s="5"/>
      <c r="F5990" s="6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72"/>
      <c r="AD5990" s="5"/>
    </row>
    <row r="5991" spans="1:30" x14ac:dyDescent="0.2">
      <c r="A5991" s="5"/>
      <c r="B5991" s="5"/>
      <c r="C5991" s="5"/>
      <c r="D5991" s="5"/>
      <c r="E5991" s="5"/>
      <c r="F5991" s="6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72"/>
      <c r="AD5991" s="5"/>
    </row>
    <row r="5992" spans="1:30" x14ac:dyDescent="0.2">
      <c r="A5992" s="5"/>
      <c r="B5992" s="5"/>
      <c r="C5992" s="5"/>
      <c r="D5992" s="5"/>
      <c r="E5992" s="5"/>
      <c r="F5992" s="6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72"/>
      <c r="AD5992" s="5"/>
    </row>
    <row r="5993" spans="1:30" x14ac:dyDescent="0.2">
      <c r="A5993" s="5"/>
      <c r="B5993" s="5"/>
      <c r="C5993" s="5"/>
      <c r="D5993" s="5"/>
      <c r="E5993" s="5"/>
      <c r="F5993" s="6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72"/>
      <c r="AD5993" s="5"/>
    </row>
    <row r="5994" spans="1:30" x14ac:dyDescent="0.2">
      <c r="A5994" s="5"/>
      <c r="B5994" s="5"/>
      <c r="C5994" s="5"/>
      <c r="D5994" s="5"/>
      <c r="E5994" s="5"/>
      <c r="F5994" s="6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72"/>
      <c r="AD5994" s="5"/>
    </row>
    <row r="5995" spans="1:30" x14ac:dyDescent="0.2">
      <c r="A5995" s="5"/>
      <c r="B5995" s="5"/>
      <c r="C5995" s="5"/>
      <c r="D5995" s="5"/>
      <c r="E5995" s="5"/>
      <c r="F5995" s="6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72"/>
      <c r="AD5995" s="5"/>
    </row>
    <row r="5996" spans="1:30" x14ac:dyDescent="0.2">
      <c r="A5996" s="5"/>
      <c r="B5996" s="5"/>
      <c r="C5996" s="5"/>
      <c r="D5996" s="5"/>
      <c r="E5996" s="5"/>
      <c r="F5996" s="6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72"/>
      <c r="AD5996" s="5"/>
    </row>
    <row r="5997" spans="1:30" x14ac:dyDescent="0.2">
      <c r="A5997" s="5"/>
      <c r="B5997" s="5"/>
      <c r="C5997" s="5"/>
      <c r="D5997" s="5"/>
      <c r="E5997" s="5"/>
      <c r="F5997" s="6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72"/>
      <c r="AD5997" s="5"/>
    </row>
    <row r="5998" spans="1:30" x14ac:dyDescent="0.2">
      <c r="A5998" s="5"/>
      <c r="B5998" s="5"/>
      <c r="C5998" s="5"/>
      <c r="D5998" s="5"/>
      <c r="E5998" s="5"/>
      <c r="F5998" s="6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72"/>
      <c r="AD5998" s="5"/>
    </row>
    <row r="5999" spans="1:30" x14ac:dyDescent="0.2">
      <c r="A5999" s="5"/>
      <c r="B5999" s="5"/>
      <c r="C5999" s="5"/>
      <c r="D5999" s="5"/>
      <c r="E5999" s="5"/>
      <c r="F5999" s="6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72"/>
      <c r="AD5999" s="5"/>
    </row>
    <row r="6000" spans="1:30" x14ac:dyDescent="0.2">
      <c r="A6000" s="5"/>
      <c r="B6000" s="5"/>
      <c r="C6000" s="5"/>
      <c r="D6000" s="5"/>
      <c r="E6000" s="5"/>
      <c r="F6000" s="6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72"/>
      <c r="AD6000" s="5"/>
    </row>
    <row r="6001" spans="1:30" x14ac:dyDescent="0.2">
      <c r="A6001" s="5"/>
      <c r="B6001" s="5"/>
      <c r="C6001" s="5"/>
      <c r="D6001" s="5"/>
      <c r="E6001" s="5"/>
      <c r="F6001" s="6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72"/>
      <c r="AD6001" s="5"/>
    </row>
    <row r="6002" spans="1:30" x14ac:dyDescent="0.2">
      <c r="A6002" s="5"/>
      <c r="B6002" s="5"/>
      <c r="C6002" s="5"/>
      <c r="D6002" s="5"/>
      <c r="E6002" s="5"/>
      <c r="F6002" s="6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72"/>
      <c r="AD6002" s="5"/>
    </row>
    <row r="6003" spans="1:30" x14ac:dyDescent="0.2">
      <c r="A6003" s="5"/>
      <c r="B6003" s="5"/>
      <c r="C6003" s="5"/>
      <c r="D6003" s="5"/>
      <c r="E6003" s="5"/>
      <c r="F6003" s="6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72"/>
      <c r="AD6003" s="5"/>
    </row>
    <row r="6004" spans="1:30" x14ac:dyDescent="0.2">
      <c r="A6004" s="5"/>
      <c r="B6004" s="5"/>
      <c r="C6004" s="5"/>
      <c r="D6004" s="5"/>
      <c r="E6004" s="5"/>
      <c r="F6004" s="6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72"/>
      <c r="AD6004" s="5"/>
    </row>
    <row r="6005" spans="1:30" x14ac:dyDescent="0.2">
      <c r="A6005" s="5"/>
      <c r="B6005" s="5"/>
      <c r="C6005" s="5"/>
      <c r="D6005" s="5"/>
      <c r="E6005" s="5"/>
      <c r="F6005" s="6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72"/>
      <c r="AD6005" s="5"/>
    </row>
    <row r="6006" spans="1:30" x14ac:dyDescent="0.2">
      <c r="A6006" s="5"/>
      <c r="B6006" s="5"/>
      <c r="C6006" s="5"/>
      <c r="D6006" s="5"/>
      <c r="E6006" s="5"/>
      <c r="F6006" s="6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72"/>
      <c r="AD6006" s="5"/>
    </row>
    <row r="6007" spans="1:30" x14ac:dyDescent="0.2">
      <c r="A6007" s="5"/>
      <c r="B6007" s="5"/>
      <c r="C6007" s="5"/>
      <c r="D6007" s="5"/>
      <c r="E6007" s="5"/>
      <c r="F6007" s="6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72"/>
      <c r="AD6007" s="5"/>
    </row>
    <row r="6008" spans="1:30" x14ac:dyDescent="0.2">
      <c r="A6008" s="5"/>
      <c r="B6008" s="5"/>
      <c r="C6008" s="5"/>
      <c r="D6008" s="5"/>
      <c r="E6008" s="5"/>
      <c r="F6008" s="6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72"/>
      <c r="AD6008" s="5"/>
    </row>
    <row r="6009" spans="1:30" x14ac:dyDescent="0.2">
      <c r="A6009" s="5"/>
      <c r="B6009" s="5"/>
      <c r="C6009" s="5"/>
      <c r="D6009" s="5"/>
      <c r="E6009" s="5"/>
      <c r="F6009" s="6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72"/>
      <c r="AD6009" s="5"/>
    </row>
    <row r="6010" spans="1:30" x14ac:dyDescent="0.2">
      <c r="A6010" s="5"/>
      <c r="B6010" s="5"/>
      <c r="C6010" s="5"/>
      <c r="D6010" s="5"/>
      <c r="E6010" s="5"/>
      <c r="F6010" s="6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72"/>
      <c r="AD6010" s="5"/>
    </row>
    <row r="6011" spans="1:30" x14ac:dyDescent="0.2">
      <c r="A6011" s="5"/>
      <c r="B6011" s="5"/>
      <c r="C6011" s="5"/>
      <c r="D6011" s="5"/>
      <c r="E6011" s="5"/>
      <c r="F6011" s="6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72"/>
      <c r="AD6011" s="5"/>
    </row>
    <row r="6012" spans="1:30" x14ac:dyDescent="0.2">
      <c r="A6012" s="5"/>
      <c r="B6012" s="5"/>
      <c r="C6012" s="5"/>
      <c r="D6012" s="5"/>
      <c r="E6012" s="5"/>
      <c r="F6012" s="6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72"/>
      <c r="AD6012" s="5"/>
    </row>
    <row r="6013" spans="1:30" x14ac:dyDescent="0.2">
      <c r="A6013" s="5"/>
      <c r="B6013" s="5"/>
      <c r="C6013" s="5"/>
      <c r="D6013" s="5"/>
      <c r="E6013" s="5"/>
      <c r="F6013" s="6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72"/>
      <c r="AD6013" s="5"/>
    </row>
    <row r="6014" spans="1:30" x14ac:dyDescent="0.2">
      <c r="A6014" s="5"/>
      <c r="B6014" s="5"/>
      <c r="C6014" s="5"/>
      <c r="D6014" s="5"/>
      <c r="E6014" s="5"/>
      <c r="F6014" s="6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72"/>
      <c r="AD6014" s="5"/>
    </row>
    <row r="6015" spans="1:30" x14ac:dyDescent="0.2">
      <c r="A6015" s="5"/>
      <c r="B6015" s="5"/>
      <c r="C6015" s="5"/>
      <c r="D6015" s="5"/>
      <c r="E6015" s="5"/>
      <c r="F6015" s="6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72"/>
      <c r="AD6015" s="5"/>
    </row>
    <row r="6016" spans="1:30" x14ac:dyDescent="0.2">
      <c r="A6016" s="5"/>
      <c r="B6016" s="5"/>
      <c r="C6016" s="5"/>
      <c r="D6016" s="5"/>
      <c r="E6016" s="5"/>
      <c r="F6016" s="6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72"/>
      <c r="AD6016" s="5"/>
    </row>
    <row r="6017" spans="1:30" x14ac:dyDescent="0.2">
      <c r="A6017" s="5"/>
      <c r="B6017" s="5"/>
      <c r="C6017" s="5"/>
      <c r="D6017" s="5"/>
      <c r="E6017" s="5"/>
      <c r="F6017" s="6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72"/>
      <c r="AD6017" s="5"/>
    </row>
    <row r="6018" spans="1:30" x14ac:dyDescent="0.2">
      <c r="A6018" s="5"/>
      <c r="B6018" s="5"/>
      <c r="C6018" s="5"/>
      <c r="D6018" s="5"/>
      <c r="E6018" s="5"/>
      <c r="F6018" s="6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72"/>
      <c r="AD6018" s="5"/>
    </row>
    <row r="6019" spans="1:30" x14ac:dyDescent="0.2">
      <c r="A6019" s="5"/>
      <c r="B6019" s="5"/>
      <c r="C6019" s="5"/>
      <c r="D6019" s="5"/>
      <c r="E6019" s="5"/>
      <c r="F6019" s="6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72"/>
      <c r="AD6019" s="5"/>
    </row>
    <row r="6020" spans="1:30" x14ac:dyDescent="0.2">
      <c r="A6020" s="5"/>
      <c r="B6020" s="5"/>
      <c r="C6020" s="5"/>
      <c r="D6020" s="5"/>
      <c r="E6020" s="5"/>
      <c r="F6020" s="6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72"/>
      <c r="AD6020" s="5"/>
    </row>
    <row r="6021" spans="1:30" x14ac:dyDescent="0.2">
      <c r="A6021" s="5"/>
      <c r="B6021" s="5"/>
      <c r="C6021" s="5"/>
      <c r="D6021" s="5"/>
      <c r="E6021" s="5"/>
      <c r="F6021" s="6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72"/>
      <c r="AD6021" s="5"/>
    </row>
    <row r="6022" spans="1:30" x14ac:dyDescent="0.2">
      <c r="A6022" s="5"/>
      <c r="B6022" s="5"/>
      <c r="C6022" s="5"/>
      <c r="D6022" s="5"/>
      <c r="E6022" s="5"/>
      <c r="F6022" s="6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72"/>
      <c r="AD6022" s="5"/>
    </row>
    <row r="6023" spans="1:30" x14ac:dyDescent="0.2">
      <c r="A6023" s="5"/>
      <c r="B6023" s="5"/>
      <c r="C6023" s="5"/>
      <c r="D6023" s="5"/>
      <c r="E6023" s="5"/>
      <c r="F6023" s="6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72"/>
      <c r="AD6023" s="5"/>
    </row>
    <row r="6024" spans="1:30" x14ac:dyDescent="0.2">
      <c r="A6024" s="5"/>
      <c r="B6024" s="5"/>
      <c r="C6024" s="5"/>
      <c r="D6024" s="5"/>
      <c r="E6024" s="5"/>
      <c r="F6024" s="6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72"/>
      <c r="AD6024" s="5"/>
    </row>
    <row r="6025" spans="1:30" x14ac:dyDescent="0.2">
      <c r="A6025" s="5"/>
      <c r="B6025" s="5"/>
      <c r="C6025" s="5"/>
      <c r="D6025" s="5"/>
      <c r="E6025" s="5"/>
      <c r="F6025" s="6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72"/>
      <c r="AD6025" s="5"/>
    </row>
    <row r="6026" spans="1:30" x14ac:dyDescent="0.2">
      <c r="A6026" s="5"/>
      <c r="B6026" s="5"/>
      <c r="C6026" s="5"/>
      <c r="D6026" s="5"/>
      <c r="E6026" s="5"/>
      <c r="F6026" s="6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72"/>
      <c r="AD6026" s="5"/>
    </row>
    <row r="6027" spans="1:30" x14ac:dyDescent="0.2">
      <c r="A6027" s="5"/>
      <c r="B6027" s="5"/>
      <c r="C6027" s="5"/>
      <c r="D6027" s="5"/>
      <c r="E6027" s="5"/>
      <c r="F6027" s="6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72"/>
      <c r="AD6027" s="5"/>
    </row>
    <row r="6028" spans="1:30" x14ac:dyDescent="0.2">
      <c r="A6028" s="5"/>
      <c r="B6028" s="5"/>
      <c r="C6028" s="5"/>
      <c r="D6028" s="5"/>
      <c r="E6028" s="5"/>
      <c r="F6028" s="6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72"/>
      <c r="AD6028" s="5"/>
    </row>
    <row r="6029" spans="1:30" x14ac:dyDescent="0.2">
      <c r="A6029" s="5"/>
      <c r="B6029" s="5"/>
      <c r="C6029" s="5"/>
      <c r="D6029" s="5"/>
      <c r="E6029" s="5"/>
      <c r="F6029" s="6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72"/>
      <c r="AD6029" s="5"/>
    </row>
    <row r="6030" spans="1:30" x14ac:dyDescent="0.2">
      <c r="A6030" s="5"/>
      <c r="B6030" s="5"/>
      <c r="C6030" s="5"/>
      <c r="D6030" s="5"/>
      <c r="E6030" s="5"/>
      <c r="F6030" s="6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72"/>
      <c r="AD6030" s="5"/>
    </row>
    <row r="6031" spans="1:30" x14ac:dyDescent="0.2">
      <c r="A6031" s="5"/>
      <c r="B6031" s="5"/>
      <c r="C6031" s="5"/>
      <c r="D6031" s="5"/>
      <c r="E6031" s="5"/>
      <c r="F6031" s="6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72"/>
      <c r="AD6031" s="5"/>
    </row>
    <row r="6032" spans="1:30" x14ac:dyDescent="0.2">
      <c r="A6032" s="5"/>
      <c r="B6032" s="5"/>
      <c r="C6032" s="5"/>
      <c r="D6032" s="5"/>
      <c r="E6032" s="5"/>
      <c r="F6032" s="6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72"/>
      <c r="AD6032" s="5"/>
    </row>
    <row r="6033" spans="1:30" x14ac:dyDescent="0.2">
      <c r="A6033" s="5"/>
      <c r="B6033" s="5"/>
      <c r="C6033" s="5"/>
      <c r="D6033" s="5"/>
      <c r="E6033" s="5"/>
      <c r="F6033" s="6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72"/>
      <c r="AD6033" s="5"/>
    </row>
    <row r="6034" spans="1:30" x14ac:dyDescent="0.2">
      <c r="A6034" s="5"/>
      <c r="B6034" s="5"/>
      <c r="C6034" s="5"/>
      <c r="D6034" s="5"/>
      <c r="E6034" s="5"/>
      <c r="F6034" s="6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72"/>
      <c r="AD6034" s="5"/>
    </row>
    <row r="6035" spans="1:30" x14ac:dyDescent="0.2">
      <c r="A6035" s="5"/>
      <c r="B6035" s="5"/>
      <c r="C6035" s="5"/>
      <c r="D6035" s="5"/>
      <c r="E6035" s="5"/>
      <c r="F6035" s="6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72"/>
      <c r="AD6035" s="5"/>
    </row>
    <row r="6036" spans="1:30" x14ac:dyDescent="0.2">
      <c r="A6036" s="5"/>
      <c r="B6036" s="5"/>
      <c r="C6036" s="5"/>
      <c r="D6036" s="5"/>
      <c r="E6036" s="5"/>
      <c r="F6036" s="6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72"/>
      <c r="AD6036" s="5"/>
    </row>
    <row r="6037" spans="1:30" x14ac:dyDescent="0.2">
      <c r="A6037" s="5"/>
      <c r="B6037" s="5"/>
      <c r="C6037" s="5"/>
      <c r="D6037" s="5"/>
      <c r="E6037" s="5"/>
      <c r="F6037" s="6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72"/>
      <c r="AD6037" s="5"/>
    </row>
    <row r="6038" spans="1:30" x14ac:dyDescent="0.2">
      <c r="A6038" s="5"/>
      <c r="B6038" s="5"/>
      <c r="C6038" s="5"/>
      <c r="D6038" s="5"/>
      <c r="E6038" s="5"/>
      <c r="F6038" s="6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72"/>
      <c r="AD6038" s="5"/>
    </row>
    <row r="6039" spans="1:30" x14ac:dyDescent="0.2">
      <c r="A6039" s="5"/>
      <c r="B6039" s="5"/>
      <c r="C6039" s="5"/>
      <c r="D6039" s="5"/>
      <c r="E6039" s="5"/>
      <c r="F6039" s="6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72"/>
      <c r="AD6039" s="5"/>
    </row>
    <row r="6040" spans="1:30" x14ac:dyDescent="0.2">
      <c r="A6040" s="5"/>
      <c r="B6040" s="5"/>
      <c r="C6040" s="5"/>
      <c r="D6040" s="5"/>
      <c r="E6040" s="5"/>
      <c r="F6040" s="6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72"/>
      <c r="AD6040" s="5"/>
    </row>
    <row r="6041" spans="1:30" x14ac:dyDescent="0.2">
      <c r="A6041" s="5"/>
      <c r="B6041" s="5"/>
      <c r="C6041" s="5"/>
      <c r="D6041" s="5"/>
      <c r="E6041" s="5"/>
      <c r="F6041" s="6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72"/>
      <c r="AD6041" s="5"/>
    </row>
    <row r="6042" spans="1:30" x14ac:dyDescent="0.2">
      <c r="A6042" s="5"/>
      <c r="B6042" s="5"/>
      <c r="C6042" s="5"/>
      <c r="D6042" s="5"/>
      <c r="E6042" s="5"/>
      <c r="F6042" s="6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72"/>
      <c r="AD6042" s="5"/>
    </row>
    <row r="6043" spans="1:30" x14ac:dyDescent="0.2">
      <c r="A6043" s="5"/>
      <c r="B6043" s="5"/>
      <c r="C6043" s="5"/>
      <c r="D6043" s="5"/>
      <c r="E6043" s="5"/>
      <c r="F6043" s="6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72"/>
      <c r="AD6043" s="5"/>
    </row>
    <row r="6044" spans="1:30" x14ac:dyDescent="0.2">
      <c r="A6044" s="5"/>
      <c r="B6044" s="5"/>
      <c r="C6044" s="5"/>
      <c r="D6044" s="5"/>
      <c r="E6044" s="5"/>
      <c r="F6044" s="6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72"/>
      <c r="AD6044" s="5"/>
    </row>
    <row r="6045" spans="1:30" x14ac:dyDescent="0.2">
      <c r="A6045" s="5"/>
      <c r="B6045" s="5"/>
      <c r="C6045" s="5"/>
      <c r="D6045" s="5"/>
      <c r="E6045" s="5"/>
      <c r="F6045" s="6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72"/>
      <c r="AD6045" s="5"/>
    </row>
    <row r="6046" spans="1:30" x14ac:dyDescent="0.2">
      <c r="A6046" s="5"/>
      <c r="B6046" s="5"/>
      <c r="C6046" s="5"/>
      <c r="D6046" s="5"/>
      <c r="E6046" s="5"/>
      <c r="F6046" s="6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72"/>
      <c r="AD6046" s="5"/>
    </row>
    <row r="6047" spans="1:30" x14ac:dyDescent="0.2">
      <c r="A6047" s="5"/>
      <c r="B6047" s="5"/>
      <c r="C6047" s="5"/>
      <c r="D6047" s="5"/>
      <c r="E6047" s="5"/>
      <c r="F6047" s="6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72"/>
      <c r="AD6047" s="5"/>
    </row>
    <row r="6048" spans="1:30" x14ac:dyDescent="0.2">
      <c r="A6048" s="5"/>
      <c r="B6048" s="5"/>
      <c r="C6048" s="5"/>
      <c r="D6048" s="5"/>
      <c r="E6048" s="5"/>
      <c r="F6048" s="6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72"/>
      <c r="AD6048" s="5"/>
    </row>
    <row r="6049" spans="1:30" x14ac:dyDescent="0.2">
      <c r="A6049" s="5"/>
      <c r="B6049" s="5"/>
      <c r="C6049" s="5"/>
      <c r="D6049" s="5"/>
      <c r="E6049" s="5"/>
      <c r="F6049" s="6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72"/>
      <c r="AD6049" s="5"/>
    </row>
    <row r="6050" spans="1:30" x14ac:dyDescent="0.2">
      <c r="A6050" s="5"/>
      <c r="B6050" s="5"/>
      <c r="C6050" s="5"/>
      <c r="D6050" s="5"/>
      <c r="E6050" s="5"/>
      <c r="F6050" s="6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72"/>
      <c r="AD6050" s="5"/>
    </row>
    <row r="6051" spans="1:30" x14ac:dyDescent="0.2">
      <c r="A6051" s="5"/>
      <c r="B6051" s="5"/>
      <c r="C6051" s="5"/>
      <c r="D6051" s="5"/>
      <c r="E6051" s="5"/>
      <c r="F6051" s="6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72"/>
      <c r="AD6051" s="5"/>
    </row>
    <row r="6052" spans="1:30" x14ac:dyDescent="0.2">
      <c r="A6052" s="5"/>
      <c r="B6052" s="5"/>
      <c r="C6052" s="5"/>
      <c r="D6052" s="5"/>
      <c r="E6052" s="5"/>
      <c r="F6052" s="6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72"/>
      <c r="AD6052" s="5"/>
    </row>
    <row r="6053" spans="1:30" x14ac:dyDescent="0.2">
      <c r="A6053" s="5"/>
      <c r="B6053" s="5"/>
      <c r="C6053" s="5"/>
      <c r="D6053" s="5"/>
      <c r="E6053" s="5"/>
      <c r="F6053" s="6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72"/>
      <c r="AD6053" s="5"/>
    </row>
    <row r="6054" spans="1:30" x14ac:dyDescent="0.2">
      <c r="A6054" s="5"/>
      <c r="B6054" s="5"/>
      <c r="C6054" s="5"/>
      <c r="D6054" s="5"/>
      <c r="E6054" s="5"/>
      <c r="F6054" s="6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72"/>
      <c r="AD6054" s="5"/>
    </row>
    <row r="6055" spans="1:30" x14ac:dyDescent="0.2">
      <c r="A6055" s="5"/>
      <c r="B6055" s="5"/>
      <c r="C6055" s="5"/>
      <c r="D6055" s="5"/>
      <c r="E6055" s="5"/>
      <c r="F6055" s="6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72"/>
      <c r="AD6055" s="5"/>
    </row>
    <row r="6056" spans="1:30" x14ac:dyDescent="0.2">
      <c r="A6056" s="5"/>
      <c r="B6056" s="5"/>
      <c r="C6056" s="5"/>
      <c r="D6056" s="5"/>
      <c r="E6056" s="5"/>
      <c r="F6056" s="6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72"/>
      <c r="AD6056" s="5"/>
    </row>
    <row r="6057" spans="1:30" x14ac:dyDescent="0.2">
      <c r="A6057" s="5"/>
      <c r="B6057" s="5"/>
      <c r="C6057" s="5"/>
      <c r="D6057" s="5"/>
      <c r="E6057" s="5"/>
      <c r="F6057" s="6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72"/>
      <c r="AD6057" s="5"/>
    </row>
    <row r="6058" spans="1:30" x14ac:dyDescent="0.2">
      <c r="A6058" s="5"/>
      <c r="B6058" s="5"/>
      <c r="C6058" s="5"/>
      <c r="D6058" s="5"/>
      <c r="E6058" s="5"/>
      <c r="F6058" s="6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72"/>
      <c r="AD6058" s="5"/>
    </row>
    <row r="6059" spans="1:30" x14ac:dyDescent="0.2">
      <c r="A6059" s="5"/>
      <c r="B6059" s="5"/>
      <c r="C6059" s="5"/>
      <c r="D6059" s="5"/>
      <c r="E6059" s="5"/>
      <c r="F6059" s="6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72"/>
      <c r="AD6059" s="5"/>
    </row>
    <row r="6060" spans="1:30" x14ac:dyDescent="0.2">
      <c r="A6060" s="5"/>
      <c r="B6060" s="5"/>
      <c r="C6060" s="5"/>
      <c r="D6060" s="5"/>
      <c r="E6060" s="5"/>
      <c r="F6060" s="6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72"/>
      <c r="AD6060" s="5"/>
    </row>
    <row r="6061" spans="1:30" x14ac:dyDescent="0.2">
      <c r="A6061" s="5"/>
      <c r="B6061" s="5"/>
      <c r="C6061" s="5"/>
      <c r="D6061" s="5"/>
      <c r="E6061" s="5"/>
      <c r="F6061" s="6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72"/>
      <c r="AD6061" s="5"/>
    </row>
    <row r="6062" spans="1:30" x14ac:dyDescent="0.2">
      <c r="A6062" s="5"/>
      <c r="B6062" s="5"/>
      <c r="C6062" s="5"/>
      <c r="D6062" s="5"/>
      <c r="E6062" s="5"/>
      <c r="F6062" s="6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72"/>
      <c r="AD6062" s="5"/>
    </row>
    <row r="6063" spans="1:30" x14ac:dyDescent="0.2">
      <c r="A6063" s="5"/>
      <c r="B6063" s="5"/>
      <c r="C6063" s="5"/>
      <c r="D6063" s="5"/>
      <c r="E6063" s="5"/>
      <c r="F6063" s="6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72"/>
      <c r="AD6063" s="5"/>
    </row>
    <row r="6064" spans="1:30" x14ac:dyDescent="0.2">
      <c r="A6064" s="5"/>
      <c r="B6064" s="5"/>
      <c r="C6064" s="5"/>
      <c r="D6064" s="5"/>
      <c r="E6064" s="5"/>
      <c r="F6064" s="6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72"/>
      <c r="AD6064" s="5"/>
    </row>
    <row r="6065" spans="1:30" x14ac:dyDescent="0.2">
      <c r="A6065" s="5"/>
      <c r="B6065" s="5"/>
      <c r="C6065" s="5"/>
      <c r="D6065" s="5"/>
      <c r="E6065" s="5"/>
      <c r="F6065" s="6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72"/>
      <c r="AD6065" s="5"/>
    </row>
    <row r="6066" spans="1:30" x14ac:dyDescent="0.2">
      <c r="A6066" s="5"/>
      <c r="B6066" s="5"/>
      <c r="C6066" s="5"/>
      <c r="D6066" s="5"/>
      <c r="E6066" s="5"/>
      <c r="F6066" s="6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72"/>
      <c r="AD6066" s="5"/>
    </row>
    <row r="6067" spans="1:30" x14ac:dyDescent="0.2">
      <c r="A6067" s="5"/>
      <c r="B6067" s="5"/>
      <c r="C6067" s="5"/>
      <c r="D6067" s="5"/>
      <c r="E6067" s="5"/>
      <c r="F6067" s="6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72"/>
      <c r="AD6067" s="5"/>
    </row>
    <row r="6068" spans="1:30" x14ac:dyDescent="0.2">
      <c r="A6068" s="5"/>
      <c r="B6068" s="5"/>
      <c r="C6068" s="5"/>
      <c r="D6068" s="5"/>
      <c r="E6068" s="5"/>
      <c r="F6068" s="6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72"/>
      <c r="AD6068" s="5"/>
    </row>
    <row r="6069" spans="1:30" x14ac:dyDescent="0.2">
      <c r="A6069" s="5"/>
      <c r="B6069" s="5"/>
      <c r="C6069" s="5"/>
      <c r="D6069" s="5"/>
      <c r="E6069" s="5"/>
      <c r="F6069" s="6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72"/>
      <c r="AD6069" s="5"/>
    </row>
    <row r="6070" spans="1:30" x14ac:dyDescent="0.2">
      <c r="A6070" s="5"/>
      <c r="B6070" s="5"/>
      <c r="C6070" s="5"/>
      <c r="D6070" s="5"/>
      <c r="E6070" s="5"/>
      <c r="F6070" s="6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72"/>
      <c r="AD6070" s="5"/>
    </row>
    <row r="6071" spans="1:30" x14ac:dyDescent="0.2">
      <c r="A6071" s="5"/>
      <c r="B6071" s="5"/>
      <c r="C6071" s="5"/>
      <c r="D6071" s="5"/>
      <c r="E6071" s="5"/>
      <c r="F6071" s="6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72"/>
      <c r="AD6071" s="5"/>
    </row>
    <row r="6072" spans="1:30" x14ac:dyDescent="0.2">
      <c r="A6072" s="5"/>
      <c r="B6072" s="5"/>
      <c r="C6072" s="5"/>
      <c r="D6072" s="5"/>
      <c r="E6072" s="5"/>
      <c r="F6072" s="6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72"/>
      <c r="AD6072" s="5"/>
    </row>
    <row r="6073" spans="1:30" x14ac:dyDescent="0.2">
      <c r="A6073" s="5"/>
      <c r="B6073" s="5"/>
      <c r="C6073" s="5"/>
      <c r="D6073" s="5"/>
      <c r="E6073" s="5"/>
      <c r="F6073" s="6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72"/>
      <c r="AD6073" s="5"/>
    </row>
    <row r="6074" spans="1:30" x14ac:dyDescent="0.2">
      <c r="A6074" s="5"/>
      <c r="B6074" s="5"/>
      <c r="C6074" s="5"/>
      <c r="D6074" s="5"/>
      <c r="E6074" s="5"/>
      <c r="F6074" s="6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72"/>
      <c r="AD6074" s="5"/>
    </row>
    <row r="6075" spans="1:30" x14ac:dyDescent="0.2">
      <c r="A6075" s="5"/>
      <c r="B6075" s="5"/>
      <c r="C6075" s="5"/>
      <c r="D6075" s="5"/>
      <c r="E6075" s="5"/>
      <c r="F6075" s="6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72"/>
      <c r="AD6075" s="5"/>
    </row>
    <row r="6076" spans="1:30" x14ac:dyDescent="0.2">
      <c r="A6076" s="5"/>
      <c r="B6076" s="5"/>
      <c r="C6076" s="5"/>
      <c r="D6076" s="5"/>
      <c r="E6076" s="5"/>
      <c r="F6076" s="6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72"/>
      <c r="AD6076" s="5"/>
    </row>
    <row r="6077" spans="1:30" x14ac:dyDescent="0.2">
      <c r="A6077" s="5"/>
      <c r="B6077" s="5"/>
      <c r="C6077" s="5"/>
      <c r="D6077" s="5"/>
      <c r="E6077" s="5"/>
      <c r="F6077" s="6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72"/>
      <c r="AD6077" s="5"/>
    </row>
    <row r="6078" spans="1:30" x14ac:dyDescent="0.2">
      <c r="A6078" s="5"/>
      <c r="B6078" s="5"/>
      <c r="C6078" s="5"/>
      <c r="D6078" s="5"/>
      <c r="E6078" s="5"/>
      <c r="F6078" s="6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72"/>
      <c r="AD6078" s="5"/>
    </row>
    <row r="6079" spans="1:30" x14ac:dyDescent="0.2">
      <c r="A6079" s="5"/>
      <c r="B6079" s="5"/>
      <c r="C6079" s="5"/>
      <c r="D6079" s="5"/>
      <c r="E6079" s="5"/>
      <c r="F6079" s="6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72"/>
      <c r="AD6079" s="5"/>
    </row>
    <row r="6080" spans="1:30" x14ac:dyDescent="0.2">
      <c r="A6080" s="5"/>
      <c r="B6080" s="5"/>
      <c r="C6080" s="5"/>
      <c r="D6080" s="5"/>
      <c r="E6080" s="5"/>
      <c r="F6080" s="6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72"/>
      <c r="AD6080" s="5"/>
    </row>
    <row r="6081" spans="1:30" x14ac:dyDescent="0.2">
      <c r="A6081" s="5"/>
      <c r="B6081" s="5"/>
      <c r="C6081" s="5"/>
      <c r="D6081" s="5"/>
      <c r="E6081" s="5"/>
      <c r="F6081" s="6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72"/>
      <c r="AD6081" s="5"/>
    </row>
    <row r="6082" spans="1:30" x14ac:dyDescent="0.2">
      <c r="A6082" s="5"/>
      <c r="B6082" s="5"/>
      <c r="C6082" s="5"/>
      <c r="D6082" s="5"/>
      <c r="E6082" s="5"/>
      <c r="F6082" s="6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72"/>
      <c r="AD6082" s="5"/>
    </row>
    <row r="6083" spans="1:30" x14ac:dyDescent="0.2">
      <c r="A6083" s="5"/>
      <c r="B6083" s="5"/>
      <c r="C6083" s="5"/>
      <c r="D6083" s="5"/>
      <c r="E6083" s="5"/>
      <c r="F6083" s="6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72"/>
      <c r="AD6083" s="5"/>
    </row>
    <row r="6084" spans="1:30" x14ac:dyDescent="0.2">
      <c r="A6084" s="5"/>
      <c r="B6084" s="5"/>
      <c r="C6084" s="5"/>
      <c r="D6084" s="5"/>
      <c r="E6084" s="5"/>
      <c r="F6084" s="6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72"/>
      <c r="AD6084" s="5"/>
    </row>
    <row r="6085" spans="1:30" x14ac:dyDescent="0.2">
      <c r="A6085" s="5"/>
      <c r="B6085" s="5"/>
      <c r="C6085" s="5"/>
      <c r="D6085" s="5"/>
      <c r="E6085" s="5"/>
      <c r="F6085" s="6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72"/>
      <c r="AD6085" s="5"/>
    </row>
    <row r="6086" spans="1:30" x14ac:dyDescent="0.2">
      <c r="A6086" s="5"/>
      <c r="B6086" s="5"/>
      <c r="C6086" s="5"/>
      <c r="D6086" s="5"/>
      <c r="E6086" s="5"/>
      <c r="F6086" s="6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72"/>
      <c r="AD6086" s="5"/>
    </row>
    <row r="6087" spans="1:30" x14ac:dyDescent="0.2">
      <c r="A6087" s="5"/>
      <c r="B6087" s="5"/>
      <c r="C6087" s="5"/>
      <c r="D6087" s="5"/>
      <c r="E6087" s="5"/>
      <c r="F6087" s="6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72"/>
      <c r="AD6087" s="5"/>
    </row>
    <row r="6088" spans="1:30" x14ac:dyDescent="0.2">
      <c r="A6088" s="5"/>
      <c r="B6088" s="5"/>
      <c r="C6088" s="5"/>
      <c r="D6088" s="5"/>
      <c r="E6088" s="5"/>
      <c r="F6088" s="6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72"/>
      <c r="AD6088" s="5"/>
    </row>
    <row r="6089" spans="1:30" x14ac:dyDescent="0.2">
      <c r="A6089" s="5"/>
      <c r="B6089" s="5"/>
      <c r="C6089" s="5"/>
      <c r="D6089" s="5"/>
      <c r="E6089" s="5"/>
      <c r="F6089" s="6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72"/>
      <c r="AD6089" s="5"/>
    </row>
    <row r="6090" spans="1:30" x14ac:dyDescent="0.2">
      <c r="A6090" s="5"/>
      <c r="B6090" s="5"/>
      <c r="C6090" s="5"/>
      <c r="D6090" s="5"/>
      <c r="E6090" s="5"/>
      <c r="F6090" s="6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72"/>
      <c r="AD6090" s="5"/>
    </row>
    <row r="6091" spans="1:30" x14ac:dyDescent="0.2">
      <c r="A6091" s="5"/>
      <c r="B6091" s="5"/>
      <c r="C6091" s="5"/>
      <c r="D6091" s="5"/>
      <c r="E6091" s="5"/>
      <c r="F6091" s="6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72"/>
      <c r="AD6091" s="5"/>
    </row>
    <row r="6092" spans="1:30" x14ac:dyDescent="0.2">
      <c r="A6092" s="5"/>
      <c r="B6092" s="5"/>
      <c r="C6092" s="5"/>
      <c r="D6092" s="5"/>
      <c r="E6092" s="5"/>
      <c r="F6092" s="6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72"/>
      <c r="AD6092" s="5"/>
    </row>
    <row r="6093" spans="1:30" x14ac:dyDescent="0.2">
      <c r="A6093" s="5"/>
      <c r="B6093" s="5"/>
      <c r="C6093" s="5"/>
      <c r="D6093" s="5"/>
      <c r="E6093" s="5"/>
      <c r="F6093" s="6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72"/>
      <c r="AD6093" s="5"/>
    </row>
    <row r="6094" spans="1:30" x14ac:dyDescent="0.2">
      <c r="A6094" s="5"/>
      <c r="B6094" s="5"/>
      <c r="C6094" s="5"/>
      <c r="D6094" s="5"/>
      <c r="E6094" s="5"/>
      <c r="F6094" s="6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72"/>
      <c r="AD6094" s="5"/>
    </row>
    <row r="6095" spans="1:30" x14ac:dyDescent="0.2">
      <c r="A6095" s="5"/>
      <c r="B6095" s="5"/>
      <c r="C6095" s="5"/>
      <c r="D6095" s="5"/>
      <c r="E6095" s="5"/>
      <c r="F6095" s="6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72"/>
      <c r="AD6095" s="5"/>
    </row>
    <row r="6096" spans="1:30" x14ac:dyDescent="0.2">
      <c r="A6096" s="5"/>
      <c r="B6096" s="5"/>
      <c r="C6096" s="5"/>
      <c r="D6096" s="5"/>
      <c r="E6096" s="5"/>
      <c r="F6096" s="6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72"/>
      <c r="AD6096" s="5"/>
    </row>
    <row r="6097" spans="1:30" x14ac:dyDescent="0.2">
      <c r="A6097" s="5"/>
      <c r="B6097" s="5"/>
      <c r="C6097" s="5"/>
      <c r="D6097" s="5"/>
      <c r="E6097" s="5"/>
      <c r="F6097" s="6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72"/>
      <c r="AD6097" s="5"/>
    </row>
    <row r="6098" spans="1:30" x14ac:dyDescent="0.2">
      <c r="A6098" s="5"/>
      <c r="B6098" s="5"/>
      <c r="C6098" s="5"/>
      <c r="D6098" s="5"/>
      <c r="E6098" s="5"/>
      <c r="F6098" s="6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72"/>
      <c r="AD6098" s="5"/>
    </row>
    <row r="6099" spans="1:30" x14ac:dyDescent="0.2">
      <c r="A6099" s="5"/>
      <c r="B6099" s="5"/>
      <c r="C6099" s="5"/>
      <c r="D6099" s="5"/>
      <c r="E6099" s="5"/>
      <c r="F6099" s="6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72"/>
      <c r="AD6099" s="5"/>
    </row>
    <row r="6100" spans="1:30" x14ac:dyDescent="0.2">
      <c r="A6100" s="5"/>
      <c r="B6100" s="5"/>
      <c r="C6100" s="5"/>
      <c r="D6100" s="5"/>
      <c r="E6100" s="5"/>
      <c r="F6100" s="6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72"/>
      <c r="AD6100" s="5"/>
    </row>
    <row r="6101" spans="1:30" x14ac:dyDescent="0.2">
      <c r="A6101" s="5"/>
      <c r="B6101" s="5"/>
      <c r="C6101" s="5"/>
      <c r="D6101" s="5"/>
      <c r="E6101" s="5"/>
      <c r="F6101" s="6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72"/>
      <c r="AD6101" s="5"/>
    </row>
    <row r="6102" spans="1:30" x14ac:dyDescent="0.2">
      <c r="A6102" s="5"/>
      <c r="B6102" s="5"/>
      <c r="C6102" s="5"/>
      <c r="D6102" s="5"/>
      <c r="E6102" s="5"/>
      <c r="F6102" s="6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72"/>
      <c r="AD6102" s="5"/>
    </row>
    <row r="6103" spans="1:30" x14ac:dyDescent="0.2">
      <c r="A6103" s="5"/>
      <c r="B6103" s="5"/>
      <c r="C6103" s="5"/>
      <c r="D6103" s="5"/>
      <c r="E6103" s="5"/>
      <c r="F6103" s="6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72"/>
      <c r="AD6103" s="5"/>
    </row>
    <row r="6104" spans="1:30" x14ac:dyDescent="0.2">
      <c r="A6104" s="5"/>
      <c r="B6104" s="5"/>
      <c r="C6104" s="5"/>
      <c r="D6104" s="5"/>
      <c r="E6104" s="5"/>
      <c r="F6104" s="6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72"/>
      <c r="AD6104" s="5"/>
    </row>
    <row r="6105" spans="1:30" x14ac:dyDescent="0.2">
      <c r="A6105" s="5"/>
      <c r="B6105" s="5"/>
      <c r="C6105" s="5"/>
      <c r="D6105" s="5"/>
      <c r="E6105" s="5"/>
      <c r="F6105" s="6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72"/>
      <c r="AD6105" s="5"/>
    </row>
    <row r="6106" spans="1:30" x14ac:dyDescent="0.2">
      <c r="A6106" s="5"/>
      <c r="B6106" s="5"/>
      <c r="C6106" s="5"/>
      <c r="D6106" s="5"/>
      <c r="E6106" s="5"/>
      <c r="F6106" s="6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72"/>
      <c r="AD6106" s="5"/>
    </row>
    <row r="6107" spans="1:30" x14ac:dyDescent="0.2">
      <c r="A6107" s="5"/>
      <c r="B6107" s="5"/>
      <c r="C6107" s="5"/>
      <c r="D6107" s="5"/>
      <c r="E6107" s="5"/>
      <c r="F6107" s="6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72"/>
      <c r="AD6107" s="5"/>
    </row>
    <row r="6108" spans="1:30" x14ac:dyDescent="0.2">
      <c r="A6108" s="5"/>
      <c r="B6108" s="5"/>
      <c r="C6108" s="5"/>
      <c r="D6108" s="5"/>
      <c r="E6108" s="5"/>
      <c r="F6108" s="6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72"/>
      <c r="AD6108" s="5"/>
    </row>
    <row r="6109" spans="1:30" x14ac:dyDescent="0.2">
      <c r="A6109" s="5"/>
      <c r="B6109" s="5"/>
      <c r="C6109" s="5"/>
      <c r="D6109" s="5"/>
      <c r="E6109" s="5"/>
      <c r="F6109" s="6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72"/>
      <c r="AD6109" s="5"/>
    </row>
    <row r="6110" spans="1:30" x14ac:dyDescent="0.2">
      <c r="A6110" s="5"/>
      <c r="B6110" s="5"/>
      <c r="C6110" s="5"/>
      <c r="D6110" s="5"/>
      <c r="E6110" s="5"/>
      <c r="F6110" s="6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72"/>
      <c r="AD6110" s="5"/>
    </row>
    <row r="6111" spans="1:30" x14ac:dyDescent="0.2">
      <c r="A6111" s="5"/>
      <c r="B6111" s="5"/>
      <c r="C6111" s="5"/>
      <c r="D6111" s="5"/>
      <c r="E6111" s="5"/>
      <c r="F6111" s="6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72"/>
      <c r="AD6111" s="5"/>
    </row>
    <row r="6112" spans="1:30" x14ac:dyDescent="0.2">
      <c r="A6112" s="5"/>
      <c r="B6112" s="5"/>
      <c r="C6112" s="5"/>
      <c r="D6112" s="5"/>
      <c r="E6112" s="5"/>
      <c r="F6112" s="6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72"/>
      <c r="AD6112" s="5"/>
    </row>
    <row r="6113" spans="1:30" x14ac:dyDescent="0.2">
      <c r="A6113" s="5"/>
      <c r="B6113" s="5"/>
      <c r="C6113" s="5"/>
      <c r="D6113" s="5"/>
      <c r="E6113" s="5"/>
      <c r="F6113" s="6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72"/>
      <c r="AD6113" s="5"/>
    </row>
    <row r="6114" spans="1:30" x14ac:dyDescent="0.2">
      <c r="A6114" s="5"/>
      <c r="B6114" s="5"/>
      <c r="C6114" s="5"/>
      <c r="D6114" s="5"/>
      <c r="E6114" s="5"/>
      <c r="F6114" s="6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72"/>
      <c r="AD6114" s="5"/>
    </row>
    <row r="6115" spans="1:30" x14ac:dyDescent="0.2">
      <c r="A6115" s="5"/>
      <c r="B6115" s="5"/>
      <c r="C6115" s="5"/>
      <c r="D6115" s="5"/>
      <c r="E6115" s="5"/>
      <c r="F6115" s="6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72"/>
      <c r="AD6115" s="5"/>
    </row>
    <row r="6116" spans="1:30" x14ac:dyDescent="0.2">
      <c r="A6116" s="5"/>
      <c r="B6116" s="5"/>
      <c r="C6116" s="5"/>
      <c r="D6116" s="5"/>
      <c r="E6116" s="5"/>
      <c r="F6116" s="6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72"/>
      <c r="AD6116" s="5"/>
    </row>
    <row r="6117" spans="1:30" x14ac:dyDescent="0.2">
      <c r="A6117" s="5"/>
      <c r="B6117" s="5"/>
      <c r="C6117" s="5"/>
      <c r="D6117" s="5"/>
      <c r="E6117" s="5"/>
      <c r="F6117" s="6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72"/>
      <c r="AD6117" s="5"/>
    </row>
    <row r="6118" spans="1:30" x14ac:dyDescent="0.2">
      <c r="A6118" s="5"/>
      <c r="B6118" s="5"/>
      <c r="C6118" s="5"/>
      <c r="D6118" s="5"/>
      <c r="E6118" s="5"/>
      <c r="F6118" s="6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72"/>
      <c r="AD6118" s="5"/>
    </row>
    <row r="6119" spans="1:30" x14ac:dyDescent="0.2">
      <c r="A6119" s="5"/>
      <c r="B6119" s="5"/>
      <c r="C6119" s="5"/>
      <c r="D6119" s="5"/>
      <c r="E6119" s="5"/>
      <c r="F6119" s="6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72"/>
      <c r="AD6119" s="5"/>
    </row>
    <row r="6120" spans="1:30" x14ac:dyDescent="0.2">
      <c r="A6120" s="5"/>
      <c r="B6120" s="5"/>
      <c r="C6120" s="5"/>
      <c r="D6120" s="5"/>
      <c r="E6120" s="5"/>
      <c r="F6120" s="6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72"/>
      <c r="AD6120" s="5"/>
    </row>
    <row r="6121" spans="1:30" x14ac:dyDescent="0.2">
      <c r="A6121" s="5"/>
      <c r="B6121" s="5"/>
      <c r="C6121" s="5"/>
      <c r="D6121" s="5"/>
      <c r="E6121" s="5"/>
      <c r="F6121" s="6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72"/>
      <c r="AD6121" s="5"/>
    </row>
    <row r="6122" spans="1:30" x14ac:dyDescent="0.2">
      <c r="A6122" s="5"/>
      <c r="B6122" s="5"/>
      <c r="C6122" s="5"/>
      <c r="D6122" s="5"/>
      <c r="E6122" s="5"/>
      <c r="F6122" s="6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72"/>
      <c r="AD6122" s="5"/>
    </row>
    <row r="6123" spans="1:30" x14ac:dyDescent="0.2">
      <c r="A6123" s="5"/>
      <c r="B6123" s="5"/>
      <c r="C6123" s="5"/>
      <c r="D6123" s="5"/>
      <c r="E6123" s="5"/>
      <c r="F6123" s="6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72"/>
      <c r="AD6123" s="5"/>
    </row>
    <row r="6124" spans="1:30" x14ac:dyDescent="0.2">
      <c r="A6124" s="5"/>
      <c r="B6124" s="5"/>
      <c r="C6124" s="5"/>
      <c r="D6124" s="5"/>
      <c r="E6124" s="5"/>
      <c r="F6124" s="6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72"/>
      <c r="AD6124" s="5"/>
    </row>
    <row r="6125" spans="1:30" x14ac:dyDescent="0.2">
      <c r="A6125" s="5"/>
      <c r="B6125" s="5"/>
      <c r="C6125" s="5"/>
      <c r="D6125" s="5"/>
      <c r="E6125" s="5"/>
      <c r="F6125" s="6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72"/>
      <c r="AD6125" s="5"/>
    </row>
    <row r="6126" spans="1:30" x14ac:dyDescent="0.2">
      <c r="A6126" s="5"/>
      <c r="B6126" s="5"/>
      <c r="C6126" s="5"/>
      <c r="D6126" s="5"/>
      <c r="E6126" s="5"/>
      <c r="F6126" s="6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72"/>
      <c r="AD6126" s="5"/>
    </row>
    <row r="6127" spans="1:30" x14ac:dyDescent="0.2">
      <c r="A6127" s="5"/>
      <c r="B6127" s="5"/>
      <c r="C6127" s="5"/>
      <c r="D6127" s="5"/>
      <c r="E6127" s="5"/>
      <c r="F6127" s="6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72"/>
      <c r="AD6127" s="5"/>
    </row>
    <row r="6128" spans="1:30" x14ac:dyDescent="0.2">
      <c r="A6128" s="5"/>
      <c r="B6128" s="5"/>
      <c r="C6128" s="5"/>
      <c r="D6128" s="5"/>
      <c r="E6128" s="5"/>
      <c r="F6128" s="6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72"/>
      <c r="AD6128" s="5"/>
    </row>
    <row r="6129" spans="1:30" x14ac:dyDescent="0.2">
      <c r="A6129" s="5"/>
      <c r="B6129" s="5"/>
      <c r="C6129" s="5"/>
      <c r="D6129" s="5"/>
      <c r="E6129" s="5"/>
      <c r="F6129" s="6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72"/>
      <c r="AD6129" s="5"/>
    </row>
    <row r="6130" spans="1:30" x14ac:dyDescent="0.2">
      <c r="A6130" s="5"/>
      <c r="B6130" s="5"/>
      <c r="C6130" s="5"/>
      <c r="D6130" s="5"/>
      <c r="E6130" s="5"/>
      <c r="F6130" s="6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72"/>
      <c r="AD6130" s="5"/>
    </row>
    <row r="6131" spans="1:30" x14ac:dyDescent="0.2">
      <c r="A6131" s="5"/>
      <c r="B6131" s="5"/>
      <c r="C6131" s="5"/>
      <c r="D6131" s="5"/>
      <c r="E6131" s="5"/>
      <c r="F6131" s="6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72"/>
      <c r="AD6131" s="5"/>
    </row>
    <row r="6132" spans="1:30" x14ac:dyDescent="0.2">
      <c r="A6132" s="5"/>
      <c r="B6132" s="5"/>
      <c r="C6132" s="5"/>
      <c r="D6132" s="5"/>
      <c r="E6132" s="5"/>
      <c r="F6132" s="6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72"/>
      <c r="AD6132" s="5"/>
    </row>
    <row r="6133" spans="1:30" x14ac:dyDescent="0.2">
      <c r="A6133" s="5"/>
      <c r="B6133" s="5"/>
      <c r="C6133" s="5"/>
      <c r="D6133" s="5"/>
      <c r="E6133" s="5"/>
      <c r="F6133" s="6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72"/>
      <c r="AD6133" s="5"/>
    </row>
    <row r="6134" spans="1:30" x14ac:dyDescent="0.2">
      <c r="A6134" s="5"/>
      <c r="B6134" s="5"/>
      <c r="C6134" s="5"/>
      <c r="D6134" s="5"/>
      <c r="E6134" s="5"/>
      <c r="F6134" s="6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72"/>
      <c r="AD6134" s="5"/>
    </row>
    <row r="6135" spans="1:30" x14ac:dyDescent="0.2">
      <c r="A6135" s="5"/>
      <c r="B6135" s="5"/>
      <c r="C6135" s="5"/>
      <c r="D6135" s="5"/>
      <c r="E6135" s="5"/>
      <c r="F6135" s="6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72"/>
      <c r="AD6135" s="5"/>
    </row>
    <row r="6136" spans="1:30" x14ac:dyDescent="0.2">
      <c r="A6136" s="5"/>
      <c r="B6136" s="5"/>
      <c r="C6136" s="5"/>
      <c r="D6136" s="5"/>
      <c r="E6136" s="5"/>
      <c r="F6136" s="6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72"/>
      <c r="AD6136" s="5"/>
    </row>
    <row r="6137" spans="1:30" x14ac:dyDescent="0.2">
      <c r="A6137" s="5"/>
      <c r="B6137" s="5"/>
      <c r="C6137" s="5"/>
      <c r="D6137" s="5"/>
      <c r="E6137" s="5"/>
      <c r="F6137" s="6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72"/>
      <c r="AD6137" s="5"/>
    </row>
    <row r="6138" spans="1:30" x14ac:dyDescent="0.2">
      <c r="A6138" s="5"/>
      <c r="B6138" s="5"/>
      <c r="C6138" s="5"/>
      <c r="D6138" s="5"/>
      <c r="E6138" s="5"/>
      <c r="F6138" s="6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72"/>
      <c r="AD6138" s="5"/>
    </row>
    <row r="6139" spans="1:30" x14ac:dyDescent="0.2">
      <c r="A6139" s="5"/>
      <c r="B6139" s="5"/>
      <c r="C6139" s="5"/>
      <c r="D6139" s="5"/>
      <c r="E6139" s="5"/>
      <c r="F6139" s="6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72"/>
      <c r="AD6139" s="5"/>
    </row>
    <row r="6140" spans="1:30" x14ac:dyDescent="0.2">
      <c r="A6140" s="5"/>
      <c r="B6140" s="5"/>
      <c r="C6140" s="5"/>
      <c r="D6140" s="5"/>
      <c r="E6140" s="5"/>
      <c r="F6140" s="6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72"/>
      <c r="AD6140" s="5"/>
    </row>
    <row r="6141" spans="1:30" x14ac:dyDescent="0.2">
      <c r="A6141" s="5"/>
      <c r="B6141" s="5"/>
      <c r="C6141" s="5"/>
      <c r="D6141" s="5"/>
      <c r="E6141" s="5"/>
      <c r="F6141" s="6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72"/>
      <c r="AD6141" s="5"/>
    </row>
    <row r="6142" spans="1:30" x14ac:dyDescent="0.2">
      <c r="A6142" s="5"/>
      <c r="B6142" s="5"/>
      <c r="C6142" s="5"/>
      <c r="D6142" s="5"/>
      <c r="E6142" s="5"/>
      <c r="F6142" s="6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72"/>
      <c r="AD6142" s="5"/>
    </row>
    <row r="6143" spans="1:30" x14ac:dyDescent="0.2">
      <c r="A6143" s="5"/>
      <c r="B6143" s="5"/>
      <c r="C6143" s="5"/>
      <c r="D6143" s="5"/>
      <c r="E6143" s="5"/>
      <c r="F6143" s="6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72"/>
      <c r="AD6143" s="5"/>
    </row>
    <row r="6144" spans="1:30" x14ac:dyDescent="0.2">
      <c r="A6144" s="5"/>
      <c r="B6144" s="5"/>
      <c r="C6144" s="5"/>
      <c r="D6144" s="5"/>
      <c r="E6144" s="5"/>
      <c r="F6144" s="6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72"/>
      <c r="AD6144" s="5"/>
    </row>
    <row r="6145" spans="1:30" x14ac:dyDescent="0.2">
      <c r="A6145" s="5"/>
      <c r="B6145" s="5"/>
      <c r="C6145" s="5"/>
      <c r="D6145" s="5"/>
      <c r="E6145" s="5"/>
      <c r="F6145" s="6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72"/>
      <c r="AD6145" s="5"/>
    </row>
    <row r="6146" spans="1:30" x14ac:dyDescent="0.2">
      <c r="A6146" s="5"/>
      <c r="B6146" s="5"/>
      <c r="C6146" s="5"/>
      <c r="D6146" s="5"/>
      <c r="E6146" s="5"/>
      <c r="F6146" s="6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72"/>
      <c r="AD6146" s="5"/>
    </row>
    <row r="6147" spans="1:30" x14ac:dyDescent="0.2">
      <c r="A6147" s="5"/>
      <c r="B6147" s="5"/>
      <c r="C6147" s="5"/>
      <c r="D6147" s="5"/>
      <c r="E6147" s="5"/>
      <c r="F6147" s="6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72"/>
      <c r="AD6147" s="5"/>
    </row>
    <row r="6148" spans="1:30" x14ac:dyDescent="0.2">
      <c r="A6148" s="5"/>
      <c r="B6148" s="5"/>
      <c r="C6148" s="5"/>
      <c r="D6148" s="5"/>
      <c r="E6148" s="5"/>
      <c r="F6148" s="6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72"/>
      <c r="AD6148" s="5"/>
    </row>
    <row r="6149" spans="1:30" x14ac:dyDescent="0.2">
      <c r="A6149" s="5"/>
      <c r="B6149" s="5"/>
      <c r="C6149" s="5"/>
      <c r="D6149" s="5"/>
      <c r="E6149" s="5"/>
      <c r="F6149" s="6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72"/>
      <c r="AD6149" s="5"/>
    </row>
    <row r="6150" spans="1:30" x14ac:dyDescent="0.2">
      <c r="A6150" s="5"/>
      <c r="B6150" s="5"/>
      <c r="C6150" s="5"/>
      <c r="D6150" s="5"/>
      <c r="E6150" s="5"/>
      <c r="F6150" s="6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72"/>
      <c r="AD6150" s="5"/>
    </row>
    <row r="6151" spans="1:30" x14ac:dyDescent="0.2">
      <c r="A6151" s="5"/>
      <c r="B6151" s="5"/>
      <c r="C6151" s="5"/>
      <c r="D6151" s="5"/>
      <c r="E6151" s="5"/>
      <c r="F6151" s="6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72"/>
      <c r="AD6151" s="5"/>
    </row>
    <row r="6152" spans="1:30" x14ac:dyDescent="0.2">
      <c r="A6152" s="5"/>
      <c r="B6152" s="5"/>
      <c r="C6152" s="5"/>
      <c r="D6152" s="5"/>
      <c r="E6152" s="5"/>
      <c r="F6152" s="6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72"/>
      <c r="AD6152" s="5"/>
    </row>
    <row r="6153" spans="1:30" x14ac:dyDescent="0.2">
      <c r="A6153" s="5"/>
      <c r="B6153" s="5"/>
      <c r="C6153" s="5"/>
      <c r="D6153" s="5"/>
      <c r="E6153" s="5"/>
      <c r="F6153" s="6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72"/>
      <c r="AD6153" s="5"/>
    </row>
    <row r="6154" spans="1:30" x14ac:dyDescent="0.2">
      <c r="A6154" s="5"/>
      <c r="B6154" s="5"/>
      <c r="C6154" s="5"/>
      <c r="D6154" s="5"/>
      <c r="E6154" s="5"/>
      <c r="F6154" s="6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72"/>
      <c r="AD6154" s="5"/>
    </row>
    <row r="6155" spans="1:30" x14ac:dyDescent="0.2">
      <c r="A6155" s="5"/>
      <c r="B6155" s="5"/>
      <c r="C6155" s="5"/>
      <c r="D6155" s="5"/>
      <c r="E6155" s="5"/>
      <c r="F6155" s="6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72"/>
      <c r="AD6155" s="5"/>
    </row>
    <row r="6156" spans="1:30" x14ac:dyDescent="0.2">
      <c r="A6156" s="5"/>
      <c r="B6156" s="5"/>
      <c r="C6156" s="5"/>
      <c r="D6156" s="5"/>
      <c r="E6156" s="5"/>
      <c r="F6156" s="6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72"/>
      <c r="AD6156" s="5"/>
    </row>
    <row r="6157" spans="1:30" x14ac:dyDescent="0.2">
      <c r="A6157" s="5"/>
      <c r="B6157" s="5"/>
      <c r="C6157" s="5"/>
      <c r="D6157" s="5"/>
      <c r="E6157" s="5"/>
      <c r="F6157" s="6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72"/>
      <c r="AD6157" s="5"/>
    </row>
    <row r="6158" spans="1:30" x14ac:dyDescent="0.2">
      <c r="A6158" s="5"/>
      <c r="B6158" s="5"/>
      <c r="C6158" s="5"/>
      <c r="D6158" s="5"/>
      <c r="E6158" s="5"/>
      <c r="F6158" s="6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72"/>
      <c r="AD6158" s="5"/>
    </row>
    <row r="6159" spans="1:30" x14ac:dyDescent="0.2">
      <c r="A6159" s="5"/>
      <c r="B6159" s="5"/>
      <c r="C6159" s="5"/>
      <c r="D6159" s="5"/>
      <c r="E6159" s="5"/>
      <c r="F6159" s="6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72"/>
      <c r="AD6159" s="5"/>
    </row>
    <row r="6160" spans="1:30" x14ac:dyDescent="0.2">
      <c r="A6160" s="5"/>
      <c r="B6160" s="5"/>
      <c r="C6160" s="5"/>
      <c r="D6160" s="5"/>
      <c r="E6160" s="5"/>
      <c r="F6160" s="6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72"/>
      <c r="AD6160" s="5"/>
    </row>
    <row r="6161" spans="1:30" x14ac:dyDescent="0.2">
      <c r="A6161" s="5"/>
      <c r="B6161" s="5"/>
      <c r="C6161" s="5"/>
      <c r="D6161" s="5"/>
      <c r="E6161" s="5"/>
      <c r="F6161" s="6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72"/>
      <c r="AD6161" s="5"/>
    </row>
    <row r="6162" spans="1:30" x14ac:dyDescent="0.2">
      <c r="A6162" s="5"/>
      <c r="B6162" s="5"/>
      <c r="C6162" s="5"/>
      <c r="D6162" s="5"/>
      <c r="E6162" s="5"/>
      <c r="F6162" s="6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72"/>
      <c r="AD6162" s="5"/>
    </row>
    <row r="6163" spans="1:30" x14ac:dyDescent="0.2">
      <c r="A6163" s="5"/>
      <c r="B6163" s="5"/>
      <c r="C6163" s="5"/>
      <c r="D6163" s="5"/>
      <c r="E6163" s="5"/>
      <c r="F6163" s="6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72"/>
      <c r="AD6163" s="5"/>
    </row>
    <row r="6164" spans="1:30" x14ac:dyDescent="0.2">
      <c r="A6164" s="5"/>
      <c r="B6164" s="5"/>
      <c r="C6164" s="5"/>
      <c r="D6164" s="5"/>
      <c r="E6164" s="5"/>
      <c r="F6164" s="6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72"/>
      <c r="AD6164" s="5"/>
    </row>
    <row r="6165" spans="1:30" x14ac:dyDescent="0.2">
      <c r="A6165" s="5"/>
      <c r="B6165" s="5"/>
      <c r="C6165" s="5"/>
      <c r="D6165" s="5"/>
      <c r="E6165" s="5"/>
      <c r="F6165" s="6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72"/>
      <c r="AD6165" s="5"/>
    </row>
    <row r="6166" spans="1:30" x14ac:dyDescent="0.2">
      <c r="A6166" s="5"/>
      <c r="B6166" s="5"/>
      <c r="C6166" s="5"/>
      <c r="D6166" s="5"/>
      <c r="E6166" s="5"/>
      <c r="F6166" s="6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72"/>
      <c r="AD6166" s="5"/>
    </row>
    <row r="6167" spans="1:30" x14ac:dyDescent="0.2">
      <c r="A6167" s="5"/>
      <c r="B6167" s="5"/>
      <c r="C6167" s="5"/>
      <c r="D6167" s="5"/>
      <c r="E6167" s="5"/>
      <c r="F6167" s="6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72"/>
      <c r="AD6167" s="5"/>
    </row>
    <row r="6168" spans="1:30" x14ac:dyDescent="0.2">
      <c r="A6168" s="5"/>
      <c r="B6168" s="5"/>
      <c r="C6168" s="5"/>
      <c r="D6168" s="5"/>
      <c r="E6168" s="5"/>
      <c r="F6168" s="6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72"/>
      <c r="AD6168" s="5"/>
    </row>
    <row r="6169" spans="1:30" x14ac:dyDescent="0.2">
      <c r="A6169" s="5"/>
      <c r="B6169" s="5"/>
      <c r="C6169" s="5"/>
      <c r="D6169" s="5"/>
      <c r="E6169" s="5"/>
      <c r="F6169" s="6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72"/>
      <c r="AD6169" s="5"/>
    </row>
    <row r="6170" spans="1:30" x14ac:dyDescent="0.2">
      <c r="A6170" s="5"/>
      <c r="B6170" s="5"/>
      <c r="C6170" s="5"/>
      <c r="D6170" s="5"/>
      <c r="E6170" s="5"/>
      <c r="F6170" s="6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72"/>
      <c r="AD6170" s="5"/>
    </row>
    <row r="6171" spans="1:30" x14ac:dyDescent="0.2">
      <c r="A6171" s="5"/>
      <c r="B6171" s="5"/>
      <c r="C6171" s="5"/>
      <c r="D6171" s="5"/>
      <c r="E6171" s="5"/>
      <c r="F6171" s="6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72"/>
      <c r="AD6171" s="5"/>
    </row>
    <row r="6172" spans="1:30" x14ac:dyDescent="0.2">
      <c r="A6172" s="5"/>
      <c r="B6172" s="5"/>
      <c r="C6172" s="5"/>
      <c r="D6172" s="5"/>
      <c r="E6172" s="5"/>
      <c r="F6172" s="6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72"/>
      <c r="AD6172" s="5"/>
    </row>
    <row r="6173" spans="1:30" x14ac:dyDescent="0.2">
      <c r="A6173" s="5"/>
      <c r="B6173" s="5"/>
      <c r="C6173" s="5"/>
      <c r="D6173" s="5"/>
      <c r="E6173" s="5"/>
      <c r="F6173" s="6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72"/>
      <c r="AD6173" s="5"/>
    </row>
    <row r="6174" spans="1:30" x14ac:dyDescent="0.2">
      <c r="A6174" s="5"/>
      <c r="B6174" s="5"/>
      <c r="C6174" s="5"/>
      <c r="D6174" s="5"/>
      <c r="E6174" s="5"/>
      <c r="F6174" s="6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72"/>
      <c r="AD6174" s="5"/>
    </row>
    <row r="6175" spans="1:30" x14ac:dyDescent="0.2">
      <c r="A6175" s="5"/>
      <c r="B6175" s="5"/>
      <c r="C6175" s="5"/>
      <c r="D6175" s="5"/>
      <c r="E6175" s="5"/>
      <c r="F6175" s="6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72"/>
      <c r="AD6175" s="5"/>
    </row>
    <row r="6176" spans="1:30" x14ac:dyDescent="0.2">
      <c r="A6176" s="5"/>
      <c r="B6176" s="5"/>
      <c r="C6176" s="5"/>
      <c r="D6176" s="5"/>
      <c r="E6176" s="5"/>
      <c r="F6176" s="6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72"/>
      <c r="AD6176" s="5"/>
    </row>
    <row r="6177" spans="1:30" x14ac:dyDescent="0.2">
      <c r="A6177" s="5"/>
      <c r="B6177" s="5"/>
      <c r="C6177" s="5"/>
      <c r="D6177" s="5"/>
      <c r="E6177" s="5"/>
      <c r="F6177" s="6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72"/>
      <c r="AD6177" s="5"/>
    </row>
    <row r="6178" spans="1:30" x14ac:dyDescent="0.2">
      <c r="A6178" s="5"/>
      <c r="B6178" s="5"/>
      <c r="C6178" s="5"/>
      <c r="D6178" s="5"/>
      <c r="E6178" s="5"/>
      <c r="F6178" s="6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72"/>
      <c r="AD6178" s="5"/>
    </row>
    <row r="6179" spans="1:30" x14ac:dyDescent="0.2">
      <c r="A6179" s="5"/>
      <c r="B6179" s="5"/>
      <c r="C6179" s="5"/>
      <c r="D6179" s="5"/>
      <c r="E6179" s="5"/>
      <c r="F6179" s="6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72"/>
      <c r="AD6179" s="5"/>
    </row>
    <row r="6180" spans="1:30" x14ac:dyDescent="0.2">
      <c r="A6180" s="5"/>
      <c r="B6180" s="5"/>
      <c r="C6180" s="5"/>
      <c r="D6180" s="5"/>
      <c r="E6180" s="5"/>
      <c r="F6180" s="6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72"/>
      <c r="AD6180" s="5"/>
    </row>
    <row r="6181" spans="1:30" x14ac:dyDescent="0.2">
      <c r="A6181" s="5"/>
      <c r="B6181" s="5"/>
      <c r="C6181" s="5"/>
      <c r="D6181" s="5"/>
      <c r="E6181" s="5"/>
      <c r="F6181" s="6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72"/>
      <c r="AD6181" s="5"/>
    </row>
    <row r="6182" spans="1:30" x14ac:dyDescent="0.2">
      <c r="A6182" s="5"/>
      <c r="B6182" s="5"/>
      <c r="C6182" s="5"/>
      <c r="D6182" s="5"/>
      <c r="E6182" s="5"/>
      <c r="F6182" s="6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72"/>
      <c r="AD6182" s="5"/>
    </row>
    <row r="6183" spans="1:30" x14ac:dyDescent="0.2">
      <c r="A6183" s="5"/>
      <c r="B6183" s="5"/>
      <c r="C6183" s="5"/>
      <c r="D6183" s="5"/>
      <c r="E6183" s="5"/>
      <c r="F6183" s="6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72"/>
      <c r="AD6183" s="5"/>
    </row>
    <row r="6184" spans="1:30" x14ac:dyDescent="0.2">
      <c r="A6184" s="5"/>
      <c r="B6184" s="5"/>
      <c r="C6184" s="5"/>
      <c r="D6184" s="5"/>
      <c r="E6184" s="5"/>
      <c r="F6184" s="6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72"/>
      <c r="AD6184" s="5"/>
    </row>
    <row r="6185" spans="1:30" x14ac:dyDescent="0.2">
      <c r="A6185" s="5"/>
      <c r="B6185" s="5"/>
      <c r="C6185" s="5"/>
      <c r="D6185" s="5"/>
      <c r="E6185" s="5"/>
      <c r="F6185" s="6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72"/>
      <c r="AD6185" s="5"/>
    </row>
    <row r="6186" spans="1:30" x14ac:dyDescent="0.2">
      <c r="A6186" s="5"/>
      <c r="B6186" s="5"/>
      <c r="C6186" s="5"/>
      <c r="D6186" s="5"/>
      <c r="E6186" s="5"/>
      <c r="F6186" s="6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72"/>
      <c r="AD6186" s="5"/>
    </row>
    <row r="6187" spans="1:30" x14ac:dyDescent="0.2">
      <c r="A6187" s="5"/>
      <c r="B6187" s="5"/>
      <c r="C6187" s="5"/>
      <c r="D6187" s="5"/>
      <c r="E6187" s="5"/>
      <c r="F6187" s="6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72"/>
      <c r="AD6187" s="5"/>
    </row>
    <row r="6188" spans="1:30" x14ac:dyDescent="0.2">
      <c r="A6188" s="5"/>
      <c r="B6188" s="5"/>
      <c r="C6188" s="5"/>
      <c r="D6188" s="5"/>
      <c r="E6188" s="5"/>
      <c r="F6188" s="6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72"/>
      <c r="AD6188" s="5"/>
    </row>
    <row r="6189" spans="1:30" x14ac:dyDescent="0.2">
      <c r="A6189" s="5"/>
      <c r="B6189" s="5"/>
      <c r="C6189" s="5"/>
      <c r="D6189" s="5"/>
      <c r="E6189" s="5"/>
      <c r="F6189" s="6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72"/>
      <c r="AD6189" s="5"/>
    </row>
    <row r="6190" spans="1:30" x14ac:dyDescent="0.2">
      <c r="A6190" s="5"/>
      <c r="B6190" s="5"/>
      <c r="C6190" s="5"/>
      <c r="D6190" s="5"/>
      <c r="E6190" s="5"/>
      <c r="F6190" s="6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72"/>
      <c r="AD6190" s="5"/>
    </row>
    <row r="6191" spans="1:30" x14ac:dyDescent="0.2">
      <c r="A6191" s="5"/>
      <c r="B6191" s="5"/>
      <c r="C6191" s="5"/>
      <c r="D6191" s="5"/>
      <c r="E6191" s="5"/>
      <c r="F6191" s="6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72"/>
      <c r="AD6191" s="5"/>
    </row>
    <row r="6192" spans="1:30" x14ac:dyDescent="0.2">
      <c r="A6192" s="5"/>
      <c r="B6192" s="5"/>
      <c r="C6192" s="5"/>
      <c r="D6192" s="5"/>
      <c r="E6192" s="5"/>
      <c r="F6192" s="6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72"/>
      <c r="AD6192" s="5"/>
    </row>
    <row r="6193" spans="1:30" x14ac:dyDescent="0.2">
      <c r="A6193" s="5"/>
      <c r="B6193" s="5"/>
      <c r="C6193" s="5"/>
      <c r="D6193" s="5"/>
      <c r="E6193" s="5"/>
      <c r="F6193" s="6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72"/>
      <c r="AD6193" s="5"/>
    </row>
    <row r="6194" spans="1:30" x14ac:dyDescent="0.2">
      <c r="A6194" s="5"/>
      <c r="B6194" s="5"/>
      <c r="C6194" s="5"/>
      <c r="D6194" s="5"/>
      <c r="E6194" s="5"/>
      <c r="F6194" s="6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72"/>
      <c r="AD6194" s="5"/>
    </row>
    <row r="6195" spans="1:30" x14ac:dyDescent="0.2">
      <c r="A6195" s="5"/>
      <c r="B6195" s="5"/>
      <c r="C6195" s="5"/>
      <c r="D6195" s="5"/>
      <c r="E6195" s="5"/>
      <c r="F6195" s="6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72"/>
      <c r="AD6195" s="5"/>
    </row>
    <row r="6196" spans="1:30" x14ac:dyDescent="0.2">
      <c r="A6196" s="5"/>
      <c r="B6196" s="5"/>
      <c r="C6196" s="5"/>
      <c r="D6196" s="5"/>
      <c r="E6196" s="5"/>
      <c r="F6196" s="6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72"/>
      <c r="AD6196" s="5"/>
    </row>
    <row r="6197" spans="1:30" x14ac:dyDescent="0.2">
      <c r="A6197" s="5"/>
      <c r="B6197" s="5"/>
      <c r="C6197" s="5"/>
      <c r="D6197" s="5"/>
      <c r="E6197" s="5"/>
      <c r="F6197" s="6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72"/>
      <c r="AD6197" s="5"/>
    </row>
    <row r="6198" spans="1:30" x14ac:dyDescent="0.2">
      <c r="A6198" s="5"/>
      <c r="B6198" s="5"/>
      <c r="C6198" s="5"/>
      <c r="D6198" s="5"/>
      <c r="E6198" s="5"/>
      <c r="F6198" s="6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72"/>
      <c r="AD6198" s="5"/>
    </row>
    <row r="6199" spans="1:30" x14ac:dyDescent="0.2">
      <c r="A6199" s="5"/>
      <c r="B6199" s="5"/>
      <c r="C6199" s="5"/>
      <c r="D6199" s="5"/>
      <c r="E6199" s="5"/>
      <c r="F6199" s="6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72"/>
      <c r="AD6199" s="5"/>
    </row>
    <row r="6200" spans="1:30" x14ac:dyDescent="0.2">
      <c r="A6200" s="5"/>
      <c r="B6200" s="5"/>
      <c r="C6200" s="5"/>
      <c r="D6200" s="5"/>
      <c r="E6200" s="5"/>
      <c r="F6200" s="6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72"/>
      <c r="AD6200" s="5"/>
    </row>
    <row r="6201" spans="1:30" x14ac:dyDescent="0.2">
      <c r="A6201" s="5"/>
      <c r="B6201" s="5"/>
      <c r="C6201" s="5"/>
      <c r="D6201" s="5"/>
      <c r="E6201" s="5"/>
      <c r="F6201" s="6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72"/>
      <c r="AD6201" s="5"/>
    </row>
    <row r="6202" spans="1:30" x14ac:dyDescent="0.2">
      <c r="A6202" s="5"/>
      <c r="B6202" s="5"/>
      <c r="C6202" s="5"/>
      <c r="D6202" s="5"/>
      <c r="E6202" s="5"/>
      <c r="F6202" s="6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72"/>
      <c r="AD6202" s="5"/>
    </row>
    <row r="6203" spans="1:30" x14ac:dyDescent="0.2">
      <c r="A6203" s="5"/>
      <c r="B6203" s="5"/>
      <c r="C6203" s="5"/>
      <c r="D6203" s="5"/>
      <c r="E6203" s="5"/>
      <c r="F6203" s="6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72"/>
      <c r="AD6203" s="5"/>
    </row>
    <row r="6204" spans="1:30" x14ac:dyDescent="0.2">
      <c r="A6204" s="5"/>
      <c r="B6204" s="5"/>
      <c r="C6204" s="5"/>
      <c r="D6204" s="5"/>
      <c r="E6204" s="5"/>
      <c r="F6204" s="6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72"/>
      <c r="AD6204" s="5"/>
    </row>
    <row r="6205" spans="1:30" x14ac:dyDescent="0.2">
      <c r="A6205" s="5"/>
      <c r="B6205" s="5"/>
      <c r="C6205" s="5"/>
      <c r="D6205" s="5"/>
      <c r="E6205" s="5"/>
      <c r="F6205" s="6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72"/>
      <c r="AD6205" s="5"/>
    </row>
    <row r="6206" spans="1:30" x14ac:dyDescent="0.2">
      <c r="A6206" s="5"/>
      <c r="B6206" s="5"/>
      <c r="C6206" s="5"/>
      <c r="D6206" s="5"/>
      <c r="E6206" s="5"/>
      <c r="F6206" s="6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72"/>
      <c r="AD6206" s="5"/>
    </row>
    <row r="6207" spans="1:30" x14ac:dyDescent="0.2">
      <c r="A6207" s="5"/>
      <c r="B6207" s="5"/>
      <c r="C6207" s="5"/>
      <c r="D6207" s="5"/>
      <c r="E6207" s="5"/>
      <c r="F6207" s="6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72"/>
      <c r="AD6207" s="5"/>
    </row>
    <row r="6208" spans="1:30" x14ac:dyDescent="0.2">
      <c r="A6208" s="5"/>
      <c r="B6208" s="5"/>
      <c r="C6208" s="5"/>
      <c r="D6208" s="5"/>
      <c r="E6208" s="5"/>
      <c r="F6208" s="6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72"/>
      <c r="AD6208" s="5"/>
    </row>
    <row r="6209" spans="1:30" x14ac:dyDescent="0.2">
      <c r="A6209" s="5"/>
      <c r="B6209" s="5"/>
      <c r="C6209" s="5"/>
      <c r="D6209" s="5"/>
      <c r="E6209" s="5"/>
      <c r="F6209" s="6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72"/>
      <c r="AD6209" s="5"/>
    </row>
    <row r="6210" spans="1:30" x14ac:dyDescent="0.2">
      <c r="A6210" s="5"/>
      <c r="B6210" s="5"/>
      <c r="C6210" s="5"/>
      <c r="D6210" s="5"/>
      <c r="E6210" s="5"/>
      <c r="F6210" s="6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72"/>
      <c r="AD6210" s="5"/>
    </row>
    <row r="6211" spans="1:30" x14ac:dyDescent="0.2">
      <c r="A6211" s="5"/>
      <c r="B6211" s="5"/>
      <c r="C6211" s="5"/>
      <c r="D6211" s="5"/>
      <c r="E6211" s="5"/>
      <c r="F6211" s="6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72"/>
      <c r="AD6211" s="5"/>
    </row>
    <row r="6212" spans="1:30" x14ac:dyDescent="0.2">
      <c r="A6212" s="5"/>
      <c r="B6212" s="5"/>
      <c r="C6212" s="5"/>
      <c r="D6212" s="5"/>
      <c r="E6212" s="5"/>
      <c r="F6212" s="6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72"/>
      <c r="AD6212" s="5"/>
    </row>
    <row r="6213" spans="1:30" x14ac:dyDescent="0.2">
      <c r="A6213" s="5"/>
      <c r="B6213" s="5"/>
      <c r="C6213" s="5"/>
      <c r="D6213" s="5"/>
      <c r="E6213" s="5"/>
      <c r="F6213" s="6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72"/>
      <c r="AD6213" s="5"/>
    </row>
    <row r="6214" spans="1:30" x14ac:dyDescent="0.2">
      <c r="A6214" s="5"/>
      <c r="B6214" s="5"/>
      <c r="C6214" s="5"/>
      <c r="D6214" s="5"/>
      <c r="E6214" s="5"/>
      <c r="F6214" s="6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72"/>
      <c r="AD6214" s="5"/>
    </row>
    <row r="6215" spans="1:30" x14ac:dyDescent="0.2">
      <c r="A6215" s="5"/>
      <c r="B6215" s="5"/>
      <c r="C6215" s="5"/>
      <c r="D6215" s="5"/>
      <c r="E6215" s="5"/>
      <c r="F6215" s="6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72"/>
      <c r="AD6215" s="5"/>
    </row>
    <row r="6216" spans="1:30" x14ac:dyDescent="0.2">
      <c r="A6216" s="5"/>
      <c r="B6216" s="5"/>
      <c r="C6216" s="5"/>
      <c r="D6216" s="5"/>
      <c r="E6216" s="5"/>
      <c r="F6216" s="6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72"/>
      <c r="AD6216" s="5"/>
    </row>
    <row r="6217" spans="1:30" x14ac:dyDescent="0.2">
      <c r="A6217" s="5"/>
      <c r="B6217" s="5"/>
      <c r="C6217" s="5"/>
      <c r="D6217" s="5"/>
      <c r="E6217" s="5"/>
      <c r="F6217" s="6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72"/>
      <c r="AD6217" s="5"/>
    </row>
    <row r="6218" spans="1:30" x14ac:dyDescent="0.2">
      <c r="A6218" s="5"/>
      <c r="B6218" s="5"/>
      <c r="C6218" s="5"/>
      <c r="D6218" s="5"/>
      <c r="E6218" s="5"/>
      <c r="F6218" s="6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72"/>
      <c r="AD6218" s="5"/>
    </row>
    <row r="6219" spans="1:30" x14ac:dyDescent="0.2">
      <c r="A6219" s="5"/>
      <c r="B6219" s="5"/>
      <c r="C6219" s="5"/>
      <c r="D6219" s="5"/>
      <c r="E6219" s="5"/>
      <c r="F6219" s="6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72"/>
      <c r="AD6219" s="5"/>
    </row>
    <row r="6220" spans="1:30" x14ac:dyDescent="0.2">
      <c r="A6220" s="5"/>
      <c r="B6220" s="5"/>
      <c r="C6220" s="5"/>
      <c r="D6220" s="5"/>
      <c r="E6220" s="5"/>
      <c r="F6220" s="6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72"/>
      <c r="AD6220" s="5"/>
    </row>
    <row r="6221" spans="1:30" x14ac:dyDescent="0.2">
      <c r="A6221" s="5"/>
      <c r="B6221" s="5"/>
      <c r="C6221" s="5"/>
      <c r="D6221" s="5"/>
      <c r="E6221" s="5"/>
      <c r="F6221" s="6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72"/>
      <c r="AD6221" s="5"/>
    </row>
    <row r="6222" spans="1:30" x14ac:dyDescent="0.2">
      <c r="A6222" s="5"/>
      <c r="B6222" s="5"/>
      <c r="C6222" s="5"/>
      <c r="D6222" s="5"/>
      <c r="E6222" s="5"/>
      <c r="F6222" s="6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72"/>
      <c r="AD6222" s="5"/>
    </row>
    <row r="6223" spans="1:30" x14ac:dyDescent="0.2">
      <c r="A6223" s="5"/>
      <c r="B6223" s="5"/>
      <c r="C6223" s="5"/>
      <c r="D6223" s="5"/>
      <c r="E6223" s="5"/>
      <c r="F6223" s="6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72"/>
      <c r="AD6223" s="5"/>
    </row>
    <row r="6224" spans="1:30" x14ac:dyDescent="0.2">
      <c r="A6224" s="5"/>
      <c r="B6224" s="5"/>
      <c r="C6224" s="5"/>
      <c r="D6224" s="5"/>
      <c r="E6224" s="5"/>
      <c r="F6224" s="6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72"/>
      <c r="AD6224" s="5"/>
    </row>
    <row r="6225" spans="1:30" x14ac:dyDescent="0.2">
      <c r="A6225" s="5"/>
      <c r="B6225" s="5"/>
      <c r="C6225" s="5"/>
      <c r="D6225" s="5"/>
      <c r="E6225" s="5"/>
      <c r="F6225" s="6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72"/>
      <c r="AD6225" s="5"/>
    </row>
    <row r="6226" spans="1:30" x14ac:dyDescent="0.2">
      <c r="A6226" s="5"/>
      <c r="B6226" s="5"/>
      <c r="C6226" s="5"/>
      <c r="D6226" s="5"/>
      <c r="E6226" s="5"/>
      <c r="F6226" s="6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72"/>
      <c r="AD6226" s="5"/>
    </row>
    <row r="6227" spans="1:30" x14ac:dyDescent="0.2">
      <c r="A6227" s="5"/>
      <c r="B6227" s="5"/>
      <c r="C6227" s="5"/>
      <c r="D6227" s="5"/>
      <c r="E6227" s="5"/>
      <c r="F6227" s="6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72"/>
      <c r="AD6227" s="5"/>
    </row>
    <row r="6228" spans="1:30" x14ac:dyDescent="0.2">
      <c r="A6228" s="5"/>
      <c r="B6228" s="5"/>
      <c r="C6228" s="5"/>
      <c r="D6228" s="5"/>
      <c r="E6228" s="5"/>
      <c r="F6228" s="6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72"/>
      <c r="AD6228" s="5"/>
    </row>
    <row r="6229" spans="1:30" x14ac:dyDescent="0.2">
      <c r="A6229" s="5"/>
      <c r="B6229" s="5"/>
      <c r="C6229" s="5"/>
      <c r="D6229" s="5"/>
      <c r="E6229" s="5"/>
      <c r="F6229" s="6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72"/>
      <c r="AD6229" s="5"/>
    </row>
    <row r="6230" spans="1:30" x14ac:dyDescent="0.2">
      <c r="A6230" s="5"/>
      <c r="B6230" s="5"/>
      <c r="C6230" s="5"/>
      <c r="D6230" s="5"/>
      <c r="E6230" s="5"/>
      <c r="F6230" s="6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72"/>
      <c r="AD6230" s="5"/>
    </row>
    <row r="6231" spans="1:30" x14ac:dyDescent="0.2">
      <c r="A6231" s="5"/>
      <c r="B6231" s="5"/>
      <c r="C6231" s="5"/>
      <c r="D6231" s="5"/>
      <c r="E6231" s="5"/>
      <c r="F6231" s="6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72"/>
      <c r="AD6231" s="5"/>
    </row>
    <row r="6232" spans="1:30" x14ac:dyDescent="0.2">
      <c r="A6232" s="5"/>
      <c r="B6232" s="5"/>
      <c r="C6232" s="5"/>
      <c r="D6232" s="5"/>
      <c r="E6232" s="5"/>
      <c r="F6232" s="6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72"/>
      <c r="AD6232" s="5"/>
    </row>
    <row r="6233" spans="1:30" x14ac:dyDescent="0.2">
      <c r="A6233" s="5"/>
      <c r="B6233" s="5"/>
      <c r="C6233" s="5"/>
      <c r="D6233" s="5"/>
      <c r="E6233" s="5"/>
      <c r="F6233" s="6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72"/>
      <c r="AD6233" s="5"/>
    </row>
    <row r="6234" spans="1:30" x14ac:dyDescent="0.2">
      <c r="A6234" s="5"/>
      <c r="B6234" s="5"/>
      <c r="C6234" s="5"/>
      <c r="D6234" s="5"/>
      <c r="E6234" s="5"/>
      <c r="F6234" s="6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72"/>
      <c r="AD6234" s="5"/>
    </row>
    <row r="6235" spans="1:30" x14ac:dyDescent="0.2">
      <c r="A6235" s="5"/>
      <c r="B6235" s="5"/>
      <c r="C6235" s="5"/>
      <c r="D6235" s="5"/>
      <c r="E6235" s="5"/>
      <c r="F6235" s="6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72"/>
      <c r="AD6235" s="5"/>
    </row>
    <row r="6236" spans="1:30" x14ac:dyDescent="0.2">
      <c r="A6236" s="5"/>
      <c r="B6236" s="5"/>
      <c r="C6236" s="5"/>
      <c r="D6236" s="5"/>
      <c r="E6236" s="5"/>
      <c r="F6236" s="6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72"/>
      <c r="AD6236" s="5"/>
    </row>
    <row r="6237" spans="1:30" x14ac:dyDescent="0.2">
      <c r="A6237" s="5"/>
      <c r="B6237" s="5"/>
      <c r="C6237" s="5"/>
      <c r="D6237" s="5"/>
      <c r="E6237" s="5"/>
      <c r="F6237" s="6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72"/>
      <c r="AD6237" s="5"/>
    </row>
    <row r="6238" spans="1:30" x14ac:dyDescent="0.2">
      <c r="A6238" s="5"/>
      <c r="B6238" s="5"/>
      <c r="C6238" s="5"/>
      <c r="D6238" s="5"/>
      <c r="E6238" s="5"/>
      <c r="F6238" s="6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72"/>
      <c r="AD6238" s="5"/>
    </row>
    <row r="6239" spans="1:30" x14ac:dyDescent="0.2">
      <c r="A6239" s="5"/>
      <c r="B6239" s="5"/>
      <c r="C6239" s="5"/>
      <c r="D6239" s="5"/>
      <c r="E6239" s="5"/>
      <c r="F6239" s="6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72"/>
      <c r="AD6239" s="5"/>
    </row>
    <row r="6240" spans="1:30" x14ac:dyDescent="0.2">
      <c r="A6240" s="5"/>
      <c r="B6240" s="5"/>
      <c r="C6240" s="5"/>
      <c r="D6240" s="5"/>
      <c r="E6240" s="5"/>
      <c r="F6240" s="6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72"/>
      <c r="AD6240" s="5"/>
    </row>
    <row r="6241" spans="1:30" x14ac:dyDescent="0.2">
      <c r="A6241" s="5"/>
      <c r="B6241" s="5"/>
      <c r="C6241" s="5"/>
      <c r="D6241" s="5"/>
      <c r="E6241" s="5"/>
      <c r="F6241" s="6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72"/>
      <c r="AD6241" s="5"/>
    </row>
    <row r="6242" spans="1:30" x14ac:dyDescent="0.2">
      <c r="A6242" s="5"/>
      <c r="B6242" s="5"/>
      <c r="C6242" s="5"/>
      <c r="D6242" s="5"/>
      <c r="E6242" s="5"/>
      <c r="F6242" s="6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72"/>
      <c r="AD6242" s="5"/>
    </row>
    <row r="6243" spans="1:30" x14ac:dyDescent="0.2">
      <c r="A6243" s="5"/>
      <c r="B6243" s="5"/>
      <c r="C6243" s="5"/>
      <c r="D6243" s="5"/>
      <c r="E6243" s="5"/>
      <c r="F6243" s="6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72"/>
      <c r="AD6243" s="5"/>
    </row>
    <row r="6244" spans="1:30" x14ac:dyDescent="0.2">
      <c r="A6244" s="5"/>
      <c r="B6244" s="5"/>
      <c r="C6244" s="5"/>
      <c r="D6244" s="5"/>
      <c r="E6244" s="5"/>
      <c r="F6244" s="6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72"/>
      <c r="AD6244" s="5"/>
    </row>
    <row r="6245" spans="1:30" x14ac:dyDescent="0.2">
      <c r="A6245" s="5"/>
      <c r="B6245" s="5"/>
      <c r="C6245" s="5"/>
      <c r="D6245" s="5"/>
      <c r="E6245" s="5"/>
      <c r="F6245" s="6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72"/>
      <c r="AD6245" s="5"/>
    </row>
    <row r="6246" spans="1:30" x14ac:dyDescent="0.2">
      <c r="A6246" s="5"/>
      <c r="B6246" s="5"/>
      <c r="C6246" s="5"/>
      <c r="D6246" s="5"/>
      <c r="E6246" s="5"/>
      <c r="F6246" s="6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72"/>
      <c r="AD6246" s="5"/>
    </row>
    <row r="6247" spans="1:30" x14ac:dyDescent="0.2">
      <c r="A6247" s="5"/>
      <c r="B6247" s="5"/>
      <c r="C6247" s="5"/>
      <c r="D6247" s="5"/>
      <c r="E6247" s="5"/>
      <c r="F6247" s="6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72"/>
      <c r="AD6247" s="5"/>
    </row>
    <row r="6248" spans="1:30" x14ac:dyDescent="0.2">
      <c r="A6248" s="5"/>
      <c r="B6248" s="5"/>
      <c r="C6248" s="5"/>
      <c r="D6248" s="5"/>
      <c r="E6248" s="5"/>
      <c r="F6248" s="6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72"/>
      <c r="AD6248" s="5"/>
    </row>
    <row r="6249" spans="1:30" x14ac:dyDescent="0.2">
      <c r="A6249" s="5"/>
      <c r="B6249" s="5"/>
      <c r="C6249" s="5"/>
      <c r="D6249" s="5"/>
      <c r="E6249" s="5"/>
      <c r="F6249" s="6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72"/>
      <c r="AD6249" s="5"/>
    </row>
    <row r="6250" spans="1:30" x14ac:dyDescent="0.2">
      <c r="A6250" s="5"/>
      <c r="B6250" s="5"/>
      <c r="C6250" s="5"/>
      <c r="D6250" s="5"/>
      <c r="E6250" s="5"/>
      <c r="F6250" s="6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72"/>
      <c r="AD6250" s="5"/>
    </row>
    <row r="6251" spans="1:30" x14ac:dyDescent="0.2">
      <c r="A6251" s="5"/>
      <c r="B6251" s="5"/>
      <c r="C6251" s="5"/>
      <c r="D6251" s="5"/>
      <c r="E6251" s="5"/>
      <c r="F6251" s="6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72"/>
      <c r="AD6251" s="5"/>
    </row>
    <row r="6252" spans="1:30" x14ac:dyDescent="0.2">
      <c r="A6252" s="5"/>
      <c r="B6252" s="5"/>
      <c r="C6252" s="5"/>
      <c r="D6252" s="5"/>
      <c r="E6252" s="5"/>
      <c r="F6252" s="6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72"/>
      <c r="AD6252" s="5"/>
    </row>
    <row r="6253" spans="1:30" x14ac:dyDescent="0.2">
      <c r="A6253" s="5"/>
      <c r="B6253" s="5"/>
      <c r="C6253" s="5"/>
      <c r="D6253" s="5"/>
      <c r="E6253" s="5"/>
      <c r="F6253" s="6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72"/>
      <c r="AD6253" s="5"/>
    </row>
    <row r="6254" spans="1:30" x14ac:dyDescent="0.2">
      <c r="A6254" s="5"/>
      <c r="B6254" s="5"/>
      <c r="C6254" s="5"/>
      <c r="D6254" s="5"/>
      <c r="E6254" s="5"/>
      <c r="F6254" s="6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72"/>
      <c r="AD6254" s="5"/>
    </row>
    <row r="6255" spans="1:30" x14ac:dyDescent="0.2">
      <c r="A6255" s="5"/>
      <c r="B6255" s="5"/>
      <c r="C6255" s="5"/>
      <c r="D6255" s="5"/>
      <c r="E6255" s="5"/>
      <c r="F6255" s="6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72"/>
      <c r="AD6255" s="5"/>
    </row>
    <row r="6256" spans="1:30" x14ac:dyDescent="0.2">
      <c r="A6256" s="5"/>
      <c r="B6256" s="5"/>
      <c r="C6256" s="5"/>
      <c r="D6256" s="5"/>
      <c r="E6256" s="5"/>
      <c r="F6256" s="6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72"/>
      <c r="AD6256" s="5"/>
    </row>
    <row r="6257" spans="1:30" x14ac:dyDescent="0.2">
      <c r="A6257" s="5"/>
      <c r="B6257" s="5"/>
      <c r="C6257" s="5"/>
      <c r="D6257" s="5"/>
      <c r="E6257" s="5"/>
      <c r="F6257" s="6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72"/>
      <c r="AD6257" s="5"/>
    </row>
    <row r="6258" spans="1:30" x14ac:dyDescent="0.2">
      <c r="A6258" s="5"/>
      <c r="B6258" s="5"/>
      <c r="C6258" s="5"/>
      <c r="D6258" s="5"/>
      <c r="E6258" s="5"/>
      <c r="F6258" s="6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72"/>
      <c r="AD6258" s="5"/>
    </row>
    <row r="6259" spans="1:30" x14ac:dyDescent="0.2">
      <c r="A6259" s="5"/>
      <c r="B6259" s="5"/>
      <c r="C6259" s="5"/>
      <c r="D6259" s="5"/>
      <c r="E6259" s="5"/>
      <c r="F6259" s="6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72"/>
      <c r="AD6259" s="5"/>
    </row>
    <row r="6260" spans="1:30" x14ac:dyDescent="0.2">
      <c r="A6260" s="5"/>
      <c r="B6260" s="5"/>
      <c r="C6260" s="5"/>
      <c r="D6260" s="5"/>
      <c r="E6260" s="5"/>
      <c r="F6260" s="6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72"/>
      <c r="AD6260" s="5"/>
    </row>
    <row r="6261" spans="1:30" x14ac:dyDescent="0.2">
      <c r="A6261" s="5"/>
      <c r="B6261" s="5"/>
      <c r="C6261" s="5"/>
      <c r="D6261" s="5"/>
      <c r="E6261" s="5"/>
      <c r="F6261" s="6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72"/>
      <c r="AD6261" s="5"/>
    </row>
    <row r="6262" spans="1:30" x14ac:dyDescent="0.2">
      <c r="A6262" s="5"/>
      <c r="B6262" s="5"/>
      <c r="C6262" s="5"/>
      <c r="D6262" s="5"/>
      <c r="E6262" s="5"/>
      <c r="F6262" s="6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72"/>
      <c r="AD6262" s="5"/>
    </row>
    <row r="6263" spans="1:30" x14ac:dyDescent="0.2">
      <c r="A6263" s="5"/>
      <c r="B6263" s="5"/>
      <c r="C6263" s="5"/>
      <c r="D6263" s="5"/>
      <c r="E6263" s="5"/>
      <c r="F6263" s="6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72"/>
      <c r="AD6263" s="5"/>
    </row>
    <row r="6264" spans="1:30" x14ac:dyDescent="0.2">
      <c r="A6264" s="5"/>
      <c r="B6264" s="5"/>
      <c r="C6264" s="5"/>
      <c r="D6264" s="5"/>
      <c r="E6264" s="5"/>
      <c r="F6264" s="6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72"/>
      <c r="AD6264" s="5"/>
    </row>
    <row r="6265" spans="1:30" x14ac:dyDescent="0.2">
      <c r="A6265" s="5"/>
      <c r="B6265" s="5"/>
      <c r="C6265" s="5"/>
      <c r="D6265" s="5"/>
      <c r="E6265" s="5"/>
      <c r="F6265" s="6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72"/>
      <c r="AD6265" s="5"/>
    </row>
    <row r="6266" spans="1:30" x14ac:dyDescent="0.2">
      <c r="A6266" s="5"/>
      <c r="B6266" s="5"/>
      <c r="C6266" s="5"/>
      <c r="D6266" s="5"/>
      <c r="E6266" s="5"/>
      <c r="F6266" s="6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72"/>
      <c r="AD6266" s="5"/>
    </row>
    <row r="6267" spans="1:30" x14ac:dyDescent="0.2">
      <c r="A6267" s="5"/>
      <c r="B6267" s="5"/>
      <c r="C6267" s="5"/>
      <c r="D6267" s="5"/>
      <c r="E6267" s="5"/>
      <c r="F6267" s="6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72"/>
      <c r="AD6267" s="5"/>
    </row>
    <row r="6268" spans="1:30" x14ac:dyDescent="0.2">
      <c r="A6268" s="5"/>
      <c r="B6268" s="5"/>
      <c r="C6268" s="5"/>
      <c r="D6268" s="5"/>
      <c r="E6268" s="5"/>
      <c r="F6268" s="6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72"/>
      <c r="AD6268" s="5"/>
    </row>
    <row r="6269" spans="1:30" x14ac:dyDescent="0.2">
      <c r="A6269" s="5"/>
      <c r="B6269" s="5"/>
      <c r="C6269" s="5"/>
      <c r="D6269" s="5"/>
      <c r="E6269" s="5"/>
      <c r="F6269" s="6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72"/>
      <c r="AD6269" s="5"/>
    </row>
    <row r="6270" spans="1:30" x14ac:dyDescent="0.2">
      <c r="A6270" s="5"/>
      <c r="B6270" s="5"/>
      <c r="C6270" s="5"/>
      <c r="D6270" s="5"/>
      <c r="E6270" s="5"/>
      <c r="F6270" s="6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72"/>
      <c r="AD6270" s="5"/>
    </row>
    <row r="6271" spans="1:30" x14ac:dyDescent="0.2">
      <c r="A6271" s="5"/>
      <c r="B6271" s="5"/>
      <c r="C6271" s="5"/>
      <c r="D6271" s="5"/>
      <c r="E6271" s="5"/>
      <c r="F6271" s="6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72"/>
      <c r="AD6271" s="5"/>
    </row>
    <row r="6272" spans="1:30" x14ac:dyDescent="0.2">
      <c r="A6272" s="5"/>
      <c r="B6272" s="5"/>
      <c r="C6272" s="5"/>
      <c r="D6272" s="5"/>
      <c r="E6272" s="5"/>
      <c r="F6272" s="6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72"/>
      <c r="AD6272" s="5"/>
    </row>
    <row r="6273" spans="1:30" x14ac:dyDescent="0.2">
      <c r="A6273" s="5"/>
      <c r="B6273" s="5"/>
      <c r="C6273" s="5"/>
      <c r="D6273" s="5"/>
      <c r="E6273" s="5"/>
      <c r="F6273" s="6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72"/>
      <c r="AD6273" s="5"/>
    </row>
    <row r="6274" spans="1:30" x14ac:dyDescent="0.2">
      <c r="A6274" s="5"/>
      <c r="B6274" s="5"/>
      <c r="C6274" s="5"/>
      <c r="D6274" s="5"/>
      <c r="E6274" s="5"/>
      <c r="F6274" s="6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72"/>
      <c r="AD6274" s="5"/>
    </row>
    <row r="6275" spans="1:30" x14ac:dyDescent="0.2">
      <c r="A6275" s="5"/>
      <c r="B6275" s="5"/>
      <c r="C6275" s="5"/>
      <c r="D6275" s="5"/>
      <c r="E6275" s="5"/>
      <c r="F6275" s="6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72"/>
      <c r="AD6275" s="5"/>
    </row>
    <row r="6276" spans="1:30" x14ac:dyDescent="0.2">
      <c r="A6276" s="5"/>
      <c r="B6276" s="5"/>
      <c r="C6276" s="5"/>
      <c r="D6276" s="5"/>
      <c r="E6276" s="5"/>
      <c r="F6276" s="6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72"/>
      <c r="AD6276" s="5"/>
    </row>
    <row r="6277" spans="1:30" x14ac:dyDescent="0.2">
      <c r="A6277" s="5"/>
      <c r="B6277" s="5"/>
      <c r="C6277" s="5"/>
      <c r="D6277" s="5"/>
      <c r="E6277" s="5"/>
      <c r="F6277" s="6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72"/>
      <c r="AD6277" s="5"/>
    </row>
    <row r="6278" spans="1:30" x14ac:dyDescent="0.2">
      <c r="A6278" s="5"/>
      <c r="B6278" s="5"/>
      <c r="C6278" s="5"/>
      <c r="D6278" s="5"/>
      <c r="E6278" s="5"/>
      <c r="F6278" s="6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72"/>
      <c r="AD6278" s="5"/>
    </row>
    <row r="6279" spans="1:30" x14ac:dyDescent="0.2">
      <c r="A6279" s="5"/>
      <c r="B6279" s="5"/>
      <c r="C6279" s="5"/>
      <c r="D6279" s="5"/>
      <c r="E6279" s="5"/>
      <c r="F6279" s="6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72"/>
      <c r="AD6279" s="5"/>
    </row>
    <row r="6280" spans="1:30" x14ac:dyDescent="0.2">
      <c r="A6280" s="5"/>
      <c r="B6280" s="5"/>
      <c r="C6280" s="5"/>
      <c r="D6280" s="5"/>
      <c r="E6280" s="5"/>
      <c r="F6280" s="6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72"/>
      <c r="AD6280" s="5"/>
    </row>
    <row r="6281" spans="1:30" x14ac:dyDescent="0.2">
      <c r="A6281" s="5"/>
      <c r="B6281" s="5"/>
      <c r="C6281" s="5"/>
      <c r="D6281" s="5"/>
      <c r="E6281" s="5"/>
      <c r="F6281" s="6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72"/>
      <c r="AD6281" s="5"/>
    </row>
    <row r="6282" spans="1:30" x14ac:dyDescent="0.2">
      <c r="A6282" s="5"/>
      <c r="B6282" s="5"/>
      <c r="C6282" s="5"/>
      <c r="D6282" s="5"/>
      <c r="E6282" s="5"/>
      <c r="F6282" s="6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72"/>
      <c r="AD6282" s="5"/>
    </row>
    <row r="6283" spans="1:30" x14ac:dyDescent="0.2">
      <c r="A6283" s="5"/>
      <c r="B6283" s="5"/>
      <c r="C6283" s="5"/>
      <c r="D6283" s="5"/>
      <c r="E6283" s="5"/>
      <c r="F6283" s="6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72"/>
      <c r="AD6283" s="5"/>
    </row>
    <row r="6284" spans="1:30" x14ac:dyDescent="0.2">
      <c r="A6284" s="5"/>
      <c r="B6284" s="5"/>
      <c r="C6284" s="5"/>
      <c r="D6284" s="5"/>
      <c r="E6284" s="5"/>
      <c r="F6284" s="6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72"/>
      <c r="AD6284" s="5"/>
    </row>
    <row r="6285" spans="1:30" x14ac:dyDescent="0.2">
      <c r="A6285" s="5"/>
      <c r="B6285" s="5"/>
      <c r="C6285" s="5"/>
      <c r="D6285" s="5"/>
      <c r="E6285" s="5"/>
      <c r="F6285" s="6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72"/>
      <c r="AD6285" s="5"/>
    </row>
    <row r="6286" spans="1:30" x14ac:dyDescent="0.2">
      <c r="A6286" s="5"/>
      <c r="B6286" s="5"/>
      <c r="C6286" s="5"/>
      <c r="D6286" s="5"/>
      <c r="E6286" s="5"/>
      <c r="F6286" s="6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72"/>
      <c r="AD6286" s="5"/>
    </row>
    <row r="6287" spans="1:30" x14ac:dyDescent="0.2">
      <c r="A6287" s="5"/>
      <c r="B6287" s="5"/>
      <c r="C6287" s="5"/>
      <c r="D6287" s="5"/>
      <c r="E6287" s="5"/>
      <c r="F6287" s="6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72"/>
      <c r="AD6287" s="5"/>
    </row>
    <row r="6288" spans="1:30" x14ac:dyDescent="0.2">
      <c r="A6288" s="5"/>
      <c r="B6288" s="5"/>
      <c r="C6288" s="5"/>
      <c r="D6288" s="5"/>
      <c r="E6288" s="5"/>
      <c r="F6288" s="6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72"/>
      <c r="AD6288" s="5"/>
    </row>
    <row r="6289" spans="1:30" x14ac:dyDescent="0.2">
      <c r="A6289" s="5"/>
      <c r="B6289" s="5"/>
      <c r="C6289" s="5"/>
      <c r="D6289" s="5"/>
      <c r="E6289" s="5"/>
      <c r="F6289" s="6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72"/>
      <c r="AD6289" s="5"/>
    </row>
    <row r="6290" spans="1:30" x14ac:dyDescent="0.2">
      <c r="A6290" s="5"/>
      <c r="B6290" s="5"/>
      <c r="C6290" s="5"/>
      <c r="D6290" s="5"/>
      <c r="E6290" s="5"/>
      <c r="F6290" s="6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72"/>
      <c r="AD6290" s="5"/>
    </row>
    <row r="6291" spans="1:30" x14ac:dyDescent="0.2">
      <c r="A6291" s="5"/>
      <c r="B6291" s="5"/>
      <c r="C6291" s="5"/>
      <c r="D6291" s="5"/>
      <c r="E6291" s="5"/>
      <c r="F6291" s="6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72"/>
      <c r="AD6291" s="5"/>
    </row>
    <row r="6292" spans="1:30" x14ac:dyDescent="0.2">
      <c r="A6292" s="5"/>
      <c r="B6292" s="5"/>
      <c r="C6292" s="5"/>
      <c r="D6292" s="5"/>
      <c r="E6292" s="5"/>
      <c r="F6292" s="6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72"/>
      <c r="AD6292" s="5"/>
    </row>
    <row r="6293" spans="1:30" x14ac:dyDescent="0.2">
      <c r="A6293" s="5"/>
      <c r="B6293" s="5"/>
      <c r="C6293" s="5"/>
      <c r="D6293" s="5"/>
      <c r="E6293" s="5"/>
      <c r="F6293" s="6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72"/>
      <c r="AD6293" s="5"/>
    </row>
    <row r="6294" spans="1:30" x14ac:dyDescent="0.2">
      <c r="A6294" s="5"/>
      <c r="B6294" s="5"/>
      <c r="C6294" s="5"/>
      <c r="D6294" s="5"/>
      <c r="E6294" s="5"/>
      <c r="F6294" s="6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72"/>
      <c r="AD6294" s="5"/>
    </row>
    <row r="6295" spans="1:30" x14ac:dyDescent="0.2">
      <c r="A6295" s="5"/>
      <c r="B6295" s="5"/>
      <c r="C6295" s="5"/>
      <c r="D6295" s="5"/>
      <c r="E6295" s="5"/>
      <c r="F6295" s="6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72"/>
      <c r="AD6295" s="5"/>
    </row>
    <row r="6296" spans="1:30" x14ac:dyDescent="0.2">
      <c r="A6296" s="5"/>
      <c r="B6296" s="5"/>
      <c r="C6296" s="5"/>
      <c r="D6296" s="5"/>
      <c r="E6296" s="5"/>
      <c r="F6296" s="6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72"/>
      <c r="AD6296" s="5"/>
    </row>
    <row r="6297" spans="1:30" x14ac:dyDescent="0.2">
      <c r="A6297" s="5"/>
      <c r="B6297" s="5"/>
      <c r="C6297" s="5"/>
      <c r="D6297" s="5"/>
      <c r="E6297" s="5"/>
      <c r="F6297" s="6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72"/>
      <c r="AD6297" s="5"/>
    </row>
    <row r="6298" spans="1:30" x14ac:dyDescent="0.2">
      <c r="A6298" s="5"/>
      <c r="B6298" s="5"/>
      <c r="C6298" s="5"/>
      <c r="D6298" s="5"/>
      <c r="E6298" s="5"/>
      <c r="F6298" s="6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72"/>
      <c r="AD6298" s="5"/>
    </row>
    <row r="6299" spans="1:30" x14ac:dyDescent="0.2">
      <c r="A6299" s="5"/>
      <c r="B6299" s="5"/>
      <c r="C6299" s="5"/>
      <c r="D6299" s="5"/>
      <c r="E6299" s="5"/>
      <c r="F6299" s="6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72"/>
      <c r="AD6299" s="5"/>
    </row>
    <row r="6300" spans="1:30" x14ac:dyDescent="0.2">
      <c r="A6300" s="5"/>
      <c r="B6300" s="5"/>
      <c r="C6300" s="5"/>
      <c r="D6300" s="5"/>
      <c r="E6300" s="5"/>
      <c r="F6300" s="6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72"/>
      <c r="AD6300" s="5"/>
    </row>
    <row r="6301" spans="1:30" x14ac:dyDescent="0.2">
      <c r="A6301" s="5"/>
      <c r="B6301" s="5"/>
      <c r="C6301" s="5"/>
      <c r="D6301" s="5"/>
      <c r="E6301" s="5"/>
      <c r="F6301" s="6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72"/>
      <c r="AD6301" s="5"/>
    </row>
    <row r="6302" spans="1:30" x14ac:dyDescent="0.2">
      <c r="A6302" s="5"/>
      <c r="B6302" s="5"/>
      <c r="C6302" s="5"/>
      <c r="D6302" s="5"/>
      <c r="E6302" s="5"/>
      <c r="F6302" s="6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72"/>
      <c r="AD6302" s="5"/>
    </row>
    <row r="6303" spans="1:30" x14ac:dyDescent="0.2">
      <c r="A6303" s="5"/>
      <c r="B6303" s="5"/>
      <c r="C6303" s="5"/>
      <c r="D6303" s="5"/>
      <c r="E6303" s="5"/>
      <c r="F6303" s="6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72"/>
      <c r="AD6303" s="5"/>
    </row>
    <row r="6304" spans="1:30" x14ac:dyDescent="0.2">
      <c r="A6304" s="5"/>
      <c r="B6304" s="5"/>
      <c r="C6304" s="5"/>
      <c r="D6304" s="5"/>
      <c r="E6304" s="5"/>
      <c r="F6304" s="6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72"/>
      <c r="AD6304" s="5"/>
    </row>
    <row r="6305" spans="1:30" x14ac:dyDescent="0.2">
      <c r="A6305" s="5"/>
      <c r="B6305" s="5"/>
      <c r="C6305" s="5"/>
      <c r="D6305" s="5"/>
      <c r="E6305" s="5"/>
      <c r="F6305" s="6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72"/>
      <c r="AD6305" s="5"/>
    </row>
    <row r="6306" spans="1:30" x14ac:dyDescent="0.2">
      <c r="A6306" s="5"/>
      <c r="B6306" s="5"/>
      <c r="C6306" s="5"/>
      <c r="D6306" s="5"/>
      <c r="E6306" s="5"/>
      <c r="F6306" s="6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72"/>
      <c r="AD6306" s="5"/>
    </row>
    <row r="6307" spans="1:30" x14ac:dyDescent="0.2">
      <c r="A6307" s="5"/>
      <c r="B6307" s="5"/>
      <c r="C6307" s="5"/>
      <c r="D6307" s="5"/>
      <c r="E6307" s="5"/>
      <c r="F6307" s="6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72"/>
      <c r="AD6307" s="5"/>
    </row>
    <row r="6308" spans="1:30" x14ac:dyDescent="0.2">
      <c r="A6308" s="5"/>
      <c r="B6308" s="5"/>
      <c r="C6308" s="5"/>
      <c r="D6308" s="5"/>
      <c r="E6308" s="5"/>
      <c r="F6308" s="6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72"/>
      <c r="AD6308" s="5"/>
    </row>
    <row r="6309" spans="1:30" x14ac:dyDescent="0.2">
      <c r="A6309" s="5"/>
      <c r="B6309" s="5"/>
      <c r="C6309" s="5"/>
      <c r="D6309" s="5"/>
      <c r="E6309" s="5"/>
      <c r="F6309" s="6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72"/>
      <c r="AD6309" s="5"/>
    </row>
    <row r="6310" spans="1:30" x14ac:dyDescent="0.2">
      <c r="A6310" s="5"/>
      <c r="B6310" s="5"/>
      <c r="C6310" s="5"/>
      <c r="D6310" s="5"/>
      <c r="E6310" s="5"/>
      <c r="F6310" s="6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72"/>
      <c r="AD6310" s="5"/>
    </row>
    <row r="6311" spans="1:30" x14ac:dyDescent="0.2">
      <c r="A6311" s="5"/>
      <c r="B6311" s="5"/>
      <c r="C6311" s="5"/>
      <c r="D6311" s="5"/>
      <c r="E6311" s="5"/>
      <c r="F6311" s="6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72"/>
      <c r="AD6311" s="5"/>
    </row>
    <row r="6312" spans="1:30" x14ac:dyDescent="0.2">
      <c r="A6312" s="5"/>
      <c r="B6312" s="5"/>
      <c r="C6312" s="5"/>
      <c r="D6312" s="5"/>
      <c r="E6312" s="5"/>
      <c r="F6312" s="6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72"/>
      <c r="AD6312" s="5"/>
    </row>
    <row r="6313" spans="1:30" x14ac:dyDescent="0.2">
      <c r="A6313" s="5"/>
      <c r="B6313" s="5"/>
      <c r="C6313" s="5"/>
      <c r="D6313" s="5"/>
      <c r="E6313" s="5"/>
      <c r="F6313" s="6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72"/>
      <c r="AD6313" s="5"/>
    </row>
    <row r="6314" spans="1:30" x14ac:dyDescent="0.2">
      <c r="A6314" s="5"/>
      <c r="B6314" s="5"/>
      <c r="C6314" s="5"/>
      <c r="D6314" s="5"/>
      <c r="E6314" s="5"/>
      <c r="F6314" s="6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72"/>
      <c r="AD6314" s="5"/>
    </row>
    <row r="6315" spans="1:30" x14ac:dyDescent="0.2">
      <c r="A6315" s="5"/>
      <c r="B6315" s="5"/>
      <c r="C6315" s="5"/>
      <c r="D6315" s="5"/>
      <c r="E6315" s="5"/>
      <c r="F6315" s="6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72"/>
      <c r="AD6315" s="5"/>
    </row>
    <row r="6316" spans="1:30" x14ac:dyDescent="0.2">
      <c r="A6316" s="5"/>
      <c r="B6316" s="5"/>
      <c r="C6316" s="5"/>
      <c r="D6316" s="5"/>
      <c r="E6316" s="5"/>
      <c r="F6316" s="6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72"/>
      <c r="AD6316" s="5"/>
    </row>
    <row r="6317" spans="1:30" x14ac:dyDescent="0.2">
      <c r="A6317" s="5"/>
      <c r="B6317" s="5"/>
      <c r="C6317" s="5"/>
      <c r="D6317" s="5"/>
      <c r="E6317" s="5"/>
      <c r="F6317" s="6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72"/>
      <c r="AD6317" s="5"/>
    </row>
    <row r="6318" spans="1:30" x14ac:dyDescent="0.2">
      <c r="A6318" s="5"/>
      <c r="B6318" s="5"/>
      <c r="C6318" s="5"/>
      <c r="D6318" s="5"/>
      <c r="E6318" s="5"/>
      <c r="F6318" s="6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72"/>
      <c r="AD6318" s="5"/>
    </row>
    <row r="6319" spans="1:30" x14ac:dyDescent="0.2">
      <c r="A6319" s="5"/>
      <c r="B6319" s="5"/>
      <c r="C6319" s="5"/>
      <c r="D6319" s="5"/>
      <c r="E6319" s="5"/>
      <c r="F6319" s="6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72"/>
      <c r="AD6319" s="5"/>
    </row>
    <row r="6320" spans="1:30" x14ac:dyDescent="0.2">
      <c r="A6320" s="5"/>
      <c r="B6320" s="5"/>
      <c r="C6320" s="5"/>
      <c r="D6320" s="5"/>
      <c r="E6320" s="5"/>
      <c r="F6320" s="6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72"/>
      <c r="AD6320" s="5"/>
    </row>
    <row r="6321" spans="1:30" x14ac:dyDescent="0.2">
      <c r="A6321" s="5"/>
      <c r="B6321" s="5"/>
      <c r="C6321" s="5"/>
      <c r="D6321" s="5"/>
      <c r="E6321" s="5"/>
      <c r="F6321" s="6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72"/>
      <c r="AD6321" s="5"/>
    </row>
    <row r="6322" spans="1:30" x14ac:dyDescent="0.2">
      <c r="A6322" s="5"/>
      <c r="B6322" s="5"/>
      <c r="C6322" s="5"/>
      <c r="D6322" s="5"/>
      <c r="E6322" s="5"/>
      <c r="F6322" s="6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72"/>
      <c r="AD6322" s="5"/>
    </row>
    <row r="6323" spans="1:30" x14ac:dyDescent="0.2">
      <c r="A6323" s="5"/>
      <c r="B6323" s="5"/>
      <c r="C6323" s="5"/>
      <c r="D6323" s="5"/>
      <c r="E6323" s="5"/>
      <c r="F6323" s="6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72"/>
      <c r="AD6323" s="5"/>
    </row>
    <row r="6324" spans="1:30" x14ac:dyDescent="0.2">
      <c r="A6324" s="5"/>
      <c r="B6324" s="5"/>
      <c r="C6324" s="5"/>
      <c r="D6324" s="5"/>
      <c r="E6324" s="5"/>
      <c r="F6324" s="6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72"/>
      <c r="AD6324" s="5"/>
    </row>
    <row r="6325" spans="1:30" x14ac:dyDescent="0.2">
      <c r="A6325" s="5"/>
      <c r="B6325" s="5"/>
      <c r="C6325" s="5"/>
      <c r="D6325" s="5"/>
      <c r="E6325" s="5"/>
      <c r="F6325" s="6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72"/>
      <c r="AD6325" s="5"/>
    </row>
    <row r="6326" spans="1:30" x14ac:dyDescent="0.2">
      <c r="A6326" s="5"/>
      <c r="B6326" s="5"/>
      <c r="C6326" s="5"/>
      <c r="D6326" s="5"/>
      <c r="E6326" s="5"/>
      <c r="F6326" s="6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72"/>
      <c r="AD6326" s="5"/>
    </row>
    <row r="6327" spans="1:30" x14ac:dyDescent="0.2">
      <c r="A6327" s="5"/>
      <c r="B6327" s="5"/>
      <c r="C6327" s="5"/>
      <c r="D6327" s="5"/>
      <c r="E6327" s="5"/>
      <c r="F6327" s="6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72"/>
      <c r="AD6327" s="5"/>
    </row>
    <row r="6328" spans="1:30" x14ac:dyDescent="0.2">
      <c r="A6328" s="5"/>
      <c r="B6328" s="5"/>
      <c r="C6328" s="5"/>
      <c r="D6328" s="5"/>
      <c r="E6328" s="5"/>
      <c r="F6328" s="6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72"/>
      <c r="AD6328" s="5"/>
    </row>
    <row r="6329" spans="1:30" x14ac:dyDescent="0.2">
      <c r="A6329" s="5"/>
      <c r="B6329" s="5"/>
      <c r="C6329" s="5"/>
      <c r="D6329" s="5"/>
      <c r="E6329" s="5"/>
      <c r="F6329" s="6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72"/>
      <c r="AD6329" s="5"/>
    </row>
    <row r="6330" spans="1:30" x14ac:dyDescent="0.2">
      <c r="A6330" s="5"/>
      <c r="B6330" s="5"/>
      <c r="C6330" s="5"/>
      <c r="D6330" s="5"/>
      <c r="E6330" s="5"/>
      <c r="F6330" s="6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72"/>
      <c r="AD6330" s="5"/>
    </row>
    <row r="6331" spans="1:30" x14ac:dyDescent="0.2">
      <c r="A6331" s="5"/>
      <c r="B6331" s="5"/>
      <c r="C6331" s="5"/>
      <c r="D6331" s="5"/>
      <c r="E6331" s="5"/>
      <c r="F6331" s="6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72"/>
      <c r="AD6331" s="5"/>
    </row>
    <row r="6332" spans="1:30" x14ac:dyDescent="0.2">
      <c r="A6332" s="5"/>
      <c r="B6332" s="5"/>
      <c r="C6332" s="5"/>
      <c r="D6332" s="5"/>
      <c r="E6332" s="5"/>
      <c r="F6332" s="6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72"/>
      <c r="AD6332" s="5"/>
    </row>
    <row r="6333" spans="1:30" x14ac:dyDescent="0.2">
      <c r="A6333" s="5"/>
      <c r="B6333" s="5"/>
      <c r="C6333" s="5"/>
      <c r="D6333" s="5"/>
      <c r="E6333" s="5"/>
      <c r="F6333" s="6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72"/>
      <c r="AD6333" s="5"/>
    </row>
    <row r="6334" spans="1:30" x14ac:dyDescent="0.2">
      <c r="A6334" s="5"/>
      <c r="B6334" s="5"/>
      <c r="C6334" s="5"/>
      <c r="D6334" s="5"/>
      <c r="E6334" s="5"/>
      <c r="F6334" s="6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72"/>
      <c r="AD6334" s="5"/>
    </row>
    <row r="6335" spans="1:30" x14ac:dyDescent="0.2">
      <c r="A6335" s="5"/>
      <c r="B6335" s="5"/>
      <c r="C6335" s="5"/>
      <c r="D6335" s="5"/>
      <c r="E6335" s="5"/>
      <c r="F6335" s="6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72"/>
      <c r="AD6335" s="5"/>
    </row>
    <row r="6336" spans="1:30" x14ac:dyDescent="0.2">
      <c r="A6336" s="5"/>
      <c r="B6336" s="5"/>
      <c r="C6336" s="5"/>
      <c r="D6336" s="5"/>
      <c r="E6336" s="5"/>
      <c r="F6336" s="6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72"/>
      <c r="AD6336" s="5"/>
    </row>
    <row r="6337" spans="1:30" x14ac:dyDescent="0.2">
      <c r="A6337" s="5"/>
      <c r="B6337" s="5"/>
      <c r="C6337" s="5"/>
      <c r="D6337" s="5"/>
      <c r="E6337" s="5"/>
      <c r="F6337" s="6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72"/>
      <c r="AD6337" s="5"/>
    </row>
    <row r="6338" spans="1:30" x14ac:dyDescent="0.2">
      <c r="A6338" s="5"/>
      <c r="B6338" s="5"/>
      <c r="C6338" s="5"/>
      <c r="D6338" s="5"/>
      <c r="E6338" s="5"/>
      <c r="F6338" s="6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72"/>
      <c r="AD6338" s="5"/>
    </row>
    <row r="6339" spans="1:30" x14ac:dyDescent="0.2">
      <c r="A6339" s="5"/>
      <c r="B6339" s="5"/>
      <c r="C6339" s="5"/>
      <c r="D6339" s="5"/>
      <c r="E6339" s="5"/>
      <c r="F6339" s="6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72"/>
      <c r="AD6339" s="5"/>
    </row>
    <row r="6340" spans="1:30" x14ac:dyDescent="0.2">
      <c r="A6340" s="5"/>
      <c r="B6340" s="5"/>
      <c r="C6340" s="5"/>
      <c r="D6340" s="5"/>
      <c r="E6340" s="5"/>
      <c r="F6340" s="6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72"/>
      <c r="AD6340" s="5"/>
    </row>
    <row r="6341" spans="1:30" x14ac:dyDescent="0.2">
      <c r="A6341" s="5"/>
      <c r="B6341" s="5"/>
      <c r="C6341" s="5"/>
      <c r="D6341" s="5"/>
      <c r="E6341" s="5"/>
      <c r="F6341" s="6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72"/>
      <c r="AD6341" s="5"/>
    </row>
    <row r="6342" spans="1:30" x14ac:dyDescent="0.2">
      <c r="A6342" s="5"/>
      <c r="B6342" s="5"/>
      <c r="C6342" s="5"/>
      <c r="D6342" s="5"/>
      <c r="E6342" s="5"/>
      <c r="F6342" s="6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72"/>
      <c r="AD6342" s="5"/>
    </row>
    <row r="6343" spans="1:30" x14ac:dyDescent="0.2">
      <c r="A6343" s="5"/>
      <c r="B6343" s="5"/>
      <c r="C6343" s="5"/>
      <c r="D6343" s="5"/>
      <c r="E6343" s="5"/>
      <c r="F6343" s="6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72"/>
      <c r="AD6343" s="5"/>
    </row>
    <row r="6344" spans="1:30" x14ac:dyDescent="0.2">
      <c r="A6344" s="5"/>
      <c r="B6344" s="5"/>
      <c r="C6344" s="5"/>
      <c r="D6344" s="5"/>
      <c r="E6344" s="5"/>
      <c r="F6344" s="6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72"/>
      <c r="AD6344" s="5"/>
    </row>
    <row r="6345" spans="1:30" x14ac:dyDescent="0.2">
      <c r="A6345" s="5"/>
      <c r="B6345" s="5"/>
      <c r="C6345" s="5"/>
      <c r="D6345" s="5"/>
      <c r="E6345" s="5"/>
      <c r="F6345" s="6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72"/>
      <c r="AD6345" s="5"/>
    </row>
    <row r="6346" spans="1:30" x14ac:dyDescent="0.2">
      <c r="A6346" s="5"/>
      <c r="B6346" s="5"/>
      <c r="C6346" s="5"/>
      <c r="D6346" s="5"/>
      <c r="E6346" s="5"/>
      <c r="F6346" s="6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72"/>
      <c r="AD6346" s="5"/>
    </row>
    <row r="6347" spans="1:30" x14ac:dyDescent="0.2">
      <c r="A6347" s="5"/>
      <c r="B6347" s="5"/>
      <c r="C6347" s="5"/>
      <c r="D6347" s="5"/>
      <c r="E6347" s="5"/>
      <c r="F6347" s="6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72"/>
      <c r="AD6347" s="5"/>
    </row>
    <row r="6348" spans="1:30" x14ac:dyDescent="0.2">
      <c r="A6348" s="5"/>
      <c r="B6348" s="5"/>
      <c r="C6348" s="5"/>
      <c r="D6348" s="5"/>
      <c r="E6348" s="5"/>
      <c r="F6348" s="6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72"/>
      <c r="AD6348" s="5"/>
    </row>
    <row r="6349" spans="1:30" x14ac:dyDescent="0.2">
      <c r="A6349" s="5"/>
      <c r="B6349" s="5"/>
      <c r="C6349" s="5"/>
      <c r="D6349" s="5"/>
      <c r="E6349" s="5"/>
      <c r="F6349" s="6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72"/>
      <c r="AD6349" s="5"/>
    </row>
    <row r="6350" spans="1:30" x14ac:dyDescent="0.2">
      <c r="A6350" s="5"/>
      <c r="B6350" s="5"/>
      <c r="C6350" s="5"/>
      <c r="D6350" s="5"/>
      <c r="E6350" s="5"/>
      <c r="F6350" s="6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72"/>
      <c r="AD6350" s="5"/>
    </row>
    <row r="6351" spans="1:30" x14ac:dyDescent="0.2">
      <c r="A6351" s="5"/>
      <c r="B6351" s="5"/>
      <c r="C6351" s="5"/>
      <c r="D6351" s="5"/>
      <c r="E6351" s="5"/>
      <c r="F6351" s="6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72"/>
      <c r="AD6351" s="5"/>
    </row>
    <row r="6352" spans="1:30" x14ac:dyDescent="0.2">
      <c r="A6352" s="5"/>
      <c r="B6352" s="5"/>
      <c r="C6352" s="5"/>
      <c r="D6352" s="5"/>
      <c r="E6352" s="5"/>
      <c r="F6352" s="6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72"/>
      <c r="AD6352" s="5"/>
    </row>
    <row r="6353" spans="1:30" x14ac:dyDescent="0.2">
      <c r="A6353" s="5"/>
      <c r="B6353" s="5"/>
      <c r="C6353" s="5"/>
      <c r="D6353" s="5"/>
      <c r="E6353" s="5"/>
      <c r="F6353" s="6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72"/>
      <c r="AD6353" s="5"/>
    </row>
    <row r="6354" spans="1:30" x14ac:dyDescent="0.2">
      <c r="A6354" s="5"/>
      <c r="B6354" s="5"/>
      <c r="C6354" s="5"/>
      <c r="D6354" s="5"/>
      <c r="E6354" s="5"/>
      <c r="F6354" s="6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72"/>
      <c r="AD6354" s="5"/>
    </row>
    <row r="6355" spans="1:30" x14ac:dyDescent="0.2">
      <c r="A6355" s="5"/>
      <c r="B6355" s="5"/>
      <c r="C6355" s="5"/>
      <c r="D6355" s="5"/>
      <c r="E6355" s="5"/>
      <c r="F6355" s="6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72"/>
      <c r="AD6355" s="5"/>
    </row>
    <row r="6356" spans="1:30" x14ac:dyDescent="0.2">
      <c r="A6356" s="5"/>
      <c r="B6356" s="5"/>
      <c r="C6356" s="5"/>
      <c r="D6356" s="5"/>
      <c r="E6356" s="5"/>
      <c r="F6356" s="6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72"/>
      <c r="AD6356" s="5"/>
    </row>
    <row r="6357" spans="1:30" x14ac:dyDescent="0.2">
      <c r="A6357" s="5"/>
      <c r="B6357" s="5"/>
      <c r="C6357" s="5"/>
      <c r="D6357" s="5"/>
      <c r="E6357" s="5"/>
      <c r="F6357" s="6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72"/>
      <c r="AD6357" s="5"/>
    </row>
    <row r="6358" spans="1:30" x14ac:dyDescent="0.2">
      <c r="A6358" s="5"/>
      <c r="B6358" s="5"/>
      <c r="C6358" s="5"/>
      <c r="D6358" s="5"/>
      <c r="E6358" s="5"/>
      <c r="F6358" s="6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72"/>
      <c r="AD6358" s="5"/>
    </row>
    <row r="6359" spans="1:30" x14ac:dyDescent="0.2">
      <c r="A6359" s="5"/>
      <c r="B6359" s="5"/>
      <c r="C6359" s="5"/>
      <c r="D6359" s="5"/>
      <c r="E6359" s="5"/>
      <c r="F6359" s="6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72"/>
      <c r="AD6359" s="5"/>
    </row>
    <row r="6360" spans="1:30" x14ac:dyDescent="0.2">
      <c r="A6360" s="5"/>
      <c r="B6360" s="5"/>
      <c r="C6360" s="5"/>
      <c r="D6360" s="5"/>
      <c r="E6360" s="5"/>
      <c r="F6360" s="6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72"/>
      <c r="AD6360" s="5"/>
    </row>
    <row r="6361" spans="1:30" x14ac:dyDescent="0.2">
      <c r="A6361" s="5"/>
      <c r="B6361" s="5"/>
      <c r="C6361" s="5"/>
      <c r="D6361" s="5"/>
      <c r="E6361" s="5"/>
      <c r="F6361" s="6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72"/>
      <c r="AD6361" s="5"/>
    </row>
    <row r="6362" spans="1:30" x14ac:dyDescent="0.2">
      <c r="A6362" s="5"/>
      <c r="B6362" s="5"/>
      <c r="C6362" s="5"/>
      <c r="D6362" s="5"/>
      <c r="E6362" s="5"/>
      <c r="F6362" s="6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72"/>
      <c r="AD6362" s="5"/>
    </row>
    <row r="6363" spans="1:30" x14ac:dyDescent="0.2">
      <c r="A6363" s="5"/>
      <c r="B6363" s="5"/>
      <c r="C6363" s="5"/>
      <c r="D6363" s="5"/>
      <c r="E6363" s="5"/>
      <c r="F6363" s="6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72"/>
      <c r="AD6363" s="5"/>
    </row>
    <row r="6364" spans="1:30" x14ac:dyDescent="0.2">
      <c r="A6364" s="5"/>
      <c r="B6364" s="5"/>
      <c r="C6364" s="5"/>
      <c r="D6364" s="5"/>
      <c r="E6364" s="5"/>
      <c r="F6364" s="6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72"/>
      <c r="AD6364" s="5"/>
    </row>
    <row r="6365" spans="1:30" x14ac:dyDescent="0.2">
      <c r="A6365" s="5"/>
      <c r="B6365" s="5"/>
      <c r="C6365" s="5"/>
      <c r="D6365" s="5"/>
      <c r="E6365" s="5"/>
      <c r="F6365" s="6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72"/>
      <c r="AD6365" s="5"/>
    </row>
    <row r="6366" spans="1:30" x14ac:dyDescent="0.2">
      <c r="A6366" s="5"/>
      <c r="B6366" s="5"/>
      <c r="C6366" s="5"/>
      <c r="D6366" s="5"/>
      <c r="E6366" s="5"/>
      <c r="F6366" s="6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72"/>
      <c r="AD6366" s="5"/>
    </row>
    <row r="6367" spans="1:30" x14ac:dyDescent="0.2">
      <c r="A6367" s="5"/>
      <c r="B6367" s="5"/>
      <c r="C6367" s="5"/>
      <c r="D6367" s="5"/>
      <c r="E6367" s="5"/>
      <c r="F6367" s="6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72"/>
      <c r="AD6367" s="5"/>
    </row>
    <row r="6368" spans="1:30" x14ac:dyDescent="0.2">
      <c r="A6368" s="5"/>
      <c r="B6368" s="5"/>
      <c r="C6368" s="5"/>
      <c r="D6368" s="5"/>
      <c r="E6368" s="5"/>
      <c r="F6368" s="6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72"/>
      <c r="AD6368" s="5"/>
    </row>
    <row r="6369" spans="1:30" x14ac:dyDescent="0.2">
      <c r="A6369" s="5"/>
      <c r="B6369" s="5"/>
      <c r="C6369" s="5"/>
      <c r="D6369" s="5"/>
      <c r="E6369" s="5"/>
      <c r="F6369" s="6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72"/>
      <c r="AD6369" s="5"/>
    </row>
    <row r="6370" spans="1:30" x14ac:dyDescent="0.2">
      <c r="A6370" s="5"/>
      <c r="B6370" s="5"/>
      <c r="C6370" s="5"/>
      <c r="D6370" s="5"/>
      <c r="E6370" s="5"/>
      <c r="F6370" s="6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72"/>
      <c r="AD6370" s="5"/>
    </row>
    <row r="6371" spans="1:30" x14ac:dyDescent="0.2">
      <c r="A6371" s="5"/>
      <c r="B6371" s="5"/>
      <c r="C6371" s="5"/>
      <c r="D6371" s="5"/>
      <c r="E6371" s="5"/>
      <c r="F6371" s="6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72"/>
      <c r="AD6371" s="5"/>
    </row>
    <row r="6372" spans="1:30" x14ac:dyDescent="0.2">
      <c r="A6372" s="5"/>
      <c r="B6372" s="5"/>
      <c r="C6372" s="5"/>
      <c r="D6372" s="5"/>
      <c r="E6372" s="5"/>
      <c r="F6372" s="6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72"/>
      <c r="AD6372" s="5"/>
    </row>
    <row r="6373" spans="1:30" x14ac:dyDescent="0.2">
      <c r="A6373" s="5"/>
      <c r="B6373" s="5"/>
      <c r="C6373" s="5"/>
      <c r="D6373" s="5"/>
      <c r="E6373" s="5"/>
      <c r="F6373" s="6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72"/>
      <c r="AD6373" s="5"/>
    </row>
    <row r="6374" spans="1:30" x14ac:dyDescent="0.2">
      <c r="A6374" s="5"/>
      <c r="B6374" s="5"/>
      <c r="C6374" s="5"/>
      <c r="D6374" s="5"/>
      <c r="E6374" s="5"/>
      <c r="F6374" s="6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72"/>
      <c r="AD6374" s="5"/>
    </row>
    <row r="6375" spans="1:30" x14ac:dyDescent="0.2">
      <c r="A6375" s="5"/>
      <c r="B6375" s="5"/>
      <c r="C6375" s="5"/>
      <c r="D6375" s="5"/>
      <c r="E6375" s="5"/>
      <c r="F6375" s="6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72"/>
      <c r="AD6375" s="5"/>
    </row>
    <row r="6376" spans="1:30" x14ac:dyDescent="0.2">
      <c r="A6376" s="5"/>
      <c r="B6376" s="5"/>
      <c r="C6376" s="5"/>
      <c r="D6376" s="5"/>
      <c r="E6376" s="5"/>
      <c r="F6376" s="6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72"/>
      <c r="AD6376" s="5"/>
    </row>
    <row r="6377" spans="1:30" x14ac:dyDescent="0.2">
      <c r="A6377" s="5"/>
      <c r="B6377" s="5"/>
      <c r="C6377" s="5"/>
      <c r="D6377" s="5"/>
      <c r="E6377" s="5"/>
      <c r="F6377" s="6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72"/>
      <c r="AD6377" s="5"/>
    </row>
    <row r="6378" spans="1:30" x14ac:dyDescent="0.2">
      <c r="A6378" s="5"/>
      <c r="B6378" s="5"/>
      <c r="C6378" s="5"/>
      <c r="D6378" s="5"/>
      <c r="E6378" s="5"/>
      <c r="F6378" s="6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72"/>
      <c r="AD6378" s="5"/>
    </row>
    <row r="6379" spans="1:30" x14ac:dyDescent="0.2">
      <c r="A6379" s="5"/>
      <c r="B6379" s="5"/>
      <c r="C6379" s="5"/>
      <c r="D6379" s="5"/>
      <c r="E6379" s="5"/>
      <c r="F6379" s="6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72"/>
      <c r="AD6379" s="5"/>
    </row>
    <row r="6380" spans="1:30" x14ac:dyDescent="0.2">
      <c r="A6380" s="5"/>
      <c r="B6380" s="5"/>
      <c r="C6380" s="5"/>
      <c r="D6380" s="5"/>
      <c r="E6380" s="5"/>
      <c r="F6380" s="6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72"/>
      <c r="AD6380" s="5"/>
    </row>
    <row r="6381" spans="1:30" x14ac:dyDescent="0.2">
      <c r="A6381" s="5"/>
      <c r="B6381" s="5"/>
      <c r="C6381" s="5"/>
      <c r="D6381" s="5"/>
      <c r="E6381" s="5"/>
      <c r="F6381" s="6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72"/>
      <c r="AD6381" s="5"/>
    </row>
    <row r="6382" spans="1:30" x14ac:dyDescent="0.2">
      <c r="A6382" s="5"/>
      <c r="B6382" s="5"/>
      <c r="C6382" s="5"/>
      <c r="D6382" s="5"/>
      <c r="E6382" s="5"/>
      <c r="F6382" s="6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72"/>
      <c r="AD6382" s="5"/>
    </row>
    <row r="6383" spans="1:30" x14ac:dyDescent="0.2">
      <c r="A6383" s="5"/>
      <c r="B6383" s="5"/>
      <c r="C6383" s="5"/>
      <c r="D6383" s="5"/>
      <c r="E6383" s="5"/>
      <c r="F6383" s="6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72"/>
      <c r="AD6383" s="5"/>
    </row>
    <row r="6384" spans="1:30" x14ac:dyDescent="0.2">
      <c r="A6384" s="5"/>
      <c r="B6384" s="5"/>
      <c r="C6384" s="5"/>
      <c r="D6384" s="5"/>
      <c r="E6384" s="5"/>
      <c r="F6384" s="6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72"/>
      <c r="AD6384" s="5"/>
    </row>
    <row r="6385" spans="1:30" x14ac:dyDescent="0.2">
      <c r="A6385" s="5"/>
      <c r="B6385" s="5"/>
      <c r="C6385" s="5"/>
      <c r="D6385" s="5"/>
      <c r="E6385" s="5"/>
      <c r="F6385" s="6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72"/>
      <c r="AD6385" s="5"/>
    </row>
    <row r="6386" spans="1:30" x14ac:dyDescent="0.2">
      <c r="A6386" s="5"/>
      <c r="B6386" s="5"/>
      <c r="C6386" s="5"/>
      <c r="D6386" s="5"/>
      <c r="E6386" s="5"/>
      <c r="F6386" s="6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72"/>
      <c r="AD6386" s="5"/>
    </row>
    <row r="6387" spans="1:30" x14ac:dyDescent="0.2">
      <c r="A6387" s="5"/>
      <c r="B6387" s="5"/>
      <c r="C6387" s="5"/>
      <c r="D6387" s="5"/>
      <c r="E6387" s="5"/>
      <c r="F6387" s="6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72"/>
      <c r="AD6387" s="5"/>
    </row>
    <row r="6388" spans="1:30" x14ac:dyDescent="0.2">
      <c r="A6388" s="5"/>
      <c r="B6388" s="5"/>
      <c r="C6388" s="5"/>
      <c r="D6388" s="5"/>
      <c r="E6388" s="5"/>
      <c r="F6388" s="6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72"/>
      <c r="AD6388" s="5"/>
    </row>
    <row r="6389" spans="1:30" x14ac:dyDescent="0.2">
      <c r="A6389" s="5"/>
      <c r="B6389" s="5"/>
      <c r="C6389" s="5"/>
      <c r="D6389" s="5"/>
      <c r="E6389" s="5"/>
      <c r="F6389" s="6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72"/>
      <c r="AD6389" s="5"/>
    </row>
    <row r="6390" spans="1:30" x14ac:dyDescent="0.2">
      <c r="A6390" s="5"/>
      <c r="B6390" s="5"/>
      <c r="C6390" s="5"/>
      <c r="D6390" s="5"/>
      <c r="E6390" s="5"/>
      <c r="F6390" s="6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72"/>
      <c r="AD6390" s="5"/>
    </row>
    <row r="6391" spans="1:30" x14ac:dyDescent="0.2">
      <c r="A6391" s="5"/>
      <c r="B6391" s="5"/>
      <c r="C6391" s="5"/>
      <c r="D6391" s="5"/>
      <c r="E6391" s="5"/>
      <c r="F6391" s="6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72"/>
      <c r="AD6391" s="5"/>
    </row>
    <row r="6392" spans="1:30" x14ac:dyDescent="0.2">
      <c r="A6392" s="5"/>
      <c r="B6392" s="5"/>
      <c r="C6392" s="5"/>
      <c r="D6392" s="5"/>
      <c r="E6392" s="5"/>
      <c r="F6392" s="6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72"/>
      <c r="AD6392" s="5"/>
    </row>
    <row r="6393" spans="1:30" x14ac:dyDescent="0.2">
      <c r="A6393" s="5"/>
      <c r="B6393" s="5"/>
      <c r="C6393" s="5"/>
      <c r="D6393" s="5"/>
      <c r="E6393" s="5"/>
      <c r="F6393" s="6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72"/>
      <c r="AD6393" s="5"/>
    </row>
    <row r="6394" spans="1:30" x14ac:dyDescent="0.2">
      <c r="A6394" s="5"/>
      <c r="B6394" s="5"/>
      <c r="C6394" s="5"/>
      <c r="D6394" s="5"/>
      <c r="E6394" s="5"/>
      <c r="F6394" s="6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72"/>
      <c r="AD6394" s="5"/>
    </row>
    <row r="6395" spans="1:30" x14ac:dyDescent="0.2">
      <c r="A6395" s="5"/>
      <c r="B6395" s="5"/>
      <c r="C6395" s="5"/>
      <c r="D6395" s="5"/>
      <c r="E6395" s="5"/>
      <c r="F6395" s="6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72"/>
      <c r="AD6395" s="5"/>
    </row>
    <row r="6396" spans="1:30" x14ac:dyDescent="0.2">
      <c r="A6396" s="5"/>
      <c r="B6396" s="5"/>
      <c r="C6396" s="5"/>
      <c r="D6396" s="5"/>
      <c r="E6396" s="5"/>
      <c r="F6396" s="6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72"/>
      <c r="AD6396" s="5"/>
    </row>
    <row r="6397" spans="1:30" x14ac:dyDescent="0.2">
      <c r="A6397" s="5"/>
      <c r="B6397" s="5"/>
      <c r="C6397" s="5"/>
      <c r="D6397" s="5"/>
      <c r="E6397" s="5"/>
      <c r="F6397" s="6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72"/>
      <c r="AD6397" s="5"/>
    </row>
    <row r="6398" spans="1:30" x14ac:dyDescent="0.2">
      <c r="A6398" s="5"/>
      <c r="B6398" s="5"/>
      <c r="C6398" s="5"/>
      <c r="D6398" s="5"/>
      <c r="E6398" s="5"/>
      <c r="F6398" s="6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72"/>
      <c r="AD6398" s="5"/>
    </row>
    <row r="6399" spans="1:30" x14ac:dyDescent="0.2">
      <c r="A6399" s="5"/>
      <c r="B6399" s="5"/>
      <c r="C6399" s="5"/>
      <c r="D6399" s="5"/>
      <c r="E6399" s="5"/>
      <c r="F6399" s="6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72"/>
      <c r="AD6399" s="5"/>
    </row>
    <row r="6400" spans="1:30" x14ac:dyDescent="0.2">
      <c r="A6400" s="5"/>
      <c r="B6400" s="5"/>
      <c r="C6400" s="5"/>
      <c r="D6400" s="5"/>
      <c r="E6400" s="5"/>
      <c r="F6400" s="6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72"/>
      <c r="AD6400" s="5"/>
    </row>
    <row r="6401" spans="1:30" x14ac:dyDescent="0.2">
      <c r="A6401" s="5"/>
      <c r="B6401" s="5"/>
      <c r="C6401" s="5"/>
      <c r="D6401" s="5"/>
      <c r="E6401" s="5"/>
      <c r="F6401" s="6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72"/>
      <c r="AD6401" s="5"/>
    </row>
    <row r="6402" spans="1:30" x14ac:dyDescent="0.2">
      <c r="A6402" s="5"/>
      <c r="B6402" s="5"/>
      <c r="C6402" s="5"/>
      <c r="D6402" s="5"/>
      <c r="E6402" s="5"/>
      <c r="F6402" s="6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72"/>
      <c r="AD6402" s="5"/>
    </row>
    <row r="6403" spans="1:30" x14ac:dyDescent="0.2">
      <c r="A6403" s="5"/>
      <c r="B6403" s="5"/>
      <c r="C6403" s="5"/>
      <c r="D6403" s="5"/>
      <c r="E6403" s="5"/>
      <c r="F6403" s="6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72"/>
      <c r="AD6403" s="5"/>
    </row>
    <row r="6404" spans="1:30" x14ac:dyDescent="0.2">
      <c r="A6404" s="5"/>
      <c r="B6404" s="5"/>
      <c r="C6404" s="5"/>
      <c r="D6404" s="5"/>
      <c r="E6404" s="5"/>
      <c r="F6404" s="6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72"/>
      <c r="AD6404" s="5"/>
    </row>
    <row r="6405" spans="1:30" x14ac:dyDescent="0.2">
      <c r="A6405" s="5"/>
      <c r="B6405" s="5"/>
      <c r="C6405" s="5"/>
      <c r="D6405" s="5"/>
      <c r="E6405" s="5"/>
      <c r="F6405" s="6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72"/>
      <c r="AD6405" s="5"/>
    </row>
    <row r="6406" spans="1:30" x14ac:dyDescent="0.2">
      <c r="A6406" s="5"/>
      <c r="B6406" s="5"/>
      <c r="C6406" s="5"/>
      <c r="D6406" s="5"/>
      <c r="E6406" s="5"/>
      <c r="F6406" s="6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72"/>
      <c r="AD6406" s="5"/>
    </row>
    <row r="6407" spans="1:30" x14ac:dyDescent="0.2">
      <c r="A6407" s="5"/>
      <c r="B6407" s="5"/>
      <c r="C6407" s="5"/>
      <c r="D6407" s="5"/>
      <c r="E6407" s="5"/>
      <c r="F6407" s="6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72"/>
      <c r="AD6407" s="5"/>
    </row>
    <row r="6408" spans="1:30" x14ac:dyDescent="0.2">
      <c r="A6408" s="5"/>
      <c r="B6408" s="5"/>
      <c r="C6408" s="5"/>
      <c r="D6408" s="5"/>
      <c r="E6408" s="5"/>
      <c r="F6408" s="6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72"/>
      <c r="AD6408" s="5"/>
    </row>
    <row r="6409" spans="1:30" x14ac:dyDescent="0.2">
      <c r="A6409" s="5"/>
      <c r="B6409" s="5"/>
      <c r="C6409" s="5"/>
      <c r="D6409" s="5"/>
      <c r="E6409" s="5"/>
      <c r="F6409" s="6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72"/>
      <c r="AD6409" s="5"/>
    </row>
    <row r="6410" spans="1:30" x14ac:dyDescent="0.2">
      <c r="A6410" s="5"/>
      <c r="B6410" s="5"/>
      <c r="C6410" s="5"/>
      <c r="D6410" s="5"/>
      <c r="E6410" s="5"/>
      <c r="F6410" s="6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72"/>
      <c r="AD6410" s="5"/>
    </row>
    <row r="6411" spans="1:30" x14ac:dyDescent="0.2">
      <c r="A6411" s="5"/>
      <c r="B6411" s="5"/>
      <c r="C6411" s="5"/>
      <c r="D6411" s="5"/>
      <c r="E6411" s="5"/>
      <c r="F6411" s="6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72"/>
      <c r="AD6411" s="5"/>
    </row>
    <row r="6412" spans="1:30" x14ac:dyDescent="0.2">
      <c r="A6412" s="5"/>
      <c r="B6412" s="5"/>
      <c r="C6412" s="5"/>
      <c r="D6412" s="5"/>
      <c r="E6412" s="5"/>
      <c r="F6412" s="6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72"/>
      <c r="AD6412" s="5"/>
    </row>
    <row r="6413" spans="1:30" x14ac:dyDescent="0.2">
      <c r="A6413" s="5"/>
      <c r="B6413" s="5"/>
      <c r="C6413" s="5"/>
      <c r="D6413" s="5"/>
      <c r="E6413" s="5"/>
      <c r="F6413" s="6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72"/>
      <c r="AD6413" s="5"/>
    </row>
    <row r="6414" spans="1:30" x14ac:dyDescent="0.2">
      <c r="A6414" s="5"/>
      <c r="B6414" s="5"/>
      <c r="C6414" s="5"/>
      <c r="D6414" s="5"/>
      <c r="E6414" s="5"/>
      <c r="F6414" s="6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72"/>
      <c r="AD6414" s="5"/>
    </row>
    <row r="6415" spans="1:30" x14ac:dyDescent="0.2">
      <c r="A6415" s="5"/>
      <c r="B6415" s="5"/>
      <c r="C6415" s="5"/>
      <c r="D6415" s="5"/>
      <c r="E6415" s="5"/>
      <c r="F6415" s="6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72"/>
      <c r="AD6415" s="5"/>
    </row>
    <row r="6416" spans="1:30" x14ac:dyDescent="0.2">
      <c r="A6416" s="5"/>
      <c r="B6416" s="5"/>
      <c r="C6416" s="5"/>
      <c r="D6416" s="5"/>
      <c r="E6416" s="5"/>
      <c r="F6416" s="6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72"/>
      <c r="AD6416" s="5"/>
    </row>
    <row r="6417" spans="1:30" x14ac:dyDescent="0.2">
      <c r="A6417" s="5"/>
      <c r="B6417" s="5"/>
      <c r="C6417" s="5"/>
      <c r="D6417" s="5"/>
      <c r="E6417" s="5"/>
      <c r="F6417" s="6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72"/>
      <c r="AD6417" s="5"/>
    </row>
    <row r="6418" spans="1:30" x14ac:dyDescent="0.2">
      <c r="A6418" s="5"/>
      <c r="B6418" s="5"/>
      <c r="C6418" s="5"/>
      <c r="D6418" s="5"/>
      <c r="E6418" s="5"/>
      <c r="F6418" s="6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72"/>
      <c r="AD6418" s="5"/>
    </row>
    <row r="6419" spans="1:30" x14ac:dyDescent="0.2">
      <c r="A6419" s="5"/>
      <c r="B6419" s="5"/>
      <c r="C6419" s="5"/>
      <c r="D6419" s="5"/>
      <c r="E6419" s="5"/>
      <c r="F6419" s="6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72"/>
      <c r="AD6419" s="5"/>
    </row>
    <row r="6420" spans="1:30" x14ac:dyDescent="0.2">
      <c r="A6420" s="5"/>
      <c r="B6420" s="5"/>
      <c r="C6420" s="5"/>
      <c r="D6420" s="5"/>
      <c r="E6420" s="5"/>
      <c r="F6420" s="6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72"/>
      <c r="AD6420" s="5"/>
    </row>
    <row r="6421" spans="1:30" x14ac:dyDescent="0.2">
      <c r="A6421" s="5"/>
      <c r="B6421" s="5"/>
      <c r="C6421" s="5"/>
      <c r="D6421" s="5"/>
      <c r="E6421" s="5"/>
      <c r="F6421" s="6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72"/>
      <c r="AD6421" s="5"/>
    </row>
    <row r="6422" spans="1:30" x14ac:dyDescent="0.2">
      <c r="A6422" s="5"/>
      <c r="B6422" s="5"/>
      <c r="C6422" s="5"/>
      <c r="D6422" s="5"/>
      <c r="E6422" s="5"/>
      <c r="F6422" s="6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72"/>
      <c r="AD6422" s="5"/>
    </row>
    <row r="6423" spans="1:30" x14ac:dyDescent="0.2">
      <c r="A6423" s="5"/>
      <c r="B6423" s="5"/>
      <c r="C6423" s="5"/>
      <c r="D6423" s="5"/>
      <c r="E6423" s="5"/>
      <c r="F6423" s="6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72"/>
      <c r="AD6423" s="5"/>
    </row>
    <row r="6424" spans="1:30" x14ac:dyDescent="0.2">
      <c r="A6424" s="5"/>
      <c r="B6424" s="5"/>
      <c r="C6424" s="5"/>
      <c r="D6424" s="5"/>
      <c r="E6424" s="5"/>
      <c r="F6424" s="6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72"/>
      <c r="AD6424" s="5"/>
    </row>
    <row r="6425" spans="1:30" x14ac:dyDescent="0.2">
      <c r="A6425" s="5"/>
      <c r="B6425" s="5"/>
      <c r="C6425" s="5"/>
      <c r="D6425" s="5"/>
      <c r="E6425" s="5"/>
      <c r="F6425" s="6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72"/>
      <c r="AD6425" s="5"/>
    </row>
    <row r="6426" spans="1:30" x14ac:dyDescent="0.2">
      <c r="A6426" s="5"/>
      <c r="B6426" s="5"/>
      <c r="C6426" s="5"/>
      <c r="D6426" s="5"/>
      <c r="E6426" s="5"/>
      <c r="F6426" s="6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72"/>
      <c r="AD6426" s="5"/>
    </row>
    <row r="6427" spans="1:30" x14ac:dyDescent="0.2">
      <c r="A6427" s="5"/>
      <c r="B6427" s="5"/>
      <c r="C6427" s="5"/>
      <c r="D6427" s="5"/>
      <c r="E6427" s="5"/>
      <c r="F6427" s="6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72"/>
      <c r="AD6427" s="5"/>
    </row>
    <row r="6428" spans="1:30" x14ac:dyDescent="0.2">
      <c r="A6428" s="5"/>
      <c r="B6428" s="5"/>
      <c r="C6428" s="5"/>
      <c r="D6428" s="5"/>
      <c r="E6428" s="5"/>
      <c r="F6428" s="6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72"/>
      <c r="AD6428" s="5"/>
    </row>
    <row r="6429" spans="1:30" x14ac:dyDescent="0.2">
      <c r="A6429" s="5"/>
      <c r="B6429" s="5"/>
      <c r="C6429" s="5"/>
      <c r="D6429" s="5"/>
      <c r="E6429" s="5"/>
      <c r="F6429" s="6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72"/>
      <c r="AD6429" s="5"/>
    </row>
    <row r="6430" spans="1:30" x14ac:dyDescent="0.2">
      <c r="A6430" s="5"/>
      <c r="B6430" s="5"/>
      <c r="C6430" s="5"/>
      <c r="D6430" s="5"/>
      <c r="E6430" s="5"/>
      <c r="F6430" s="6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72"/>
      <c r="AD6430" s="5"/>
    </row>
    <row r="6431" spans="1:30" x14ac:dyDescent="0.2">
      <c r="A6431" s="5"/>
      <c r="B6431" s="5"/>
      <c r="C6431" s="5"/>
      <c r="D6431" s="5"/>
      <c r="E6431" s="5"/>
      <c r="F6431" s="6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72"/>
      <c r="AD6431" s="5"/>
    </row>
    <row r="6432" spans="1:30" x14ac:dyDescent="0.2">
      <c r="A6432" s="5"/>
      <c r="B6432" s="5"/>
      <c r="C6432" s="5"/>
      <c r="D6432" s="5"/>
      <c r="E6432" s="5"/>
      <c r="F6432" s="6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72"/>
      <c r="AD6432" s="5"/>
    </row>
    <row r="6433" spans="1:30" x14ac:dyDescent="0.2">
      <c r="A6433" s="5"/>
      <c r="B6433" s="5"/>
      <c r="C6433" s="5"/>
      <c r="D6433" s="5"/>
      <c r="E6433" s="5"/>
      <c r="F6433" s="6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72"/>
      <c r="AD6433" s="5"/>
    </row>
    <row r="6434" spans="1:30" x14ac:dyDescent="0.2">
      <c r="A6434" s="5"/>
      <c r="B6434" s="5"/>
      <c r="C6434" s="5"/>
      <c r="D6434" s="5"/>
      <c r="E6434" s="5"/>
      <c r="F6434" s="6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72"/>
      <c r="AD6434" s="5"/>
    </row>
    <row r="6435" spans="1:30" x14ac:dyDescent="0.2">
      <c r="A6435" s="5"/>
      <c r="B6435" s="5"/>
      <c r="C6435" s="5"/>
      <c r="D6435" s="5"/>
      <c r="E6435" s="5"/>
      <c r="F6435" s="6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72"/>
      <c r="AD6435" s="5"/>
    </row>
    <row r="6436" spans="1:30" x14ac:dyDescent="0.2">
      <c r="A6436" s="5"/>
      <c r="B6436" s="5"/>
      <c r="C6436" s="5"/>
      <c r="D6436" s="5"/>
      <c r="E6436" s="5"/>
      <c r="F6436" s="6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72"/>
      <c r="AD6436" s="5"/>
    </row>
    <row r="6437" spans="1:30" x14ac:dyDescent="0.2">
      <c r="A6437" s="5"/>
      <c r="B6437" s="5"/>
      <c r="C6437" s="5"/>
      <c r="D6437" s="5"/>
      <c r="E6437" s="5"/>
      <c r="F6437" s="6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72"/>
      <c r="AD6437" s="5"/>
    </row>
    <row r="6438" spans="1:30" x14ac:dyDescent="0.2">
      <c r="A6438" s="5"/>
      <c r="B6438" s="5"/>
      <c r="C6438" s="5"/>
      <c r="D6438" s="5"/>
      <c r="E6438" s="5"/>
      <c r="F6438" s="6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72"/>
      <c r="AD6438" s="5"/>
    </row>
    <row r="6439" spans="1:30" x14ac:dyDescent="0.2">
      <c r="A6439" s="5"/>
      <c r="B6439" s="5"/>
      <c r="C6439" s="5"/>
      <c r="D6439" s="5"/>
      <c r="E6439" s="5"/>
      <c r="F6439" s="6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72"/>
      <c r="AD6439" s="5"/>
    </row>
    <row r="6440" spans="1:30" x14ac:dyDescent="0.2">
      <c r="A6440" s="5"/>
      <c r="B6440" s="5"/>
      <c r="C6440" s="5"/>
      <c r="D6440" s="5"/>
      <c r="E6440" s="5"/>
      <c r="F6440" s="6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72"/>
      <c r="AD6440" s="5"/>
    </row>
    <row r="6441" spans="1:30" x14ac:dyDescent="0.2">
      <c r="A6441" s="5"/>
      <c r="B6441" s="5"/>
      <c r="C6441" s="5"/>
      <c r="D6441" s="5"/>
      <c r="E6441" s="5"/>
      <c r="F6441" s="6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72"/>
      <c r="AD6441" s="5"/>
    </row>
    <row r="6442" spans="1:30" x14ac:dyDescent="0.2">
      <c r="A6442" s="5"/>
      <c r="B6442" s="5"/>
      <c r="C6442" s="5"/>
      <c r="D6442" s="5"/>
      <c r="E6442" s="5"/>
      <c r="F6442" s="6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72"/>
      <c r="AD6442" s="5"/>
    </row>
    <row r="6443" spans="1:30" x14ac:dyDescent="0.2">
      <c r="A6443" s="5"/>
      <c r="B6443" s="5"/>
      <c r="C6443" s="5"/>
      <c r="D6443" s="5"/>
      <c r="E6443" s="5"/>
      <c r="F6443" s="6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72"/>
      <c r="AD6443" s="5"/>
    </row>
    <row r="6444" spans="1:30" x14ac:dyDescent="0.2">
      <c r="A6444" s="5"/>
      <c r="B6444" s="5"/>
      <c r="C6444" s="5"/>
      <c r="D6444" s="5"/>
      <c r="E6444" s="5"/>
      <c r="F6444" s="6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72"/>
      <c r="AD6444" s="5"/>
    </row>
    <row r="6445" spans="1:30" x14ac:dyDescent="0.2">
      <c r="A6445" s="5"/>
      <c r="B6445" s="5"/>
      <c r="C6445" s="5"/>
      <c r="D6445" s="5"/>
      <c r="E6445" s="5"/>
      <c r="F6445" s="6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72"/>
      <c r="AD6445" s="5"/>
    </row>
    <row r="6446" spans="1:30" x14ac:dyDescent="0.2">
      <c r="A6446" s="5"/>
      <c r="B6446" s="5"/>
      <c r="C6446" s="5"/>
      <c r="D6446" s="5"/>
      <c r="E6446" s="5"/>
      <c r="F6446" s="6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72"/>
      <c r="AD6446" s="5"/>
    </row>
    <row r="6447" spans="1:30" x14ac:dyDescent="0.2">
      <c r="A6447" s="5"/>
      <c r="B6447" s="5"/>
      <c r="C6447" s="5"/>
      <c r="D6447" s="5"/>
      <c r="E6447" s="5"/>
      <c r="F6447" s="6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72"/>
      <c r="AD6447" s="5"/>
    </row>
    <row r="6448" spans="1:30" x14ac:dyDescent="0.2">
      <c r="A6448" s="5"/>
      <c r="B6448" s="5"/>
      <c r="C6448" s="5"/>
      <c r="D6448" s="5"/>
      <c r="E6448" s="5"/>
      <c r="F6448" s="6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72"/>
      <c r="AD6448" s="5"/>
    </row>
    <row r="6449" spans="1:30" x14ac:dyDescent="0.2">
      <c r="A6449" s="5"/>
      <c r="B6449" s="5"/>
      <c r="C6449" s="5"/>
      <c r="D6449" s="5"/>
      <c r="E6449" s="5"/>
      <c r="F6449" s="6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72"/>
      <c r="AD6449" s="5"/>
    </row>
    <row r="6450" spans="1:30" x14ac:dyDescent="0.2">
      <c r="A6450" s="5"/>
      <c r="B6450" s="5"/>
      <c r="C6450" s="5"/>
      <c r="D6450" s="5"/>
      <c r="E6450" s="5"/>
      <c r="F6450" s="6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72"/>
      <c r="AD6450" s="5"/>
    </row>
    <row r="6451" spans="1:30" x14ac:dyDescent="0.2">
      <c r="A6451" s="5"/>
      <c r="B6451" s="5"/>
      <c r="C6451" s="5"/>
      <c r="D6451" s="5"/>
      <c r="E6451" s="5"/>
      <c r="F6451" s="6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72"/>
      <c r="AD6451" s="5"/>
    </row>
    <row r="6452" spans="1:30" x14ac:dyDescent="0.2">
      <c r="A6452" s="5"/>
      <c r="B6452" s="5"/>
      <c r="C6452" s="5"/>
      <c r="D6452" s="5"/>
      <c r="E6452" s="5"/>
      <c r="F6452" s="6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72"/>
      <c r="AD6452" s="5"/>
    </row>
    <row r="6453" spans="1:30" x14ac:dyDescent="0.2">
      <c r="A6453" s="5"/>
      <c r="B6453" s="5"/>
      <c r="C6453" s="5"/>
      <c r="D6453" s="5"/>
      <c r="E6453" s="5"/>
      <c r="F6453" s="6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72"/>
      <c r="AD6453" s="5"/>
    </row>
    <row r="6454" spans="1:30" x14ac:dyDescent="0.2">
      <c r="A6454" s="5"/>
      <c r="B6454" s="5"/>
      <c r="C6454" s="5"/>
      <c r="D6454" s="5"/>
      <c r="E6454" s="5"/>
      <c r="F6454" s="6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72"/>
      <c r="AD6454" s="5"/>
    </row>
    <row r="6455" spans="1:30" x14ac:dyDescent="0.2">
      <c r="A6455" s="5"/>
      <c r="B6455" s="5"/>
      <c r="C6455" s="5"/>
      <c r="D6455" s="5"/>
      <c r="E6455" s="5"/>
      <c r="F6455" s="6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72"/>
      <c r="AD6455" s="5"/>
    </row>
    <row r="6456" spans="1:30" x14ac:dyDescent="0.2">
      <c r="A6456" s="5"/>
      <c r="B6456" s="5"/>
      <c r="C6456" s="5"/>
      <c r="D6456" s="5"/>
      <c r="E6456" s="5"/>
      <c r="F6456" s="6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72"/>
      <c r="AD6456" s="5"/>
    </row>
    <row r="6457" spans="1:30" x14ac:dyDescent="0.2">
      <c r="A6457" s="5"/>
      <c r="B6457" s="5"/>
      <c r="C6457" s="5"/>
      <c r="D6457" s="5"/>
      <c r="E6457" s="5"/>
      <c r="F6457" s="6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72"/>
      <c r="AD6457" s="5"/>
    </row>
    <row r="6458" spans="1:30" x14ac:dyDescent="0.2">
      <c r="A6458" s="5"/>
      <c r="B6458" s="5"/>
      <c r="C6458" s="5"/>
      <c r="D6458" s="5"/>
      <c r="E6458" s="5"/>
      <c r="F6458" s="6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72"/>
      <c r="AD6458" s="5"/>
    </row>
    <row r="6459" spans="1:30" x14ac:dyDescent="0.2">
      <c r="A6459" s="5"/>
      <c r="B6459" s="5"/>
      <c r="C6459" s="5"/>
      <c r="D6459" s="5"/>
      <c r="E6459" s="5"/>
      <c r="F6459" s="6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72"/>
      <c r="AD6459" s="5"/>
    </row>
    <row r="6460" spans="1:30" x14ac:dyDescent="0.2">
      <c r="A6460" s="5"/>
      <c r="B6460" s="5"/>
      <c r="C6460" s="5"/>
      <c r="D6460" s="5"/>
      <c r="E6460" s="5"/>
      <c r="F6460" s="6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72"/>
      <c r="AD6460" s="5"/>
    </row>
    <row r="6461" spans="1:30" x14ac:dyDescent="0.2">
      <c r="A6461" s="5"/>
      <c r="B6461" s="5"/>
      <c r="C6461" s="5"/>
      <c r="D6461" s="5"/>
      <c r="E6461" s="5"/>
      <c r="F6461" s="6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72"/>
      <c r="AD6461" s="5"/>
    </row>
    <row r="6462" spans="1:30" x14ac:dyDescent="0.2">
      <c r="A6462" s="5"/>
      <c r="B6462" s="5"/>
      <c r="C6462" s="5"/>
      <c r="D6462" s="5"/>
      <c r="E6462" s="5"/>
      <c r="F6462" s="6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72"/>
      <c r="AD6462" s="5"/>
    </row>
    <row r="6463" spans="1:30" x14ac:dyDescent="0.2">
      <c r="A6463" s="5"/>
      <c r="B6463" s="5"/>
      <c r="C6463" s="5"/>
      <c r="D6463" s="5"/>
      <c r="E6463" s="5"/>
      <c r="F6463" s="6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72"/>
      <c r="AD6463" s="5"/>
    </row>
    <row r="6464" spans="1:30" x14ac:dyDescent="0.2">
      <c r="A6464" s="5"/>
      <c r="B6464" s="5"/>
      <c r="C6464" s="5"/>
      <c r="D6464" s="5"/>
      <c r="E6464" s="5"/>
      <c r="F6464" s="6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72"/>
      <c r="AD6464" s="5"/>
    </row>
    <row r="6465" spans="1:30" x14ac:dyDescent="0.2">
      <c r="A6465" s="5"/>
      <c r="B6465" s="5"/>
      <c r="C6465" s="5"/>
      <c r="D6465" s="5"/>
      <c r="E6465" s="5"/>
      <c r="F6465" s="6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72"/>
      <c r="AD6465" s="5"/>
    </row>
    <row r="6466" spans="1:30" x14ac:dyDescent="0.2">
      <c r="A6466" s="5"/>
      <c r="B6466" s="5"/>
      <c r="C6466" s="5"/>
      <c r="D6466" s="5"/>
      <c r="E6466" s="5"/>
      <c r="F6466" s="6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72"/>
      <c r="AD6466" s="5"/>
    </row>
    <row r="6467" spans="1:30" x14ac:dyDescent="0.2">
      <c r="A6467" s="5"/>
      <c r="B6467" s="5"/>
      <c r="C6467" s="5"/>
      <c r="D6467" s="5"/>
      <c r="E6467" s="5"/>
      <c r="F6467" s="6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72"/>
      <c r="AD6467" s="5"/>
    </row>
    <row r="6468" spans="1:30" x14ac:dyDescent="0.2">
      <c r="A6468" s="5"/>
      <c r="B6468" s="5"/>
      <c r="C6468" s="5"/>
      <c r="D6468" s="5"/>
      <c r="E6468" s="5"/>
      <c r="F6468" s="6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72"/>
      <c r="AD6468" s="5"/>
    </row>
    <row r="6469" spans="1:30" x14ac:dyDescent="0.2">
      <c r="A6469" s="5"/>
      <c r="B6469" s="5"/>
      <c r="C6469" s="5"/>
      <c r="D6469" s="5"/>
      <c r="E6469" s="5"/>
      <c r="F6469" s="6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72"/>
      <c r="AD6469" s="5"/>
    </row>
    <row r="6470" spans="1:30" x14ac:dyDescent="0.2">
      <c r="A6470" s="5"/>
      <c r="B6470" s="5"/>
      <c r="C6470" s="5"/>
      <c r="D6470" s="5"/>
      <c r="E6470" s="5"/>
      <c r="F6470" s="6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72"/>
      <c r="AD6470" s="5"/>
    </row>
    <row r="6471" spans="1:30" x14ac:dyDescent="0.2">
      <c r="A6471" s="5"/>
      <c r="B6471" s="5"/>
      <c r="C6471" s="5"/>
      <c r="D6471" s="5"/>
      <c r="E6471" s="5"/>
      <c r="F6471" s="6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72"/>
      <c r="AD6471" s="5"/>
    </row>
    <row r="6472" spans="1:30" x14ac:dyDescent="0.2">
      <c r="A6472" s="5"/>
      <c r="B6472" s="5"/>
      <c r="C6472" s="5"/>
      <c r="D6472" s="5"/>
      <c r="E6472" s="5"/>
      <c r="F6472" s="6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72"/>
      <c r="AD6472" s="5"/>
    </row>
    <row r="6473" spans="1:30" x14ac:dyDescent="0.2">
      <c r="A6473" s="5"/>
      <c r="B6473" s="5"/>
      <c r="C6473" s="5"/>
      <c r="D6473" s="5"/>
      <c r="E6473" s="5"/>
      <c r="F6473" s="6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72"/>
      <c r="AD6473" s="5"/>
    </row>
    <row r="6474" spans="1:30" x14ac:dyDescent="0.2">
      <c r="A6474" s="5"/>
      <c r="B6474" s="5"/>
      <c r="C6474" s="5"/>
      <c r="D6474" s="5"/>
      <c r="E6474" s="5"/>
      <c r="F6474" s="6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72"/>
      <c r="AD6474" s="5"/>
    </row>
    <row r="6475" spans="1:30" x14ac:dyDescent="0.2">
      <c r="A6475" s="5"/>
      <c r="B6475" s="5"/>
      <c r="C6475" s="5"/>
      <c r="D6475" s="5"/>
      <c r="E6475" s="5"/>
      <c r="F6475" s="6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72"/>
      <c r="AD6475" s="5"/>
    </row>
    <row r="6476" spans="1:30" x14ac:dyDescent="0.2">
      <c r="A6476" s="5"/>
      <c r="B6476" s="5"/>
      <c r="C6476" s="5"/>
      <c r="D6476" s="5"/>
      <c r="E6476" s="5"/>
      <c r="F6476" s="6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72"/>
      <c r="AD6476" s="5"/>
    </row>
    <row r="6477" spans="1:30" x14ac:dyDescent="0.2">
      <c r="A6477" s="5"/>
      <c r="B6477" s="5"/>
      <c r="C6477" s="5"/>
      <c r="D6477" s="5"/>
      <c r="E6477" s="5"/>
      <c r="F6477" s="6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72"/>
      <c r="AD6477" s="5"/>
    </row>
    <row r="6478" spans="1:30" x14ac:dyDescent="0.2">
      <c r="A6478" s="5"/>
      <c r="B6478" s="5"/>
      <c r="C6478" s="5"/>
      <c r="D6478" s="5"/>
      <c r="E6478" s="5"/>
      <c r="F6478" s="6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72"/>
      <c r="AD6478" s="5"/>
    </row>
    <row r="6479" spans="1:30" x14ac:dyDescent="0.2">
      <c r="A6479" s="5"/>
      <c r="B6479" s="5"/>
      <c r="C6479" s="5"/>
      <c r="D6479" s="5"/>
      <c r="E6479" s="5"/>
      <c r="F6479" s="6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72"/>
      <c r="AD6479" s="5"/>
    </row>
    <row r="6480" spans="1:30" x14ac:dyDescent="0.2">
      <c r="A6480" s="5"/>
      <c r="B6480" s="5"/>
      <c r="C6480" s="5"/>
      <c r="D6480" s="5"/>
      <c r="E6480" s="5"/>
      <c r="F6480" s="6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72"/>
      <c r="AD6480" s="5"/>
    </row>
    <row r="6481" spans="1:30" x14ac:dyDescent="0.2">
      <c r="A6481" s="5"/>
      <c r="B6481" s="5"/>
      <c r="C6481" s="5"/>
      <c r="D6481" s="5"/>
      <c r="E6481" s="5"/>
      <c r="F6481" s="6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72"/>
      <c r="AD6481" s="5"/>
    </row>
    <row r="6482" spans="1:30" x14ac:dyDescent="0.2">
      <c r="A6482" s="5"/>
      <c r="B6482" s="5"/>
      <c r="C6482" s="5"/>
      <c r="D6482" s="5"/>
      <c r="E6482" s="5"/>
      <c r="F6482" s="6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72"/>
      <c r="AD6482" s="5"/>
    </row>
    <row r="6483" spans="1:30" x14ac:dyDescent="0.2">
      <c r="A6483" s="5"/>
      <c r="B6483" s="5"/>
      <c r="C6483" s="5"/>
      <c r="D6483" s="5"/>
      <c r="E6483" s="5"/>
      <c r="F6483" s="6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72"/>
      <c r="AD6483" s="5"/>
    </row>
    <row r="6484" spans="1:30" x14ac:dyDescent="0.2">
      <c r="A6484" s="5"/>
      <c r="B6484" s="5"/>
      <c r="C6484" s="5"/>
      <c r="D6484" s="5"/>
      <c r="E6484" s="5"/>
      <c r="F6484" s="6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72"/>
      <c r="AD6484" s="5"/>
    </row>
    <row r="6485" spans="1:30" x14ac:dyDescent="0.2">
      <c r="A6485" s="5"/>
      <c r="B6485" s="5"/>
      <c r="C6485" s="5"/>
      <c r="D6485" s="5"/>
      <c r="E6485" s="5"/>
      <c r="F6485" s="6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72"/>
      <c r="AD6485" s="5"/>
    </row>
    <row r="6486" spans="1:30" x14ac:dyDescent="0.2">
      <c r="A6486" s="5"/>
      <c r="B6486" s="5"/>
      <c r="C6486" s="5"/>
      <c r="D6486" s="5"/>
      <c r="E6486" s="5"/>
      <c r="F6486" s="6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72"/>
      <c r="AD6486" s="5"/>
    </row>
    <row r="6487" spans="1:30" x14ac:dyDescent="0.2">
      <c r="A6487" s="5"/>
      <c r="B6487" s="5"/>
      <c r="C6487" s="5"/>
      <c r="D6487" s="5"/>
      <c r="E6487" s="5"/>
      <c r="F6487" s="6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72"/>
      <c r="AD6487" s="5"/>
    </row>
    <row r="6488" spans="1:30" x14ac:dyDescent="0.2">
      <c r="A6488" s="5"/>
      <c r="B6488" s="5"/>
      <c r="C6488" s="5"/>
      <c r="D6488" s="5"/>
      <c r="E6488" s="5"/>
      <c r="F6488" s="6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72"/>
      <c r="AD6488" s="5"/>
    </row>
    <row r="6489" spans="1:30" x14ac:dyDescent="0.2">
      <c r="A6489" s="5"/>
      <c r="B6489" s="5"/>
      <c r="C6489" s="5"/>
      <c r="D6489" s="5"/>
      <c r="E6489" s="5"/>
      <c r="F6489" s="6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72"/>
      <c r="AD6489" s="5"/>
    </row>
    <row r="6490" spans="1:30" x14ac:dyDescent="0.2">
      <c r="A6490" s="5"/>
      <c r="B6490" s="5"/>
      <c r="C6490" s="5"/>
      <c r="D6490" s="5"/>
      <c r="E6490" s="5"/>
      <c r="F6490" s="6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72"/>
      <c r="AD6490" s="5"/>
    </row>
    <row r="6491" spans="1:30" x14ac:dyDescent="0.2">
      <c r="A6491" s="5"/>
      <c r="B6491" s="5"/>
      <c r="C6491" s="5"/>
      <c r="D6491" s="5"/>
      <c r="E6491" s="5"/>
      <c r="F6491" s="6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72"/>
      <c r="AD6491" s="5"/>
    </row>
    <row r="6492" spans="1:30" x14ac:dyDescent="0.2">
      <c r="A6492" s="5"/>
      <c r="B6492" s="5"/>
      <c r="C6492" s="5"/>
      <c r="D6492" s="5"/>
      <c r="E6492" s="5"/>
      <c r="F6492" s="6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72"/>
      <c r="AD6492" s="5"/>
    </row>
    <row r="6493" spans="1:30" x14ac:dyDescent="0.2">
      <c r="A6493" s="5"/>
      <c r="B6493" s="5"/>
      <c r="C6493" s="5"/>
      <c r="D6493" s="5"/>
      <c r="E6493" s="5"/>
      <c r="F6493" s="6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72"/>
      <c r="AD6493" s="5"/>
    </row>
    <row r="6494" spans="1:30" x14ac:dyDescent="0.2">
      <c r="A6494" s="5"/>
      <c r="B6494" s="5"/>
      <c r="C6494" s="5"/>
      <c r="D6494" s="5"/>
      <c r="E6494" s="5"/>
      <c r="F6494" s="6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72"/>
      <c r="AD6494" s="5"/>
    </row>
    <row r="6495" spans="1:30" x14ac:dyDescent="0.2">
      <c r="A6495" s="5"/>
      <c r="B6495" s="5"/>
      <c r="C6495" s="5"/>
      <c r="D6495" s="5"/>
      <c r="E6495" s="5"/>
      <c r="F6495" s="6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72"/>
      <c r="AD6495" s="5"/>
    </row>
    <row r="6496" spans="1:30" x14ac:dyDescent="0.2">
      <c r="A6496" s="5"/>
      <c r="B6496" s="5"/>
      <c r="C6496" s="5"/>
      <c r="D6496" s="5"/>
      <c r="E6496" s="5"/>
      <c r="F6496" s="6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72"/>
      <c r="AD6496" s="5"/>
    </row>
    <row r="6497" spans="1:30" x14ac:dyDescent="0.2">
      <c r="A6497" s="5"/>
      <c r="B6497" s="5"/>
      <c r="C6497" s="5"/>
      <c r="D6497" s="5"/>
      <c r="E6497" s="5"/>
      <c r="F6497" s="6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72"/>
      <c r="AD6497" s="5"/>
    </row>
    <row r="6498" spans="1:30" x14ac:dyDescent="0.2">
      <c r="A6498" s="5"/>
      <c r="B6498" s="5"/>
      <c r="C6498" s="5"/>
      <c r="D6498" s="5"/>
      <c r="E6498" s="5"/>
      <c r="F6498" s="6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72"/>
      <c r="AD6498" s="5"/>
    </row>
    <row r="6499" spans="1:30" x14ac:dyDescent="0.2">
      <c r="A6499" s="5"/>
      <c r="B6499" s="5"/>
      <c r="C6499" s="5"/>
      <c r="D6499" s="5"/>
      <c r="E6499" s="5"/>
      <c r="F6499" s="6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72"/>
      <c r="AD6499" s="5"/>
    </row>
    <row r="6500" spans="1:30" x14ac:dyDescent="0.2">
      <c r="A6500" s="5"/>
      <c r="B6500" s="5"/>
      <c r="C6500" s="5"/>
      <c r="D6500" s="5"/>
      <c r="E6500" s="5"/>
      <c r="F6500" s="6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72"/>
      <c r="AD6500" s="5"/>
    </row>
    <row r="6501" spans="1:30" x14ac:dyDescent="0.2">
      <c r="A6501" s="5"/>
      <c r="B6501" s="5"/>
      <c r="C6501" s="5"/>
      <c r="D6501" s="5"/>
      <c r="E6501" s="5"/>
      <c r="F6501" s="6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72"/>
      <c r="AD6501" s="5"/>
    </row>
    <row r="6502" spans="1:30" x14ac:dyDescent="0.2">
      <c r="A6502" s="5"/>
      <c r="B6502" s="5"/>
      <c r="C6502" s="5"/>
      <c r="D6502" s="5"/>
      <c r="E6502" s="5"/>
      <c r="F6502" s="6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72"/>
      <c r="AD6502" s="5"/>
    </row>
    <row r="6503" spans="1:30" x14ac:dyDescent="0.2">
      <c r="A6503" s="5"/>
      <c r="B6503" s="5"/>
      <c r="C6503" s="5"/>
      <c r="D6503" s="5"/>
      <c r="E6503" s="5"/>
      <c r="F6503" s="6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72"/>
      <c r="AD6503" s="5"/>
    </row>
    <row r="6504" spans="1:30" x14ac:dyDescent="0.2">
      <c r="A6504" s="5"/>
      <c r="B6504" s="5"/>
      <c r="C6504" s="5"/>
      <c r="D6504" s="5"/>
      <c r="E6504" s="5"/>
      <c r="F6504" s="6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72"/>
      <c r="AD6504" s="5"/>
    </row>
    <row r="6505" spans="1:30" x14ac:dyDescent="0.2">
      <c r="A6505" s="5"/>
      <c r="B6505" s="5"/>
      <c r="C6505" s="5"/>
      <c r="D6505" s="5"/>
      <c r="E6505" s="5"/>
      <c r="F6505" s="6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72"/>
      <c r="AD6505" s="5"/>
    </row>
    <row r="6506" spans="1:30" x14ac:dyDescent="0.2">
      <c r="A6506" s="5"/>
      <c r="B6506" s="5"/>
      <c r="C6506" s="5"/>
      <c r="D6506" s="5"/>
      <c r="E6506" s="5"/>
      <c r="F6506" s="6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72"/>
      <c r="AD6506" s="5"/>
    </row>
    <row r="6507" spans="1:30" x14ac:dyDescent="0.2">
      <c r="A6507" s="5"/>
      <c r="B6507" s="5"/>
      <c r="C6507" s="5"/>
      <c r="D6507" s="5"/>
      <c r="E6507" s="5"/>
      <c r="F6507" s="6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72"/>
      <c r="AD6507" s="5"/>
    </row>
    <row r="6508" spans="1:30" x14ac:dyDescent="0.2">
      <c r="A6508" s="5"/>
      <c r="B6508" s="5"/>
      <c r="C6508" s="5"/>
      <c r="D6508" s="5"/>
      <c r="E6508" s="5"/>
      <c r="F6508" s="6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72"/>
      <c r="AD6508" s="5"/>
    </row>
    <row r="6509" spans="1:30" x14ac:dyDescent="0.2">
      <c r="A6509" s="5"/>
      <c r="B6509" s="5"/>
      <c r="C6509" s="5"/>
      <c r="D6509" s="5"/>
      <c r="E6509" s="5"/>
      <c r="F6509" s="6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72"/>
      <c r="AD6509" s="5"/>
    </row>
    <row r="6510" spans="1:30" x14ac:dyDescent="0.2">
      <c r="A6510" s="5"/>
      <c r="B6510" s="5"/>
      <c r="C6510" s="5"/>
      <c r="D6510" s="5"/>
      <c r="E6510" s="5"/>
      <c r="F6510" s="6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72"/>
      <c r="AD6510" s="5"/>
    </row>
    <row r="6511" spans="1:30" x14ac:dyDescent="0.2">
      <c r="A6511" s="5"/>
      <c r="B6511" s="5"/>
      <c r="C6511" s="5"/>
      <c r="D6511" s="5"/>
      <c r="E6511" s="5"/>
      <c r="F6511" s="6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72"/>
      <c r="AD6511" s="5"/>
    </row>
    <row r="6512" spans="1:30" x14ac:dyDescent="0.2">
      <c r="A6512" s="5"/>
      <c r="B6512" s="5"/>
      <c r="C6512" s="5"/>
      <c r="D6512" s="5"/>
      <c r="E6512" s="5"/>
      <c r="F6512" s="6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72"/>
      <c r="AD6512" s="5"/>
    </row>
    <row r="6513" spans="1:30" x14ac:dyDescent="0.2">
      <c r="A6513" s="5"/>
      <c r="B6513" s="5"/>
      <c r="C6513" s="5"/>
      <c r="D6513" s="5"/>
      <c r="E6513" s="5"/>
      <c r="F6513" s="6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72"/>
      <c r="AD6513" s="5"/>
    </row>
    <row r="6514" spans="1:30" x14ac:dyDescent="0.2">
      <c r="A6514" s="5"/>
      <c r="B6514" s="5"/>
      <c r="C6514" s="5"/>
      <c r="D6514" s="5"/>
      <c r="E6514" s="5"/>
      <c r="F6514" s="6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72"/>
      <c r="AD6514" s="5"/>
    </row>
    <row r="6515" spans="1:30" x14ac:dyDescent="0.2">
      <c r="A6515" s="5"/>
      <c r="B6515" s="5"/>
      <c r="C6515" s="5"/>
      <c r="D6515" s="5"/>
      <c r="E6515" s="5"/>
      <c r="F6515" s="6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72"/>
      <c r="AD6515" s="5"/>
    </row>
    <row r="6516" spans="1:30" x14ac:dyDescent="0.2">
      <c r="A6516" s="5"/>
      <c r="B6516" s="5"/>
      <c r="C6516" s="5"/>
      <c r="D6516" s="5"/>
      <c r="E6516" s="5"/>
      <c r="F6516" s="6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72"/>
      <c r="AD6516" s="5"/>
    </row>
    <row r="6517" spans="1:30" x14ac:dyDescent="0.2">
      <c r="A6517" s="5"/>
      <c r="B6517" s="5"/>
      <c r="C6517" s="5"/>
      <c r="D6517" s="5"/>
      <c r="E6517" s="5"/>
      <c r="F6517" s="6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72"/>
      <c r="AD6517" s="5"/>
    </row>
    <row r="6518" spans="1:30" x14ac:dyDescent="0.2">
      <c r="A6518" s="5"/>
      <c r="B6518" s="5"/>
      <c r="C6518" s="5"/>
      <c r="D6518" s="5"/>
      <c r="E6518" s="5"/>
      <c r="F6518" s="6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72"/>
      <c r="AD6518" s="5"/>
    </row>
    <row r="6519" spans="1:30" x14ac:dyDescent="0.2">
      <c r="A6519" s="5"/>
      <c r="B6519" s="5"/>
      <c r="C6519" s="5"/>
      <c r="D6519" s="5"/>
      <c r="E6519" s="5"/>
      <c r="F6519" s="6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72"/>
      <c r="AD6519" s="5"/>
    </row>
    <row r="6520" spans="1:30" x14ac:dyDescent="0.2">
      <c r="A6520" s="5"/>
      <c r="B6520" s="5"/>
      <c r="C6520" s="5"/>
      <c r="D6520" s="5"/>
      <c r="E6520" s="5"/>
      <c r="F6520" s="6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72"/>
      <c r="AD6520" s="5"/>
    </row>
    <row r="6521" spans="1:30" x14ac:dyDescent="0.2">
      <c r="A6521" s="5"/>
      <c r="B6521" s="5"/>
      <c r="C6521" s="5"/>
      <c r="D6521" s="5"/>
      <c r="E6521" s="5"/>
      <c r="F6521" s="6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72"/>
      <c r="AD6521" s="5"/>
    </row>
    <row r="6522" spans="1:30" x14ac:dyDescent="0.2">
      <c r="A6522" s="5"/>
      <c r="B6522" s="5"/>
      <c r="C6522" s="5"/>
      <c r="D6522" s="5"/>
      <c r="E6522" s="5"/>
      <c r="F6522" s="6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72"/>
      <c r="AD6522" s="5"/>
    </row>
    <row r="6523" spans="1:30" x14ac:dyDescent="0.2">
      <c r="A6523" s="5"/>
      <c r="B6523" s="5"/>
      <c r="C6523" s="5"/>
      <c r="D6523" s="5"/>
      <c r="E6523" s="5"/>
      <c r="F6523" s="6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72"/>
      <c r="AD6523" s="5"/>
    </row>
    <row r="6524" spans="1:30" x14ac:dyDescent="0.2">
      <c r="A6524" s="5"/>
      <c r="B6524" s="5"/>
      <c r="C6524" s="5"/>
      <c r="D6524" s="5"/>
      <c r="E6524" s="5"/>
      <c r="F6524" s="6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72"/>
      <c r="AD6524" s="5"/>
    </row>
    <row r="6525" spans="1:30" x14ac:dyDescent="0.2">
      <c r="A6525" s="5"/>
      <c r="B6525" s="5"/>
      <c r="C6525" s="5"/>
      <c r="D6525" s="5"/>
      <c r="E6525" s="5"/>
      <c r="F6525" s="6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72"/>
      <c r="AD6525" s="5"/>
    </row>
    <row r="6526" spans="1:30" x14ac:dyDescent="0.2">
      <c r="A6526" s="5"/>
      <c r="B6526" s="5"/>
      <c r="C6526" s="5"/>
      <c r="D6526" s="5"/>
      <c r="E6526" s="5"/>
      <c r="F6526" s="6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72"/>
      <c r="AD6526" s="5"/>
    </row>
    <row r="6527" spans="1:30" x14ac:dyDescent="0.2">
      <c r="A6527" s="5"/>
      <c r="B6527" s="5"/>
      <c r="C6527" s="5"/>
      <c r="D6527" s="5"/>
      <c r="E6527" s="5"/>
      <c r="F6527" s="6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72"/>
      <c r="AD6527" s="5"/>
    </row>
    <row r="6528" spans="1:30" x14ac:dyDescent="0.2">
      <c r="A6528" s="5"/>
      <c r="B6528" s="5"/>
      <c r="C6528" s="5"/>
      <c r="D6528" s="5"/>
      <c r="E6528" s="5"/>
      <c r="F6528" s="6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72"/>
      <c r="AD6528" s="5"/>
    </row>
    <row r="6529" spans="1:30" x14ac:dyDescent="0.2">
      <c r="A6529" s="5"/>
      <c r="B6529" s="5"/>
      <c r="C6529" s="5"/>
      <c r="D6529" s="5"/>
      <c r="E6529" s="5"/>
      <c r="F6529" s="6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72"/>
      <c r="AD6529" s="5"/>
    </row>
    <row r="6530" spans="1:30" x14ac:dyDescent="0.2">
      <c r="A6530" s="5"/>
      <c r="B6530" s="5"/>
      <c r="C6530" s="5"/>
      <c r="D6530" s="5"/>
      <c r="E6530" s="5"/>
      <c r="F6530" s="6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72"/>
      <c r="AD6530" s="5"/>
    </row>
    <row r="6531" spans="1:30" x14ac:dyDescent="0.2">
      <c r="A6531" s="5"/>
      <c r="B6531" s="5"/>
      <c r="C6531" s="5"/>
      <c r="D6531" s="5"/>
      <c r="E6531" s="5"/>
      <c r="F6531" s="6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72"/>
      <c r="AD6531" s="5"/>
    </row>
    <row r="6532" spans="1:30" x14ac:dyDescent="0.2">
      <c r="A6532" s="5"/>
      <c r="B6532" s="5"/>
      <c r="C6532" s="5"/>
      <c r="D6532" s="5"/>
      <c r="E6532" s="5"/>
      <c r="F6532" s="6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72"/>
      <c r="AD6532" s="5"/>
    </row>
    <row r="6533" spans="1:30" x14ac:dyDescent="0.2">
      <c r="A6533" s="5"/>
      <c r="B6533" s="5"/>
      <c r="C6533" s="5"/>
      <c r="D6533" s="5"/>
      <c r="E6533" s="5"/>
      <c r="F6533" s="6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72"/>
      <c r="AD6533" s="5"/>
    </row>
    <row r="6534" spans="1:30" x14ac:dyDescent="0.2">
      <c r="A6534" s="5"/>
      <c r="B6534" s="5"/>
      <c r="C6534" s="5"/>
      <c r="D6534" s="5"/>
      <c r="E6534" s="5"/>
      <c r="F6534" s="6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72"/>
      <c r="AD6534" s="5"/>
    </row>
    <row r="6535" spans="1:30" x14ac:dyDescent="0.2">
      <c r="A6535" s="5"/>
      <c r="B6535" s="5"/>
      <c r="C6535" s="5"/>
      <c r="D6535" s="5"/>
      <c r="E6535" s="5"/>
      <c r="F6535" s="6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72"/>
      <c r="AD6535" s="5"/>
    </row>
    <row r="6536" spans="1:30" x14ac:dyDescent="0.2">
      <c r="A6536" s="5"/>
      <c r="B6536" s="5"/>
      <c r="C6536" s="5"/>
      <c r="D6536" s="5"/>
      <c r="E6536" s="5"/>
      <c r="F6536" s="6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72"/>
      <c r="AD6536" s="5"/>
    </row>
    <row r="6537" spans="1:30" x14ac:dyDescent="0.2">
      <c r="A6537" s="5"/>
      <c r="B6537" s="5"/>
      <c r="C6537" s="5"/>
      <c r="D6537" s="5"/>
      <c r="E6537" s="5"/>
      <c r="F6537" s="6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72"/>
      <c r="AD6537" s="5"/>
    </row>
    <row r="6538" spans="1:30" x14ac:dyDescent="0.2">
      <c r="A6538" s="5"/>
      <c r="B6538" s="5"/>
      <c r="C6538" s="5"/>
      <c r="D6538" s="5"/>
      <c r="E6538" s="5"/>
      <c r="F6538" s="6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72"/>
      <c r="AD6538" s="5"/>
    </row>
    <row r="6539" spans="1:30" x14ac:dyDescent="0.2">
      <c r="A6539" s="5"/>
      <c r="B6539" s="5"/>
      <c r="C6539" s="5"/>
      <c r="D6539" s="5"/>
      <c r="E6539" s="5"/>
      <c r="F6539" s="6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72"/>
      <c r="AD6539" s="5"/>
    </row>
    <row r="6540" spans="1:30" x14ac:dyDescent="0.2">
      <c r="A6540" s="5"/>
      <c r="B6540" s="5"/>
      <c r="C6540" s="5"/>
      <c r="D6540" s="5"/>
      <c r="E6540" s="5"/>
      <c r="F6540" s="6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72"/>
      <c r="AD6540" s="5"/>
    </row>
    <row r="6541" spans="1:30" x14ac:dyDescent="0.2">
      <c r="A6541" s="5"/>
      <c r="B6541" s="5"/>
      <c r="C6541" s="5"/>
      <c r="D6541" s="5"/>
      <c r="E6541" s="5"/>
      <c r="F6541" s="6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72"/>
      <c r="AD6541" s="5"/>
    </row>
    <row r="6542" spans="1:30" x14ac:dyDescent="0.2">
      <c r="A6542" s="5"/>
      <c r="B6542" s="5"/>
      <c r="C6542" s="5"/>
      <c r="D6542" s="5"/>
      <c r="E6542" s="5"/>
      <c r="F6542" s="6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72"/>
      <c r="AD6542" s="5"/>
    </row>
    <row r="6543" spans="1:30" x14ac:dyDescent="0.2">
      <c r="A6543" s="5"/>
      <c r="B6543" s="5"/>
      <c r="C6543" s="5"/>
      <c r="D6543" s="5"/>
      <c r="E6543" s="5"/>
      <c r="F6543" s="6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72"/>
      <c r="AD6543" s="5"/>
    </row>
    <row r="6544" spans="1:30" x14ac:dyDescent="0.2">
      <c r="A6544" s="5"/>
      <c r="B6544" s="5"/>
      <c r="C6544" s="5"/>
      <c r="D6544" s="5"/>
      <c r="E6544" s="5"/>
      <c r="F6544" s="6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72"/>
      <c r="AD6544" s="5"/>
    </row>
    <row r="6545" spans="1:30" x14ac:dyDescent="0.2">
      <c r="A6545" s="5"/>
      <c r="B6545" s="5"/>
      <c r="C6545" s="5"/>
      <c r="D6545" s="5"/>
      <c r="E6545" s="5"/>
      <c r="F6545" s="6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72"/>
      <c r="AD6545" s="5"/>
    </row>
    <row r="6546" spans="1:30" x14ac:dyDescent="0.2">
      <c r="A6546" s="5"/>
      <c r="B6546" s="5"/>
      <c r="C6546" s="5"/>
      <c r="D6546" s="5"/>
      <c r="E6546" s="5"/>
      <c r="F6546" s="6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72"/>
      <c r="AD6546" s="5"/>
    </row>
    <row r="6547" spans="1:30" x14ac:dyDescent="0.2">
      <c r="A6547" s="5"/>
      <c r="B6547" s="5"/>
      <c r="C6547" s="5"/>
      <c r="D6547" s="5"/>
      <c r="E6547" s="5"/>
      <c r="F6547" s="6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72"/>
      <c r="AD6547" s="5"/>
    </row>
    <row r="6548" spans="1:30" x14ac:dyDescent="0.2">
      <c r="A6548" s="5"/>
      <c r="B6548" s="5"/>
      <c r="C6548" s="5"/>
      <c r="D6548" s="5"/>
      <c r="E6548" s="5"/>
      <c r="F6548" s="6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72"/>
      <c r="AD6548" s="5"/>
    </row>
    <row r="6549" spans="1:30" x14ac:dyDescent="0.2">
      <c r="A6549" s="5"/>
      <c r="B6549" s="5"/>
      <c r="C6549" s="5"/>
      <c r="D6549" s="5"/>
      <c r="E6549" s="5"/>
      <c r="F6549" s="6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72"/>
      <c r="AD6549" s="5"/>
    </row>
    <row r="6550" spans="1:30" x14ac:dyDescent="0.2">
      <c r="A6550" s="5"/>
      <c r="B6550" s="5"/>
      <c r="C6550" s="5"/>
      <c r="D6550" s="5"/>
      <c r="E6550" s="5"/>
      <c r="F6550" s="6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72"/>
      <c r="AD6550" s="5"/>
    </row>
    <row r="6551" spans="1:30" x14ac:dyDescent="0.2">
      <c r="A6551" s="5"/>
      <c r="B6551" s="5"/>
      <c r="C6551" s="5"/>
      <c r="D6551" s="5"/>
      <c r="E6551" s="5"/>
      <c r="F6551" s="6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72"/>
      <c r="AD6551" s="5"/>
    </row>
    <row r="6552" spans="1:30" x14ac:dyDescent="0.2">
      <c r="A6552" s="5"/>
      <c r="B6552" s="5"/>
      <c r="C6552" s="5"/>
      <c r="D6552" s="5"/>
      <c r="E6552" s="5"/>
      <c r="F6552" s="6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72"/>
      <c r="AD6552" s="5"/>
    </row>
    <row r="6553" spans="1:30" x14ac:dyDescent="0.2">
      <c r="A6553" s="5"/>
      <c r="B6553" s="5"/>
      <c r="C6553" s="5"/>
      <c r="D6553" s="5"/>
      <c r="E6553" s="5"/>
      <c r="F6553" s="6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72"/>
      <c r="AD6553" s="5"/>
    </row>
    <row r="6554" spans="1:30" x14ac:dyDescent="0.2">
      <c r="A6554" s="5"/>
      <c r="B6554" s="5"/>
      <c r="C6554" s="5"/>
      <c r="D6554" s="5"/>
      <c r="E6554" s="5"/>
      <c r="F6554" s="6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72"/>
      <c r="AD6554" s="5"/>
    </row>
    <row r="6555" spans="1:30" x14ac:dyDescent="0.2">
      <c r="A6555" s="5"/>
      <c r="B6555" s="5"/>
      <c r="C6555" s="5"/>
      <c r="D6555" s="5"/>
      <c r="E6555" s="5"/>
      <c r="F6555" s="6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72"/>
      <c r="AD6555" s="5"/>
    </row>
    <row r="6556" spans="1:30" x14ac:dyDescent="0.2">
      <c r="A6556" s="5"/>
      <c r="B6556" s="5"/>
      <c r="C6556" s="5"/>
      <c r="D6556" s="5"/>
      <c r="E6556" s="5"/>
      <c r="F6556" s="6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72"/>
      <c r="AD6556" s="5"/>
    </row>
    <row r="6557" spans="1:30" x14ac:dyDescent="0.2">
      <c r="A6557" s="5"/>
      <c r="B6557" s="5"/>
      <c r="C6557" s="5"/>
      <c r="D6557" s="5"/>
      <c r="E6557" s="5"/>
      <c r="F6557" s="6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72"/>
      <c r="AD6557" s="5"/>
    </row>
    <row r="6558" spans="1:30" x14ac:dyDescent="0.2">
      <c r="A6558" s="5"/>
      <c r="B6558" s="5"/>
      <c r="C6558" s="5"/>
      <c r="D6558" s="5"/>
      <c r="E6558" s="5"/>
      <c r="F6558" s="6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72"/>
      <c r="AD6558" s="5"/>
    </row>
    <row r="6559" spans="1:30" x14ac:dyDescent="0.2">
      <c r="A6559" s="5"/>
      <c r="B6559" s="5"/>
      <c r="C6559" s="5"/>
      <c r="D6559" s="5"/>
      <c r="E6559" s="5"/>
      <c r="F6559" s="6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72"/>
      <c r="AD6559" s="5"/>
    </row>
    <row r="6560" spans="1:30" x14ac:dyDescent="0.2">
      <c r="A6560" s="5"/>
      <c r="B6560" s="5"/>
      <c r="C6560" s="5"/>
      <c r="D6560" s="5"/>
      <c r="E6560" s="5"/>
      <c r="F6560" s="6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72"/>
      <c r="AD6560" s="5"/>
    </row>
    <row r="6561" spans="1:30" x14ac:dyDescent="0.2">
      <c r="A6561" s="5"/>
      <c r="B6561" s="5"/>
      <c r="C6561" s="5"/>
      <c r="D6561" s="5"/>
      <c r="E6561" s="5"/>
      <c r="F6561" s="6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72"/>
      <c r="AD6561" s="5"/>
    </row>
    <row r="6562" spans="1:30" x14ac:dyDescent="0.2">
      <c r="A6562" s="5"/>
      <c r="B6562" s="5"/>
      <c r="C6562" s="5"/>
      <c r="D6562" s="5"/>
      <c r="E6562" s="5"/>
      <c r="F6562" s="6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72"/>
      <c r="AD6562" s="5"/>
    </row>
    <row r="6563" spans="1:30" x14ac:dyDescent="0.2">
      <c r="A6563" s="5"/>
      <c r="B6563" s="5"/>
      <c r="C6563" s="5"/>
      <c r="D6563" s="5"/>
      <c r="E6563" s="5"/>
      <c r="F6563" s="6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72"/>
      <c r="AD6563" s="5"/>
    </row>
    <row r="6564" spans="1:30" x14ac:dyDescent="0.2">
      <c r="A6564" s="5"/>
      <c r="B6564" s="5"/>
      <c r="C6564" s="5"/>
      <c r="D6564" s="5"/>
      <c r="E6564" s="5"/>
      <c r="F6564" s="6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72"/>
      <c r="AD6564" s="5"/>
    </row>
    <row r="6565" spans="1:30" x14ac:dyDescent="0.2">
      <c r="A6565" s="5"/>
      <c r="B6565" s="5"/>
      <c r="C6565" s="5"/>
      <c r="D6565" s="5"/>
      <c r="E6565" s="5"/>
      <c r="F6565" s="6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72"/>
      <c r="AD6565" s="5"/>
    </row>
    <row r="6566" spans="1:30" x14ac:dyDescent="0.2">
      <c r="A6566" s="5"/>
      <c r="B6566" s="5"/>
      <c r="C6566" s="5"/>
      <c r="D6566" s="5"/>
      <c r="E6566" s="5"/>
      <c r="F6566" s="6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72"/>
      <c r="AD6566" s="5"/>
    </row>
    <row r="6567" spans="1:30" x14ac:dyDescent="0.2">
      <c r="A6567" s="5"/>
      <c r="B6567" s="5"/>
      <c r="C6567" s="5"/>
      <c r="D6567" s="5"/>
      <c r="E6567" s="5"/>
      <c r="F6567" s="6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72"/>
      <c r="AD6567" s="5"/>
    </row>
    <row r="6568" spans="1:30" x14ac:dyDescent="0.2">
      <c r="A6568" s="5"/>
      <c r="B6568" s="5"/>
      <c r="C6568" s="5"/>
      <c r="D6568" s="5"/>
      <c r="E6568" s="5"/>
      <c r="F6568" s="6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72"/>
      <c r="AD6568" s="5"/>
    </row>
    <row r="6569" spans="1:30" x14ac:dyDescent="0.2">
      <c r="A6569" s="5"/>
      <c r="B6569" s="5"/>
      <c r="C6569" s="5"/>
      <c r="D6569" s="5"/>
      <c r="E6569" s="5"/>
      <c r="F6569" s="6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72"/>
      <c r="AD6569" s="5"/>
    </row>
    <row r="6570" spans="1:30" x14ac:dyDescent="0.2">
      <c r="A6570" s="5"/>
      <c r="B6570" s="5"/>
      <c r="C6570" s="5"/>
      <c r="D6570" s="5"/>
      <c r="E6570" s="5"/>
      <c r="F6570" s="6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72"/>
      <c r="AD6570" s="5"/>
    </row>
    <row r="6571" spans="1:30" x14ac:dyDescent="0.2">
      <c r="A6571" s="5"/>
      <c r="B6571" s="5"/>
      <c r="C6571" s="5"/>
      <c r="D6571" s="5"/>
      <c r="E6571" s="5"/>
      <c r="F6571" s="6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72"/>
      <c r="AD6571" s="5"/>
    </row>
    <row r="6572" spans="1:30" x14ac:dyDescent="0.2">
      <c r="A6572" s="5"/>
      <c r="B6572" s="5"/>
      <c r="C6572" s="5"/>
      <c r="D6572" s="5"/>
      <c r="E6572" s="5"/>
      <c r="F6572" s="6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72"/>
      <c r="AD6572" s="5"/>
    </row>
    <row r="6573" spans="1:30" x14ac:dyDescent="0.2">
      <c r="A6573" s="5"/>
      <c r="B6573" s="5"/>
      <c r="C6573" s="5"/>
      <c r="D6573" s="5"/>
      <c r="E6573" s="5"/>
      <c r="F6573" s="6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72"/>
      <c r="AD6573" s="5"/>
    </row>
    <row r="6574" spans="1:30" x14ac:dyDescent="0.2">
      <c r="A6574" s="5"/>
      <c r="B6574" s="5"/>
      <c r="C6574" s="5"/>
      <c r="D6574" s="5"/>
      <c r="E6574" s="5"/>
      <c r="F6574" s="6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72"/>
      <c r="AD6574" s="5"/>
    </row>
    <row r="6575" spans="1:30" x14ac:dyDescent="0.2">
      <c r="A6575" s="5"/>
      <c r="B6575" s="5"/>
      <c r="C6575" s="5"/>
      <c r="D6575" s="5"/>
      <c r="E6575" s="5"/>
      <c r="F6575" s="6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72"/>
      <c r="AD6575" s="5"/>
    </row>
    <row r="6576" spans="1:30" x14ac:dyDescent="0.2">
      <c r="A6576" s="5"/>
      <c r="B6576" s="5"/>
      <c r="C6576" s="5"/>
      <c r="D6576" s="5"/>
      <c r="E6576" s="5"/>
      <c r="F6576" s="6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72"/>
      <c r="AD6576" s="5"/>
    </row>
    <row r="6577" spans="1:30" x14ac:dyDescent="0.2">
      <c r="A6577" s="5"/>
      <c r="B6577" s="5"/>
      <c r="C6577" s="5"/>
      <c r="D6577" s="5"/>
      <c r="E6577" s="5"/>
      <c r="F6577" s="6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72"/>
      <c r="AD6577" s="5"/>
    </row>
    <row r="6578" spans="1:30" x14ac:dyDescent="0.2">
      <c r="A6578" s="5"/>
      <c r="B6578" s="5"/>
      <c r="C6578" s="5"/>
      <c r="D6578" s="5"/>
      <c r="E6578" s="5"/>
      <c r="F6578" s="6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72"/>
      <c r="AD6578" s="5"/>
    </row>
    <row r="6579" spans="1:30" x14ac:dyDescent="0.2">
      <c r="A6579" s="5"/>
      <c r="B6579" s="5"/>
      <c r="C6579" s="5"/>
      <c r="D6579" s="5"/>
      <c r="E6579" s="5"/>
      <c r="F6579" s="6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72"/>
      <c r="AD6579" s="5"/>
    </row>
    <row r="6580" spans="1:30" x14ac:dyDescent="0.2">
      <c r="A6580" s="5"/>
      <c r="B6580" s="5"/>
      <c r="C6580" s="5"/>
      <c r="D6580" s="5"/>
      <c r="E6580" s="5"/>
      <c r="F6580" s="6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72"/>
      <c r="AD6580" s="5"/>
    </row>
    <row r="6581" spans="1:30" x14ac:dyDescent="0.2">
      <c r="A6581" s="5"/>
      <c r="B6581" s="5"/>
      <c r="C6581" s="5"/>
      <c r="D6581" s="5"/>
      <c r="E6581" s="5"/>
      <c r="F6581" s="6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72"/>
      <c r="AD6581" s="5"/>
    </row>
    <row r="6582" spans="1:30" x14ac:dyDescent="0.2">
      <c r="A6582" s="5"/>
      <c r="B6582" s="5"/>
      <c r="C6582" s="5"/>
      <c r="D6582" s="5"/>
      <c r="E6582" s="5"/>
      <c r="F6582" s="6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72"/>
      <c r="AD6582" s="5"/>
    </row>
    <row r="6583" spans="1:30" x14ac:dyDescent="0.2">
      <c r="A6583" s="5"/>
      <c r="B6583" s="5"/>
      <c r="C6583" s="5"/>
      <c r="D6583" s="5"/>
      <c r="E6583" s="5"/>
      <c r="F6583" s="6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72"/>
      <c r="AD6583" s="5"/>
    </row>
    <row r="6584" spans="1:30" x14ac:dyDescent="0.2">
      <c r="A6584" s="5"/>
      <c r="B6584" s="5"/>
      <c r="C6584" s="5"/>
      <c r="D6584" s="5"/>
      <c r="E6584" s="5"/>
      <c r="F6584" s="6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72"/>
      <c r="AD6584" s="5"/>
    </row>
    <row r="6585" spans="1:30" x14ac:dyDescent="0.2">
      <c r="A6585" s="5"/>
      <c r="B6585" s="5"/>
      <c r="C6585" s="5"/>
      <c r="D6585" s="5"/>
      <c r="E6585" s="5"/>
      <c r="F6585" s="6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72"/>
      <c r="AD6585" s="5"/>
    </row>
    <row r="6586" spans="1:30" x14ac:dyDescent="0.2">
      <c r="A6586" s="5"/>
      <c r="B6586" s="5"/>
      <c r="C6586" s="5"/>
      <c r="D6586" s="5"/>
      <c r="E6586" s="5"/>
      <c r="F6586" s="6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72"/>
      <c r="AD6586" s="5"/>
    </row>
    <row r="6587" spans="1:30" x14ac:dyDescent="0.2">
      <c r="A6587" s="5"/>
      <c r="B6587" s="5"/>
      <c r="C6587" s="5"/>
      <c r="D6587" s="5"/>
      <c r="E6587" s="5"/>
      <c r="F6587" s="6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72"/>
      <c r="AD6587" s="5"/>
    </row>
    <row r="6588" spans="1:30" x14ac:dyDescent="0.2">
      <c r="A6588" s="5"/>
      <c r="B6588" s="5"/>
      <c r="C6588" s="5"/>
      <c r="D6588" s="5"/>
      <c r="E6588" s="5"/>
      <c r="F6588" s="6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72"/>
      <c r="AD6588" s="5"/>
    </row>
    <row r="6589" spans="1:30" x14ac:dyDescent="0.2">
      <c r="A6589" s="5"/>
      <c r="B6589" s="5"/>
      <c r="C6589" s="5"/>
      <c r="D6589" s="5"/>
      <c r="E6589" s="5"/>
      <c r="F6589" s="6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72"/>
      <c r="AD6589" s="5"/>
    </row>
    <row r="6590" spans="1:30" x14ac:dyDescent="0.2">
      <c r="A6590" s="5"/>
      <c r="B6590" s="5"/>
      <c r="C6590" s="5"/>
      <c r="D6590" s="5"/>
      <c r="E6590" s="5"/>
      <c r="F6590" s="6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72"/>
      <c r="AD6590" s="5"/>
    </row>
    <row r="6591" spans="1:30" x14ac:dyDescent="0.2">
      <c r="A6591" s="5"/>
      <c r="B6591" s="5"/>
      <c r="C6591" s="5"/>
      <c r="D6591" s="5"/>
      <c r="E6591" s="5"/>
      <c r="F6591" s="6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72"/>
      <c r="AD6591" s="5"/>
    </row>
    <row r="6592" spans="1:30" x14ac:dyDescent="0.2">
      <c r="A6592" s="5"/>
      <c r="B6592" s="5"/>
      <c r="C6592" s="5"/>
      <c r="D6592" s="5"/>
      <c r="E6592" s="5"/>
      <c r="F6592" s="6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72"/>
      <c r="AD6592" s="5"/>
    </row>
    <row r="6593" spans="1:30" x14ac:dyDescent="0.2">
      <c r="A6593" s="5"/>
      <c r="B6593" s="5"/>
      <c r="C6593" s="5"/>
      <c r="D6593" s="5"/>
      <c r="E6593" s="5"/>
      <c r="F6593" s="6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72"/>
      <c r="AD6593" s="5"/>
    </row>
    <row r="6594" spans="1:30" x14ac:dyDescent="0.2">
      <c r="A6594" s="5"/>
      <c r="B6594" s="5"/>
      <c r="C6594" s="5"/>
      <c r="D6594" s="5"/>
      <c r="E6594" s="5"/>
      <c r="F6594" s="6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72"/>
      <c r="AD6594" s="5"/>
    </row>
    <row r="6595" spans="1:30" x14ac:dyDescent="0.2">
      <c r="A6595" s="5"/>
      <c r="B6595" s="5"/>
      <c r="C6595" s="5"/>
      <c r="D6595" s="5"/>
      <c r="E6595" s="5"/>
      <c r="F6595" s="6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72"/>
      <c r="AD6595" s="5"/>
    </row>
    <row r="6596" spans="1:30" x14ac:dyDescent="0.2">
      <c r="A6596" s="5"/>
      <c r="B6596" s="5"/>
      <c r="C6596" s="5"/>
      <c r="D6596" s="5"/>
      <c r="E6596" s="5"/>
      <c r="F6596" s="6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72"/>
      <c r="AD6596" s="5"/>
    </row>
    <row r="6597" spans="1:30" x14ac:dyDescent="0.2">
      <c r="A6597" s="5"/>
      <c r="B6597" s="5"/>
      <c r="C6597" s="5"/>
      <c r="D6597" s="5"/>
      <c r="E6597" s="5"/>
      <c r="F6597" s="6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72"/>
      <c r="AD6597" s="5"/>
    </row>
    <row r="6598" spans="1:30" x14ac:dyDescent="0.2">
      <c r="A6598" s="5"/>
      <c r="B6598" s="5"/>
      <c r="C6598" s="5"/>
      <c r="D6598" s="5"/>
      <c r="E6598" s="5"/>
      <c r="F6598" s="6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72"/>
      <c r="AD6598" s="5"/>
    </row>
    <row r="6599" spans="1:30" x14ac:dyDescent="0.2">
      <c r="A6599" s="5"/>
      <c r="B6599" s="5"/>
      <c r="C6599" s="5"/>
      <c r="D6599" s="5"/>
      <c r="E6599" s="5"/>
      <c r="F6599" s="6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72"/>
      <c r="AD6599" s="5"/>
    </row>
    <row r="6600" spans="1:30" x14ac:dyDescent="0.2">
      <c r="A6600" s="5"/>
      <c r="B6600" s="5"/>
      <c r="C6600" s="5"/>
      <c r="D6600" s="5"/>
      <c r="E6600" s="5"/>
      <c r="F6600" s="6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72"/>
      <c r="AD6600" s="5"/>
    </row>
    <row r="6601" spans="1:30" x14ac:dyDescent="0.2">
      <c r="A6601" s="5"/>
      <c r="B6601" s="5"/>
      <c r="C6601" s="5"/>
      <c r="D6601" s="5"/>
      <c r="E6601" s="5"/>
      <c r="F6601" s="6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72"/>
      <c r="AD6601" s="5"/>
    </row>
    <row r="6602" spans="1:30" x14ac:dyDescent="0.2">
      <c r="A6602" s="5"/>
      <c r="B6602" s="5"/>
      <c r="C6602" s="5"/>
      <c r="D6602" s="5"/>
      <c r="E6602" s="5"/>
      <c r="F6602" s="6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72"/>
      <c r="AD6602" s="5"/>
    </row>
    <row r="6603" spans="1:30" x14ac:dyDescent="0.2">
      <c r="A6603" s="5"/>
      <c r="B6603" s="5"/>
      <c r="C6603" s="5"/>
      <c r="D6603" s="5"/>
      <c r="E6603" s="5"/>
      <c r="F6603" s="6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72"/>
      <c r="AD6603" s="5"/>
    </row>
    <row r="6604" spans="1:30" x14ac:dyDescent="0.2">
      <c r="A6604" s="5"/>
      <c r="B6604" s="5"/>
      <c r="C6604" s="5"/>
      <c r="D6604" s="5"/>
      <c r="E6604" s="5"/>
      <c r="F6604" s="6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72"/>
      <c r="AD6604" s="5"/>
    </row>
    <row r="6605" spans="1:30" x14ac:dyDescent="0.2">
      <c r="A6605" s="5"/>
      <c r="B6605" s="5"/>
      <c r="C6605" s="5"/>
      <c r="D6605" s="5"/>
      <c r="E6605" s="5"/>
      <c r="F6605" s="6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72"/>
      <c r="AD6605" s="5"/>
    </row>
    <row r="6606" spans="1:30" x14ac:dyDescent="0.2">
      <c r="A6606" s="5"/>
      <c r="B6606" s="5"/>
      <c r="C6606" s="5"/>
      <c r="D6606" s="5"/>
      <c r="E6606" s="5"/>
      <c r="F6606" s="6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72"/>
      <c r="AD6606" s="5"/>
    </row>
    <row r="6607" spans="1:30" x14ac:dyDescent="0.2">
      <c r="A6607" s="5"/>
      <c r="B6607" s="5"/>
      <c r="C6607" s="5"/>
      <c r="D6607" s="5"/>
      <c r="E6607" s="5"/>
      <c r="F6607" s="6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72"/>
      <c r="AD6607" s="5"/>
    </row>
    <row r="6608" spans="1:30" x14ac:dyDescent="0.2">
      <c r="A6608" s="5"/>
      <c r="B6608" s="5"/>
      <c r="C6608" s="5"/>
      <c r="D6608" s="5"/>
      <c r="E6608" s="5"/>
      <c r="F6608" s="6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72"/>
      <c r="AD6608" s="5"/>
    </row>
    <row r="6609" spans="1:30" x14ac:dyDescent="0.2">
      <c r="A6609" s="5"/>
      <c r="B6609" s="5"/>
      <c r="C6609" s="5"/>
      <c r="D6609" s="5"/>
      <c r="E6609" s="5"/>
      <c r="F6609" s="6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72"/>
      <c r="AD6609" s="5"/>
    </row>
    <row r="6610" spans="1:30" x14ac:dyDescent="0.2">
      <c r="A6610" s="5"/>
      <c r="B6610" s="5"/>
      <c r="C6610" s="5"/>
      <c r="D6610" s="5"/>
      <c r="E6610" s="5"/>
      <c r="F6610" s="6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72"/>
      <c r="AD6610" s="5"/>
    </row>
    <row r="6611" spans="1:30" x14ac:dyDescent="0.2">
      <c r="A6611" s="5"/>
      <c r="B6611" s="5"/>
      <c r="C6611" s="5"/>
      <c r="D6611" s="5"/>
      <c r="E6611" s="5"/>
      <c r="F6611" s="6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72"/>
      <c r="AD6611" s="5"/>
    </row>
    <row r="6612" spans="1:30" x14ac:dyDescent="0.2">
      <c r="A6612" s="5"/>
      <c r="B6612" s="5"/>
      <c r="C6612" s="5"/>
      <c r="D6612" s="5"/>
      <c r="E6612" s="5"/>
      <c r="F6612" s="6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72"/>
      <c r="AD6612" s="5"/>
    </row>
    <row r="6613" spans="1:30" x14ac:dyDescent="0.2">
      <c r="A6613" s="5"/>
      <c r="B6613" s="5"/>
      <c r="C6613" s="5"/>
      <c r="D6613" s="5"/>
      <c r="E6613" s="5"/>
      <c r="F6613" s="6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72"/>
      <c r="AD6613" s="5"/>
    </row>
    <row r="6614" spans="1:30" x14ac:dyDescent="0.2">
      <c r="A6614" s="5"/>
      <c r="B6614" s="5"/>
      <c r="C6614" s="5"/>
      <c r="D6614" s="5"/>
      <c r="E6614" s="5"/>
      <c r="F6614" s="6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72"/>
      <c r="AD6614" s="5"/>
    </row>
    <row r="6615" spans="1:30" x14ac:dyDescent="0.2">
      <c r="A6615" s="5"/>
      <c r="B6615" s="5"/>
      <c r="C6615" s="5"/>
      <c r="D6615" s="5"/>
      <c r="E6615" s="5"/>
      <c r="F6615" s="6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72"/>
      <c r="AD6615" s="5"/>
    </row>
    <row r="6616" spans="1:30" x14ac:dyDescent="0.2">
      <c r="A6616" s="5"/>
      <c r="B6616" s="5"/>
      <c r="C6616" s="5"/>
      <c r="D6616" s="5"/>
      <c r="E6616" s="5"/>
      <c r="F6616" s="6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72"/>
      <c r="AD6616" s="5"/>
    </row>
    <row r="6617" spans="1:30" x14ac:dyDescent="0.2">
      <c r="A6617" s="5"/>
      <c r="B6617" s="5"/>
      <c r="C6617" s="5"/>
      <c r="D6617" s="5"/>
      <c r="E6617" s="5"/>
      <c r="F6617" s="6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72"/>
      <c r="AD6617" s="5"/>
    </row>
    <row r="6618" spans="1:30" x14ac:dyDescent="0.2">
      <c r="A6618" s="5"/>
      <c r="B6618" s="5"/>
      <c r="C6618" s="5"/>
      <c r="D6618" s="5"/>
      <c r="E6618" s="5"/>
      <c r="F6618" s="6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72"/>
      <c r="AD6618" s="5"/>
    </row>
    <row r="6619" spans="1:30" x14ac:dyDescent="0.2">
      <c r="A6619" s="5"/>
      <c r="B6619" s="5"/>
      <c r="C6619" s="5"/>
      <c r="D6619" s="5"/>
      <c r="E6619" s="5"/>
      <c r="F6619" s="6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72"/>
      <c r="AD6619" s="5"/>
    </row>
    <row r="6620" spans="1:30" x14ac:dyDescent="0.2">
      <c r="A6620" s="5"/>
      <c r="B6620" s="5"/>
      <c r="C6620" s="5"/>
      <c r="D6620" s="5"/>
      <c r="E6620" s="5"/>
      <c r="F6620" s="6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72"/>
      <c r="AD6620" s="5"/>
    </row>
    <row r="6621" spans="1:30" x14ac:dyDescent="0.2">
      <c r="A6621" s="5"/>
      <c r="B6621" s="5"/>
      <c r="C6621" s="5"/>
      <c r="D6621" s="5"/>
      <c r="E6621" s="5"/>
      <c r="F6621" s="6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72"/>
      <c r="AD6621" s="5"/>
    </row>
    <row r="6622" spans="1:30" x14ac:dyDescent="0.2">
      <c r="A6622" s="5"/>
      <c r="B6622" s="5"/>
      <c r="C6622" s="5"/>
      <c r="D6622" s="5"/>
      <c r="E6622" s="5"/>
      <c r="F6622" s="6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72"/>
      <c r="AD6622" s="5"/>
    </row>
    <row r="6623" spans="1:30" x14ac:dyDescent="0.2">
      <c r="A6623" s="5"/>
      <c r="B6623" s="5"/>
      <c r="C6623" s="5"/>
      <c r="D6623" s="5"/>
      <c r="E6623" s="5"/>
      <c r="F6623" s="6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72"/>
      <c r="AD6623" s="5"/>
    </row>
    <row r="6624" spans="1:30" x14ac:dyDescent="0.2">
      <c r="A6624" s="5"/>
      <c r="B6624" s="5"/>
      <c r="C6624" s="5"/>
      <c r="D6624" s="5"/>
      <c r="E6624" s="5"/>
      <c r="F6624" s="6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72"/>
      <c r="AD6624" s="5"/>
    </row>
    <row r="6625" spans="1:30" x14ac:dyDescent="0.2">
      <c r="A6625" s="5"/>
      <c r="B6625" s="5"/>
      <c r="C6625" s="5"/>
      <c r="D6625" s="5"/>
      <c r="E6625" s="5"/>
      <c r="F6625" s="6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72"/>
      <c r="AD6625" s="5"/>
    </row>
    <row r="6626" spans="1:30" x14ac:dyDescent="0.2">
      <c r="A6626" s="5"/>
      <c r="B6626" s="5"/>
      <c r="C6626" s="5"/>
      <c r="D6626" s="5"/>
      <c r="E6626" s="5"/>
      <c r="F6626" s="6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72"/>
      <c r="AD6626" s="5"/>
    </row>
    <row r="6627" spans="1:30" x14ac:dyDescent="0.2">
      <c r="A6627" s="5"/>
      <c r="B6627" s="5"/>
      <c r="C6627" s="5"/>
      <c r="D6627" s="5"/>
      <c r="E6627" s="5"/>
      <c r="F6627" s="6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72"/>
      <c r="AD6627" s="5"/>
    </row>
    <row r="6628" spans="1:30" x14ac:dyDescent="0.2">
      <c r="A6628" s="5"/>
      <c r="B6628" s="5"/>
      <c r="C6628" s="5"/>
      <c r="D6628" s="5"/>
      <c r="E6628" s="5"/>
      <c r="F6628" s="6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72"/>
      <c r="AD6628" s="5"/>
    </row>
    <row r="6629" spans="1:30" x14ac:dyDescent="0.2">
      <c r="A6629" s="5"/>
      <c r="B6629" s="5"/>
      <c r="C6629" s="5"/>
      <c r="D6629" s="5"/>
      <c r="E6629" s="5"/>
      <c r="F6629" s="6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72"/>
      <c r="AD6629" s="5"/>
    </row>
    <row r="6630" spans="1:30" x14ac:dyDescent="0.2">
      <c r="A6630" s="5"/>
      <c r="B6630" s="5"/>
      <c r="C6630" s="5"/>
      <c r="D6630" s="5"/>
      <c r="E6630" s="5"/>
      <c r="F6630" s="6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72"/>
      <c r="AD6630" s="5"/>
    </row>
    <row r="6631" spans="1:30" x14ac:dyDescent="0.2">
      <c r="A6631" s="5"/>
      <c r="B6631" s="5"/>
      <c r="C6631" s="5"/>
      <c r="D6631" s="5"/>
      <c r="E6631" s="5"/>
      <c r="F6631" s="6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72"/>
      <c r="AD6631" s="5"/>
    </row>
    <row r="6632" spans="1:30" x14ac:dyDescent="0.2">
      <c r="A6632" s="5"/>
      <c r="B6632" s="5"/>
      <c r="C6632" s="5"/>
      <c r="D6632" s="5"/>
      <c r="E6632" s="5"/>
      <c r="F6632" s="6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72"/>
      <c r="AD6632" s="5"/>
    </row>
    <row r="6633" spans="1:30" x14ac:dyDescent="0.2">
      <c r="A6633" s="5"/>
      <c r="B6633" s="5"/>
      <c r="C6633" s="5"/>
      <c r="D6633" s="5"/>
      <c r="E6633" s="5"/>
      <c r="F6633" s="6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72"/>
      <c r="AD6633" s="5"/>
    </row>
    <row r="6634" spans="1:30" x14ac:dyDescent="0.2">
      <c r="A6634" s="5"/>
      <c r="B6634" s="5"/>
      <c r="C6634" s="5"/>
      <c r="D6634" s="5"/>
      <c r="E6634" s="5"/>
      <c r="F6634" s="6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72"/>
      <c r="AD6634" s="5"/>
    </row>
    <row r="6635" spans="1:30" x14ac:dyDescent="0.2">
      <c r="A6635" s="5"/>
      <c r="B6635" s="5"/>
      <c r="C6635" s="5"/>
      <c r="D6635" s="5"/>
      <c r="E6635" s="5"/>
      <c r="F6635" s="6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72"/>
      <c r="AD6635" s="5"/>
    </row>
    <row r="6636" spans="1:30" x14ac:dyDescent="0.2">
      <c r="A6636" s="5"/>
      <c r="B6636" s="5"/>
      <c r="C6636" s="5"/>
      <c r="D6636" s="5"/>
      <c r="E6636" s="5"/>
      <c r="F6636" s="6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72"/>
      <c r="AD6636" s="5"/>
    </row>
    <row r="6637" spans="1:30" x14ac:dyDescent="0.2">
      <c r="A6637" s="5"/>
      <c r="B6637" s="5"/>
      <c r="C6637" s="5"/>
      <c r="D6637" s="5"/>
      <c r="E6637" s="5"/>
      <c r="F6637" s="6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72"/>
      <c r="AD6637" s="5"/>
    </row>
    <row r="6638" spans="1:30" x14ac:dyDescent="0.2">
      <c r="A6638" s="5"/>
      <c r="B6638" s="5"/>
      <c r="C6638" s="5"/>
      <c r="D6638" s="5"/>
      <c r="E6638" s="5"/>
      <c r="F6638" s="6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72"/>
      <c r="AD6638" s="5"/>
    </row>
    <row r="6639" spans="1:30" x14ac:dyDescent="0.2">
      <c r="A6639" s="5"/>
      <c r="B6639" s="5"/>
      <c r="C6639" s="5"/>
      <c r="D6639" s="5"/>
      <c r="E6639" s="5"/>
      <c r="F6639" s="6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72"/>
      <c r="AD6639" s="5"/>
    </row>
    <row r="6640" spans="1:30" x14ac:dyDescent="0.2">
      <c r="A6640" s="5"/>
      <c r="B6640" s="5"/>
      <c r="C6640" s="5"/>
      <c r="D6640" s="5"/>
      <c r="E6640" s="5"/>
      <c r="F6640" s="6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72"/>
      <c r="AD6640" s="5"/>
    </row>
    <row r="6641" spans="1:30" x14ac:dyDescent="0.2">
      <c r="A6641" s="5"/>
      <c r="B6641" s="5"/>
      <c r="C6641" s="5"/>
      <c r="D6641" s="5"/>
      <c r="E6641" s="5"/>
      <c r="F6641" s="6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72"/>
      <c r="AD6641" s="5"/>
    </row>
    <row r="6642" spans="1:30" x14ac:dyDescent="0.2">
      <c r="A6642" s="5"/>
      <c r="B6642" s="5"/>
      <c r="C6642" s="5"/>
      <c r="D6642" s="5"/>
      <c r="E6642" s="5"/>
      <c r="F6642" s="6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72"/>
      <c r="AD6642" s="5"/>
    </row>
    <row r="6643" spans="1:30" x14ac:dyDescent="0.2">
      <c r="A6643" s="5"/>
      <c r="B6643" s="5"/>
      <c r="C6643" s="5"/>
      <c r="D6643" s="5"/>
      <c r="E6643" s="5"/>
      <c r="F6643" s="6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72"/>
      <c r="AD6643" s="5"/>
    </row>
    <row r="6644" spans="1:30" x14ac:dyDescent="0.2">
      <c r="A6644" s="5"/>
      <c r="B6644" s="5"/>
      <c r="C6644" s="5"/>
      <c r="D6644" s="5"/>
      <c r="E6644" s="5"/>
      <c r="F6644" s="6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72"/>
      <c r="AD6644" s="5"/>
    </row>
    <row r="6645" spans="1:30" x14ac:dyDescent="0.2">
      <c r="A6645" s="5"/>
      <c r="B6645" s="5"/>
      <c r="C6645" s="5"/>
      <c r="D6645" s="5"/>
      <c r="E6645" s="5"/>
      <c r="F6645" s="6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72"/>
      <c r="AD6645" s="5"/>
    </row>
    <row r="6646" spans="1:30" x14ac:dyDescent="0.2">
      <c r="A6646" s="5"/>
      <c r="B6646" s="5"/>
      <c r="C6646" s="5"/>
      <c r="D6646" s="5"/>
      <c r="E6646" s="5"/>
      <c r="F6646" s="6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72"/>
      <c r="AD6646" s="5"/>
    </row>
    <row r="6647" spans="1:30" x14ac:dyDescent="0.2">
      <c r="A6647" s="5"/>
      <c r="B6647" s="5"/>
      <c r="C6647" s="5"/>
      <c r="D6647" s="5"/>
      <c r="E6647" s="5"/>
      <c r="F6647" s="6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72"/>
      <c r="AD6647" s="5"/>
    </row>
    <row r="6648" spans="1:30" x14ac:dyDescent="0.2">
      <c r="A6648" s="5"/>
      <c r="B6648" s="5"/>
      <c r="C6648" s="5"/>
      <c r="D6648" s="5"/>
      <c r="E6648" s="5"/>
      <c r="F6648" s="6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72"/>
      <c r="AD6648" s="5"/>
    </row>
    <row r="6649" spans="1:30" x14ac:dyDescent="0.2">
      <c r="A6649" s="5"/>
      <c r="B6649" s="5"/>
      <c r="C6649" s="5"/>
      <c r="D6649" s="5"/>
      <c r="E6649" s="5"/>
      <c r="F6649" s="6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72"/>
      <c r="AD6649" s="5"/>
    </row>
    <row r="6650" spans="1:30" x14ac:dyDescent="0.2">
      <c r="A6650" s="5"/>
      <c r="B6650" s="5"/>
      <c r="C6650" s="5"/>
      <c r="D6650" s="5"/>
      <c r="E6650" s="5"/>
      <c r="F6650" s="6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72"/>
      <c r="AD6650" s="5"/>
    </row>
    <row r="6651" spans="1:30" x14ac:dyDescent="0.2">
      <c r="A6651" s="5"/>
      <c r="B6651" s="5"/>
      <c r="C6651" s="5"/>
      <c r="D6651" s="5"/>
      <c r="E6651" s="5"/>
      <c r="F6651" s="6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72"/>
      <c r="AD6651" s="5"/>
    </row>
    <row r="6652" spans="1:30" x14ac:dyDescent="0.2">
      <c r="A6652" s="5"/>
      <c r="B6652" s="5"/>
      <c r="C6652" s="5"/>
      <c r="D6652" s="5"/>
      <c r="E6652" s="5"/>
      <c r="F6652" s="6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72"/>
      <c r="AD6652" s="5"/>
    </row>
    <row r="6653" spans="1:30" x14ac:dyDescent="0.2">
      <c r="A6653" s="5"/>
      <c r="B6653" s="5"/>
      <c r="C6653" s="5"/>
      <c r="D6653" s="5"/>
      <c r="E6653" s="5"/>
      <c r="F6653" s="6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72"/>
      <c r="AD6653" s="5"/>
    </row>
    <row r="6654" spans="1:30" x14ac:dyDescent="0.2">
      <c r="A6654" s="5"/>
      <c r="B6654" s="5"/>
      <c r="C6654" s="5"/>
      <c r="D6654" s="5"/>
      <c r="E6654" s="5"/>
      <c r="F6654" s="6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72"/>
      <c r="AD6654" s="5"/>
    </row>
    <row r="6655" spans="1:30" x14ac:dyDescent="0.2">
      <c r="A6655" s="5"/>
      <c r="B6655" s="5"/>
      <c r="C6655" s="5"/>
      <c r="D6655" s="5"/>
      <c r="E6655" s="5"/>
      <c r="F6655" s="6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72"/>
      <c r="AD6655" s="5"/>
    </row>
    <row r="6656" spans="1:30" x14ac:dyDescent="0.2">
      <c r="A6656" s="5"/>
      <c r="B6656" s="5"/>
      <c r="C6656" s="5"/>
      <c r="D6656" s="5"/>
      <c r="E6656" s="5"/>
      <c r="F6656" s="6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72"/>
      <c r="AD6656" s="5"/>
    </row>
    <row r="6657" spans="1:30" x14ac:dyDescent="0.2">
      <c r="A6657" s="5"/>
      <c r="B6657" s="5"/>
      <c r="C6657" s="5"/>
      <c r="D6657" s="5"/>
      <c r="E6657" s="5"/>
      <c r="F6657" s="6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72"/>
      <c r="AD6657" s="5"/>
    </row>
    <row r="6658" spans="1:30" x14ac:dyDescent="0.2">
      <c r="A6658" s="5"/>
      <c r="B6658" s="5"/>
      <c r="C6658" s="5"/>
      <c r="D6658" s="5"/>
      <c r="E6658" s="5"/>
      <c r="F6658" s="6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72"/>
      <c r="AD6658" s="5"/>
    </row>
    <row r="6659" spans="1:30" x14ac:dyDescent="0.2">
      <c r="A6659" s="5"/>
      <c r="B6659" s="5"/>
      <c r="C6659" s="5"/>
      <c r="D6659" s="5"/>
      <c r="E6659" s="5"/>
      <c r="F6659" s="6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72"/>
      <c r="AD6659" s="5"/>
    </row>
    <row r="6660" spans="1:30" x14ac:dyDescent="0.2">
      <c r="A6660" s="5"/>
      <c r="B6660" s="5"/>
      <c r="C6660" s="5"/>
      <c r="D6660" s="5"/>
      <c r="E6660" s="5"/>
      <c r="F6660" s="6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72"/>
      <c r="AD6660" s="5"/>
    </row>
    <row r="6661" spans="1:30" x14ac:dyDescent="0.2">
      <c r="A6661" s="5"/>
      <c r="B6661" s="5"/>
      <c r="C6661" s="5"/>
      <c r="D6661" s="5"/>
      <c r="E6661" s="5"/>
      <c r="F6661" s="6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72"/>
      <c r="AD6661" s="5"/>
    </row>
    <row r="6662" spans="1:30" x14ac:dyDescent="0.2">
      <c r="A6662" s="5"/>
      <c r="B6662" s="5"/>
      <c r="C6662" s="5"/>
      <c r="D6662" s="5"/>
      <c r="E6662" s="5"/>
      <c r="F6662" s="6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72"/>
      <c r="AD6662" s="5"/>
    </row>
    <row r="6663" spans="1:30" x14ac:dyDescent="0.2">
      <c r="A6663" s="5"/>
      <c r="B6663" s="5"/>
      <c r="C6663" s="5"/>
      <c r="D6663" s="5"/>
      <c r="E6663" s="5"/>
      <c r="F6663" s="6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72"/>
      <c r="AD6663" s="5"/>
    </row>
    <row r="6664" spans="1:30" x14ac:dyDescent="0.2">
      <c r="A6664" s="5"/>
      <c r="B6664" s="5"/>
      <c r="C6664" s="5"/>
      <c r="D6664" s="5"/>
      <c r="E6664" s="5"/>
      <c r="F6664" s="6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72"/>
      <c r="AD6664" s="5"/>
    </row>
    <row r="6665" spans="1:30" x14ac:dyDescent="0.2">
      <c r="A6665" s="5"/>
      <c r="B6665" s="5"/>
      <c r="C6665" s="5"/>
      <c r="D6665" s="5"/>
      <c r="E6665" s="5"/>
      <c r="F6665" s="6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72"/>
      <c r="AD6665" s="5"/>
    </row>
    <row r="6666" spans="1:30" x14ac:dyDescent="0.2">
      <c r="A6666" s="5"/>
      <c r="B6666" s="5"/>
      <c r="C6666" s="5"/>
      <c r="D6666" s="5"/>
      <c r="E6666" s="5"/>
      <c r="F6666" s="6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72"/>
      <c r="AD6666" s="5"/>
    </row>
    <row r="6667" spans="1:30" x14ac:dyDescent="0.2">
      <c r="A6667" s="5"/>
      <c r="B6667" s="5"/>
      <c r="C6667" s="5"/>
      <c r="D6667" s="5"/>
      <c r="E6667" s="5"/>
      <c r="F6667" s="6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72"/>
      <c r="AD6667" s="5"/>
    </row>
    <row r="6668" spans="1:30" x14ac:dyDescent="0.2">
      <c r="A6668" s="5"/>
      <c r="B6668" s="5"/>
      <c r="C6668" s="5"/>
      <c r="D6668" s="5"/>
      <c r="E6668" s="5"/>
      <c r="F6668" s="6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72"/>
      <c r="AD6668" s="5"/>
    </row>
    <row r="6669" spans="1:30" x14ac:dyDescent="0.2">
      <c r="A6669" s="5"/>
      <c r="B6669" s="5"/>
      <c r="C6669" s="5"/>
      <c r="D6669" s="5"/>
      <c r="E6669" s="5"/>
      <c r="F6669" s="6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72"/>
      <c r="AD6669" s="5"/>
    </row>
    <row r="6670" spans="1:30" x14ac:dyDescent="0.2">
      <c r="A6670" s="5"/>
      <c r="B6670" s="5"/>
      <c r="C6670" s="5"/>
      <c r="D6670" s="5"/>
      <c r="E6670" s="5"/>
      <c r="F6670" s="6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72"/>
      <c r="AD6670" s="5"/>
    </row>
    <row r="6671" spans="1:30" x14ac:dyDescent="0.2">
      <c r="A6671" s="5"/>
      <c r="B6671" s="5"/>
      <c r="C6671" s="5"/>
      <c r="D6671" s="5"/>
      <c r="E6671" s="5"/>
      <c r="F6671" s="6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72"/>
      <c r="AD6671" s="5"/>
    </row>
    <row r="6672" spans="1:30" x14ac:dyDescent="0.2">
      <c r="A6672" s="5"/>
      <c r="B6672" s="5"/>
      <c r="C6672" s="5"/>
      <c r="D6672" s="5"/>
      <c r="E6672" s="5"/>
      <c r="F6672" s="6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72"/>
      <c r="AD6672" s="5"/>
    </row>
    <row r="6673" spans="1:30" x14ac:dyDescent="0.2">
      <c r="A6673" s="5"/>
      <c r="B6673" s="5"/>
      <c r="C6673" s="5"/>
      <c r="D6673" s="5"/>
      <c r="E6673" s="5"/>
      <c r="F6673" s="6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72"/>
      <c r="AD6673" s="5"/>
    </row>
    <row r="6674" spans="1:30" x14ac:dyDescent="0.2">
      <c r="A6674" s="5"/>
      <c r="B6674" s="5"/>
      <c r="C6674" s="5"/>
      <c r="D6674" s="5"/>
      <c r="E6674" s="5"/>
      <c r="F6674" s="6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72"/>
      <c r="AD6674" s="5"/>
    </row>
    <row r="6675" spans="1:30" x14ac:dyDescent="0.2">
      <c r="A6675" s="5"/>
      <c r="B6675" s="5"/>
      <c r="C6675" s="5"/>
      <c r="D6675" s="5"/>
      <c r="E6675" s="5"/>
      <c r="F6675" s="6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72"/>
      <c r="AD6675" s="5"/>
    </row>
    <row r="6676" spans="1:30" x14ac:dyDescent="0.2">
      <c r="A6676" s="5"/>
      <c r="B6676" s="5"/>
      <c r="C6676" s="5"/>
      <c r="D6676" s="5"/>
      <c r="E6676" s="5"/>
      <c r="F6676" s="6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72"/>
      <c r="AD6676" s="5"/>
    </row>
    <row r="6677" spans="1:30" x14ac:dyDescent="0.2">
      <c r="A6677" s="5"/>
      <c r="B6677" s="5"/>
      <c r="C6677" s="5"/>
      <c r="D6677" s="5"/>
      <c r="E6677" s="5"/>
      <c r="F6677" s="6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72"/>
      <c r="AD6677" s="5"/>
    </row>
    <row r="6678" spans="1:30" x14ac:dyDescent="0.2">
      <c r="A6678" s="5"/>
      <c r="B6678" s="5"/>
      <c r="C6678" s="5"/>
      <c r="D6678" s="5"/>
      <c r="E6678" s="5"/>
      <c r="F6678" s="6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72"/>
      <c r="AD6678" s="5"/>
    </row>
    <row r="6679" spans="1:30" x14ac:dyDescent="0.2">
      <c r="A6679" s="5"/>
      <c r="B6679" s="5"/>
      <c r="C6679" s="5"/>
      <c r="D6679" s="5"/>
      <c r="E6679" s="5"/>
      <c r="F6679" s="6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72"/>
      <c r="AD6679" s="5"/>
    </row>
    <row r="6680" spans="1:30" x14ac:dyDescent="0.2">
      <c r="A6680" s="5"/>
      <c r="B6680" s="5"/>
      <c r="C6680" s="5"/>
      <c r="D6680" s="5"/>
      <c r="E6680" s="5"/>
      <c r="F6680" s="6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72"/>
      <c r="AD6680" s="5"/>
    </row>
    <row r="6681" spans="1:30" x14ac:dyDescent="0.2">
      <c r="A6681" s="5"/>
      <c r="B6681" s="5"/>
      <c r="C6681" s="5"/>
      <c r="D6681" s="5"/>
      <c r="E6681" s="5"/>
      <c r="F6681" s="6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72"/>
      <c r="AD6681" s="5"/>
    </row>
    <row r="6682" spans="1:30" x14ac:dyDescent="0.2">
      <c r="A6682" s="5"/>
      <c r="B6682" s="5"/>
      <c r="C6682" s="5"/>
      <c r="D6682" s="5"/>
      <c r="E6682" s="5"/>
      <c r="F6682" s="6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72"/>
      <c r="AD6682" s="5"/>
    </row>
    <row r="6683" spans="1:30" x14ac:dyDescent="0.2">
      <c r="A6683" s="5"/>
      <c r="B6683" s="5"/>
      <c r="C6683" s="5"/>
      <c r="D6683" s="5"/>
      <c r="E6683" s="5"/>
      <c r="F6683" s="6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72"/>
      <c r="AD6683" s="5"/>
    </row>
    <row r="6684" spans="1:30" x14ac:dyDescent="0.2">
      <c r="A6684" s="5"/>
      <c r="B6684" s="5"/>
      <c r="C6684" s="5"/>
      <c r="D6684" s="5"/>
      <c r="E6684" s="5"/>
      <c r="F6684" s="6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72"/>
      <c r="AD6684" s="5"/>
    </row>
    <row r="6685" spans="1:30" x14ac:dyDescent="0.2">
      <c r="A6685" s="5"/>
      <c r="B6685" s="5"/>
      <c r="C6685" s="5"/>
      <c r="D6685" s="5"/>
      <c r="E6685" s="5"/>
      <c r="F6685" s="6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72"/>
      <c r="AD6685" s="5"/>
    </row>
    <row r="6686" spans="1:30" x14ac:dyDescent="0.2">
      <c r="A6686" s="5"/>
      <c r="B6686" s="5"/>
      <c r="C6686" s="5"/>
      <c r="D6686" s="5"/>
      <c r="E6686" s="5"/>
      <c r="F6686" s="6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72"/>
      <c r="AD6686" s="5"/>
    </row>
    <row r="6687" spans="1:30" x14ac:dyDescent="0.2">
      <c r="A6687" s="5"/>
      <c r="B6687" s="5"/>
      <c r="C6687" s="5"/>
      <c r="D6687" s="5"/>
      <c r="E6687" s="5"/>
      <c r="F6687" s="6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72"/>
      <c r="AD6687" s="5"/>
    </row>
    <row r="6688" spans="1:30" x14ac:dyDescent="0.2">
      <c r="A6688" s="5"/>
      <c r="B6688" s="5"/>
      <c r="C6688" s="5"/>
      <c r="D6688" s="5"/>
      <c r="E6688" s="5"/>
      <c r="F6688" s="6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72"/>
      <c r="AD6688" s="5"/>
    </row>
    <row r="6689" spans="1:30" x14ac:dyDescent="0.2">
      <c r="A6689" s="5"/>
      <c r="B6689" s="5"/>
      <c r="C6689" s="5"/>
      <c r="D6689" s="5"/>
      <c r="E6689" s="5"/>
      <c r="F6689" s="6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72"/>
      <c r="AD6689" s="5"/>
    </row>
    <row r="6690" spans="1:30" x14ac:dyDescent="0.2">
      <c r="A6690" s="5"/>
      <c r="B6690" s="5"/>
      <c r="C6690" s="5"/>
      <c r="D6690" s="5"/>
      <c r="E6690" s="5"/>
      <c r="F6690" s="6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72"/>
      <c r="AD6690" s="5"/>
    </row>
    <row r="6691" spans="1:30" x14ac:dyDescent="0.2">
      <c r="A6691" s="5"/>
      <c r="B6691" s="5"/>
      <c r="C6691" s="5"/>
      <c r="D6691" s="5"/>
      <c r="E6691" s="5"/>
      <c r="F6691" s="6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72"/>
      <c r="AD6691" s="5"/>
    </row>
    <row r="6692" spans="1:30" x14ac:dyDescent="0.2">
      <c r="A6692" s="5"/>
      <c r="B6692" s="5"/>
      <c r="C6692" s="5"/>
      <c r="D6692" s="5"/>
      <c r="E6692" s="5"/>
      <c r="F6692" s="6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72"/>
      <c r="AD6692" s="5"/>
    </row>
    <row r="6693" spans="1:30" x14ac:dyDescent="0.2">
      <c r="A6693" s="5"/>
      <c r="B6693" s="5"/>
      <c r="C6693" s="5"/>
      <c r="D6693" s="5"/>
      <c r="E6693" s="5"/>
      <c r="F6693" s="6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72"/>
      <c r="AD6693" s="5"/>
    </row>
    <row r="6694" spans="1:30" x14ac:dyDescent="0.2">
      <c r="A6694" s="5"/>
      <c r="B6694" s="5"/>
      <c r="C6694" s="5"/>
      <c r="D6694" s="5"/>
      <c r="E6694" s="5"/>
      <c r="F6694" s="6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72"/>
      <c r="AD6694" s="5"/>
    </row>
    <row r="6695" spans="1:30" x14ac:dyDescent="0.2">
      <c r="A6695" s="5"/>
      <c r="B6695" s="5"/>
      <c r="C6695" s="5"/>
      <c r="D6695" s="5"/>
      <c r="E6695" s="5"/>
      <c r="F6695" s="6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72"/>
      <c r="AD6695" s="5"/>
    </row>
    <row r="6696" spans="1:30" x14ac:dyDescent="0.2">
      <c r="A6696" s="5"/>
      <c r="B6696" s="5"/>
      <c r="C6696" s="5"/>
      <c r="D6696" s="5"/>
      <c r="E6696" s="5"/>
      <c r="F6696" s="6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72"/>
      <c r="AD6696" s="5"/>
    </row>
    <row r="6697" spans="1:30" x14ac:dyDescent="0.2">
      <c r="A6697" s="5"/>
      <c r="B6697" s="5"/>
      <c r="C6697" s="5"/>
      <c r="D6697" s="5"/>
      <c r="E6697" s="5"/>
      <c r="F6697" s="6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72"/>
      <c r="AD6697" s="5"/>
    </row>
    <row r="6698" spans="1:30" x14ac:dyDescent="0.2">
      <c r="A6698" s="5"/>
      <c r="B6698" s="5"/>
      <c r="C6698" s="5"/>
      <c r="D6698" s="5"/>
      <c r="E6698" s="5"/>
      <c r="F6698" s="6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72"/>
      <c r="AD6698" s="5"/>
    </row>
    <row r="6699" spans="1:30" x14ac:dyDescent="0.2">
      <c r="A6699" s="5"/>
      <c r="B6699" s="5"/>
      <c r="C6699" s="5"/>
      <c r="D6699" s="5"/>
      <c r="E6699" s="5"/>
      <c r="F6699" s="6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72"/>
      <c r="AD6699" s="5"/>
    </row>
    <row r="6700" spans="1:30" x14ac:dyDescent="0.2">
      <c r="A6700" s="5"/>
      <c r="B6700" s="5"/>
      <c r="C6700" s="5"/>
      <c r="D6700" s="5"/>
      <c r="E6700" s="5"/>
      <c r="F6700" s="6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72"/>
      <c r="AD6700" s="5"/>
    </row>
    <row r="6701" spans="1:30" x14ac:dyDescent="0.2">
      <c r="A6701" s="5"/>
      <c r="B6701" s="5"/>
      <c r="C6701" s="5"/>
      <c r="D6701" s="5"/>
      <c r="E6701" s="5"/>
      <c r="F6701" s="6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72"/>
      <c r="AD6701" s="5"/>
    </row>
    <row r="6702" spans="1:30" x14ac:dyDescent="0.2">
      <c r="A6702" s="5"/>
      <c r="B6702" s="5"/>
      <c r="C6702" s="5"/>
      <c r="D6702" s="5"/>
      <c r="E6702" s="5"/>
      <c r="F6702" s="6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72"/>
      <c r="AD6702" s="5"/>
    </row>
    <row r="6703" spans="1:30" x14ac:dyDescent="0.2">
      <c r="A6703" s="5"/>
      <c r="B6703" s="5"/>
      <c r="C6703" s="5"/>
      <c r="D6703" s="5"/>
      <c r="E6703" s="5"/>
      <c r="F6703" s="6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72"/>
      <c r="AD6703" s="5"/>
    </row>
    <row r="6704" spans="1:30" x14ac:dyDescent="0.2">
      <c r="A6704" s="5"/>
      <c r="B6704" s="5"/>
      <c r="C6704" s="5"/>
      <c r="D6704" s="5"/>
      <c r="E6704" s="5"/>
      <c r="F6704" s="6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72"/>
      <c r="AD6704" s="5"/>
    </row>
    <row r="6705" spans="1:30" x14ac:dyDescent="0.2">
      <c r="A6705" s="5"/>
      <c r="B6705" s="5"/>
      <c r="C6705" s="5"/>
      <c r="D6705" s="5"/>
      <c r="E6705" s="5"/>
      <c r="F6705" s="6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72"/>
      <c r="AD6705" s="5"/>
    </row>
    <row r="6706" spans="1:30" x14ac:dyDescent="0.2">
      <c r="A6706" s="5"/>
      <c r="B6706" s="5"/>
      <c r="C6706" s="5"/>
      <c r="D6706" s="5"/>
      <c r="E6706" s="5"/>
      <c r="F6706" s="6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72"/>
      <c r="AD6706" s="5"/>
    </row>
    <row r="6707" spans="1:30" x14ac:dyDescent="0.2">
      <c r="A6707" s="5"/>
      <c r="B6707" s="5"/>
      <c r="C6707" s="5"/>
      <c r="D6707" s="5"/>
      <c r="E6707" s="5"/>
      <c r="F6707" s="6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72"/>
      <c r="AD6707" s="5"/>
    </row>
    <row r="6708" spans="1:30" x14ac:dyDescent="0.2">
      <c r="A6708" s="5"/>
      <c r="B6708" s="5"/>
      <c r="C6708" s="5"/>
      <c r="D6708" s="5"/>
      <c r="E6708" s="5"/>
      <c r="F6708" s="6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72"/>
      <c r="AD6708" s="5"/>
    </row>
    <row r="6709" spans="1:30" x14ac:dyDescent="0.2">
      <c r="A6709" s="5"/>
      <c r="B6709" s="5"/>
      <c r="C6709" s="5"/>
      <c r="D6709" s="5"/>
      <c r="E6709" s="5"/>
      <c r="F6709" s="6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72"/>
      <c r="AD6709" s="5"/>
    </row>
    <row r="6710" spans="1:30" x14ac:dyDescent="0.2">
      <c r="A6710" s="5"/>
      <c r="B6710" s="5"/>
      <c r="C6710" s="5"/>
      <c r="D6710" s="5"/>
      <c r="E6710" s="5"/>
      <c r="F6710" s="6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72"/>
      <c r="AD6710" s="5"/>
    </row>
    <row r="6711" spans="1:30" x14ac:dyDescent="0.2">
      <c r="A6711" s="5"/>
      <c r="B6711" s="5"/>
      <c r="C6711" s="5"/>
      <c r="D6711" s="5"/>
      <c r="E6711" s="5"/>
      <c r="F6711" s="6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72"/>
      <c r="AD6711" s="5"/>
    </row>
    <row r="6712" spans="1:30" x14ac:dyDescent="0.2">
      <c r="A6712" s="5"/>
      <c r="B6712" s="5"/>
      <c r="C6712" s="5"/>
      <c r="D6712" s="5"/>
      <c r="E6712" s="5"/>
      <c r="F6712" s="6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72"/>
      <c r="AD6712" s="5"/>
    </row>
    <row r="6713" spans="1:30" x14ac:dyDescent="0.2">
      <c r="A6713" s="5"/>
      <c r="B6713" s="5"/>
      <c r="C6713" s="5"/>
      <c r="D6713" s="5"/>
      <c r="E6713" s="5"/>
      <c r="F6713" s="6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72"/>
      <c r="AD6713" s="5"/>
    </row>
    <row r="6714" spans="1:30" x14ac:dyDescent="0.2">
      <c r="A6714" s="5"/>
      <c r="B6714" s="5"/>
      <c r="C6714" s="5"/>
      <c r="D6714" s="5"/>
      <c r="E6714" s="5"/>
      <c r="F6714" s="6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72"/>
      <c r="AD6714" s="5"/>
    </row>
    <row r="6715" spans="1:30" x14ac:dyDescent="0.2">
      <c r="A6715" s="5"/>
      <c r="B6715" s="5"/>
      <c r="C6715" s="5"/>
      <c r="D6715" s="5"/>
      <c r="E6715" s="5"/>
      <c r="F6715" s="6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72"/>
      <c r="AD6715" s="5"/>
    </row>
    <row r="6716" spans="1:30" x14ac:dyDescent="0.2">
      <c r="A6716" s="5"/>
      <c r="B6716" s="5"/>
      <c r="C6716" s="5"/>
      <c r="D6716" s="5"/>
      <c r="E6716" s="5"/>
      <c r="F6716" s="6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72"/>
      <c r="AD6716" s="5"/>
    </row>
    <row r="6717" spans="1:30" x14ac:dyDescent="0.2">
      <c r="A6717" s="5"/>
      <c r="B6717" s="5"/>
      <c r="C6717" s="5"/>
      <c r="D6717" s="5"/>
      <c r="E6717" s="5"/>
      <c r="F6717" s="6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72"/>
      <c r="AD6717" s="5"/>
    </row>
    <row r="6718" spans="1:30" x14ac:dyDescent="0.2">
      <c r="A6718" s="5"/>
      <c r="B6718" s="5"/>
      <c r="C6718" s="5"/>
      <c r="D6718" s="5"/>
      <c r="E6718" s="5"/>
      <c r="F6718" s="6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72"/>
      <c r="AD6718" s="5"/>
    </row>
    <row r="6719" spans="1:30" x14ac:dyDescent="0.2">
      <c r="A6719" s="5"/>
      <c r="B6719" s="5"/>
      <c r="C6719" s="5"/>
      <c r="D6719" s="5"/>
      <c r="E6719" s="5"/>
      <c r="F6719" s="6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72"/>
      <c r="AD6719" s="5"/>
    </row>
    <row r="6720" spans="1:30" x14ac:dyDescent="0.2">
      <c r="A6720" s="5"/>
      <c r="B6720" s="5"/>
      <c r="C6720" s="5"/>
      <c r="D6720" s="5"/>
      <c r="E6720" s="5"/>
      <c r="F6720" s="6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72"/>
      <c r="AD6720" s="5"/>
    </row>
    <row r="6721" spans="1:30" x14ac:dyDescent="0.2">
      <c r="A6721" s="5"/>
      <c r="B6721" s="5"/>
      <c r="C6721" s="5"/>
      <c r="D6721" s="5"/>
      <c r="E6721" s="5"/>
      <c r="F6721" s="6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72"/>
      <c r="AD6721" s="5"/>
    </row>
    <row r="6722" spans="1:30" x14ac:dyDescent="0.2">
      <c r="A6722" s="5"/>
      <c r="B6722" s="5"/>
      <c r="C6722" s="5"/>
      <c r="D6722" s="5"/>
      <c r="E6722" s="5"/>
      <c r="F6722" s="6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72"/>
      <c r="AD6722" s="5"/>
    </row>
    <row r="6723" spans="1:30" x14ac:dyDescent="0.2">
      <c r="A6723" s="5"/>
      <c r="B6723" s="5"/>
      <c r="C6723" s="5"/>
      <c r="D6723" s="5"/>
      <c r="E6723" s="5"/>
      <c r="F6723" s="6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72"/>
      <c r="AD6723" s="5"/>
    </row>
    <row r="6724" spans="1:30" x14ac:dyDescent="0.2">
      <c r="A6724" s="5"/>
      <c r="B6724" s="5"/>
      <c r="C6724" s="5"/>
      <c r="D6724" s="5"/>
      <c r="E6724" s="5"/>
      <c r="F6724" s="6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72"/>
      <c r="AD6724" s="5"/>
    </row>
    <row r="6725" spans="1:30" x14ac:dyDescent="0.2">
      <c r="A6725" s="5"/>
      <c r="B6725" s="5"/>
      <c r="C6725" s="5"/>
      <c r="D6725" s="5"/>
      <c r="E6725" s="5"/>
      <c r="F6725" s="6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72"/>
      <c r="AD6725" s="5"/>
    </row>
    <row r="6726" spans="1:30" x14ac:dyDescent="0.2">
      <c r="A6726" s="5"/>
      <c r="B6726" s="5"/>
      <c r="C6726" s="5"/>
      <c r="D6726" s="5"/>
      <c r="E6726" s="5"/>
      <c r="F6726" s="6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72"/>
      <c r="AD6726" s="5"/>
    </row>
    <row r="6727" spans="1:30" x14ac:dyDescent="0.2">
      <c r="A6727" s="5"/>
      <c r="B6727" s="5"/>
      <c r="C6727" s="5"/>
      <c r="D6727" s="5"/>
      <c r="E6727" s="5"/>
      <c r="F6727" s="6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72"/>
      <c r="AD6727" s="5"/>
    </row>
    <row r="6728" spans="1:30" x14ac:dyDescent="0.2">
      <c r="A6728" s="5"/>
      <c r="B6728" s="5"/>
      <c r="C6728" s="5"/>
      <c r="D6728" s="5"/>
      <c r="E6728" s="5"/>
      <c r="F6728" s="6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72"/>
      <c r="AD6728" s="5"/>
    </row>
    <row r="6729" spans="1:30" x14ac:dyDescent="0.2">
      <c r="A6729" s="5"/>
      <c r="B6729" s="5"/>
      <c r="C6729" s="5"/>
      <c r="D6729" s="5"/>
      <c r="E6729" s="5"/>
      <c r="F6729" s="6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72"/>
      <c r="AD6729" s="5"/>
    </row>
    <row r="6730" spans="1:30" x14ac:dyDescent="0.2">
      <c r="A6730" s="5"/>
      <c r="B6730" s="5"/>
      <c r="C6730" s="5"/>
      <c r="D6730" s="5"/>
      <c r="E6730" s="5"/>
      <c r="F6730" s="6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72"/>
      <c r="AD6730" s="5"/>
    </row>
    <row r="6731" spans="1:30" x14ac:dyDescent="0.2">
      <c r="A6731" s="5"/>
      <c r="B6731" s="5"/>
      <c r="C6731" s="5"/>
      <c r="D6731" s="5"/>
      <c r="E6731" s="5"/>
      <c r="F6731" s="6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72"/>
      <c r="AD6731" s="5"/>
    </row>
    <row r="6732" spans="1:30" x14ac:dyDescent="0.2">
      <c r="A6732" s="5"/>
      <c r="B6732" s="5"/>
      <c r="C6732" s="5"/>
      <c r="D6732" s="5"/>
      <c r="E6732" s="5"/>
      <c r="F6732" s="6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72"/>
      <c r="AD6732" s="5"/>
    </row>
    <row r="6733" spans="1:30" x14ac:dyDescent="0.2">
      <c r="A6733" s="5"/>
      <c r="B6733" s="5"/>
      <c r="C6733" s="5"/>
      <c r="D6733" s="5"/>
      <c r="E6733" s="5"/>
      <c r="F6733" s="6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72"/>
      <c r="AD6733" s="5"/>
    </row>
    <row r="6734" spans="1:30" x14ac:dyDescent="0.2">
      <c r="A6734" s="5"/>
      <c r="B6734" s="5"/>
      <c r="C6734" s="5"/>
      <c r="D6734" s="5"/>
      <c r="E6734" s="5"/>
      <c r="F6734" s="6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72"/>
      <c r="AD6734" s="5"/>
    </row>
    <row r="6735" spans="1:30" x14ac:dyDescent="0.2">
      <c r="A6735" s="5"/>
      <c r="B6735" s="5"/>
      <c r="C6735" s="5"/>
      <c r="D6735" s="5"/>
      <c r="E6735" s="5"/>
      <c r="F6735" s="6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72"/>
      <c r="AD6735" s="5"/>
    </row>
    <row r="6736" spans="1:30" x14ac:dyDescent="0.2">
      <c r="A6736" s="5"/>
      <c r="B6736" s="5"/>
      <c r="C6736" s="5"/>
      <c r="D6736" s="5"/>
      <c r="E6736" s="5"/>
      <c r="F6736" s="6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72"/>
      <c r="AD6736" s="5"/>
    </row>
    <row r="6737" spans="1:30" x14ac:dyDescent="0.2">
      <c r="A6737" s="5"/>
      <c r="B6737" s="5"/>
      <c r="C6737" s="5"/>
      <c r="D6737" s="5"/>
      <c r="E6737" s="5"/>
      <c r="F6737" s="6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72"/>
      <c r="AD6737" s="5"/>
    </row>
    <row r="6738" spans="1:30" x14ac:dyDescent="0.2">
      <c r="A6738" s="5"/>
      <c r="B6738" s="5"/>
      <c r="C6738" s="5"/>
      <c r="D6738" s="5"/>
      <c r="E6738" s="5"/>
      <c r="F6738" s="6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72"/>
      <c r="AD6738" s="5"/>
    </row>
    <row r="6739" spans="1:30" x14ac:dyDescent="0.2">
      <c r="A6739" s="5"/>
      <c r="B6739" s="5"/>
      <c r="C6739" s="5"/>
      <c r="D6739" s="5"/>
      <c r="E6739" s="5"/>
      <c r="F6739" s="6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72"/>
      <c r="AD6739" s="5"/>
    </row>
    <row r="6740" spans="1:30" x14ac:dyDescent="0.2">
      <c r="A6740" s="5"/>
      <c r="B6740" s="5"/>
      <c r="C6740" s="5"/>
      <c r="D6740" s="5"/>
      <c r="E6740" s="5"/>
      <c r="F6740" s="6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72"/>
      <c r="AD6740" s="5"/>
    </row>
    <row r="6741" spans="1:30" x14ac:dyDescent="0.2">
      <c r="A6741" s="5"/>
      <c r="B6741" s="5"/>
      <c r="C6741" s="5"/>
      <c r="D6741" s="5"/>
      <c r="E6741" s="5"/>
      <c r="F6741" s="6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72"/>
      <c r="AD6741" s="5"/>
    </row>
    <row r="6742" spans="1:30" x14ac:dyDescent="0.2">
      <c r="A6742" s="5"/>
      <c r="B6742" s="5"/>
      <c r="C6742" s="5"/>
      <c r="D6742" s="5"/>
      <c r="E6742" s="5"/>
      <c r="F6742" s="6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72"/>
      <c r="AD6742" s="5"/>
    </row>
    <row r="6743" spans="1:30" x14ac:dyDescent="0.2">
      <c r="A6743" s="5"/>
      <c r="B6743" s="5"/>
      <c r="C6743" s="5"/>
      <c r="D6743" s="5"/>
      <c r="E6743" s="5"/>
      <c r="F6743" s="6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72"/>
      <c r="AD6743" s="5"/>
    </row>
    <row r="6744" spans="1:30" x14ac:dyDescent="0.2">
      <c r="A6744" s="5"/>
      <c r="B6744" s="5"/>
      <c r="C6744" s="5"/>
      <c r="D6744" s="5"/>
      <c r="E6744" s="5"/>
      <c r="F6744" s="6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72"/>
      <c r="AD6744" s="5"/>
    </row>
    <row r="6745" spans="1:30" x14ac:dyDescent="0.2">
      <c r="A6745" s="5"/>
      <c r="B6745" s="5"/>
      <c r="C6745" s="5"/>
      <c r="D6745" s="5"/>
      <c r="E6745" s="5"/>
      <c r="F6745" s="6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72"/>
      <c r="AD6745" s="5"/>
    </row>
    <row r="6746" spans="1:30" x14ac:dyDescent="0.2">
      <c r="A6746" s="5"/>
      <c r="B6746" s="5"/>
      <c r="C6746" s="5"/>
      <c r="D6746" s="5"/>
      <c r="E6746" s="5"/>
      <c r="F6746" s="6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72"/>
      <c r="AD6746" s="5"/>
    </row>
    <row r="6747" spans="1:30" x14ac:dyDescent="0.2">
      <c r="A6747" s="5"/>
      <c r="B6747" s="5"/>
      <c r="C6747" s="5"/>
      <c r="D6747" s="5"/>
      <c r="E6747" s="5"/>
      <c r="F6747" s="6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72"/>
      <c r="AD6747" s="5"/>
    </row>
    <row r="6748" spans="1:30" x14ac:dyDescent="0.2">
      <c r="A6748" s="5"/>
      <c r="B6748" s="5"/>
      <c r="C6748" s="5"/>
      <c r="D6748" s="5"/>
      <c r="E6748" s="5"/>
      <c r="F6748" s="6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72"/>
      <c r="AD6748" s="5"/>
    </row>
    <row r="6749" spans="1:30" x14ac:dyDescent="0.2">
      <c r="A6749" s="5"/>
      <c r="B6749" s="5"/>
      <c r="C6749" s="5"/>
      <c r="D6749" s="5"/>
      <c r="E6749" s="5"/>
      <c r="F6749" s="6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72"/>
      <c r="AD6749" s="5"/>
    </row>
    <row r="6750" spans="1:30" x14ac:dyDescent="0.2">
      <c r="A6750" s="5"/>
      <c r="B6750" s="5"/>
      <c r="C6750" s="5"/>
      <c r="D6750" s="5"/>
      <c r="E6750" s="5"/>
      <c r="F6750" s="6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72"/>
      <c r="AD6750" s="5"/>
    </row>
    <row r="6751" spans="1:30" x14ac:dyDescent="0.2">
      <c r="A6751" s="5"/>
      <c r="B6751" s="5"/>
      <c r="C6751" s="5"/>
      <c r="D6751" s="5"/>
      <c r="E6751" s="5"/>
      <c r="F6751" s="6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72"/>
      <c r="AD6751" s="5"/>
    </row>
    <row r="6752" spans="1:30" x14ac:dyDescent="0.2">
      <c r="A6752" s="5"/>
      <c r="B6752" s="5"/>
      <c r="C6752" s="5"/>
      <c r="D6752" s="5"/>
      <c r="E6752" s="5"/>
      <c r="F6752" s="6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72"/>
      <c r="AD6752" s="5"/>
    </row>
    <row r="6753" spans="1:30" x14ac:dyDescent="0.2">
      <c r="A6753" s="5"/>
      <c r="B6753" s="5"/>
      <c r="C6753" s="5"/>
      <c r="D6753" s="5"/>
      <c r="E6753" s="5"/>
      <c r="F6753" s="6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72"/>
      <c r="AD6753" s="5"/>
    </row>
    <row r="6754" spans="1:30" x14ac:dyDescent="0.2">
      <c r="A6754" s="5"/>
      <c r="B6754" s="5"/>
      <c r="C6754" s="5"/>
      <c r="D6754" s="5"/>
      <c r="E6754" s="5"/>
      <c r="F6754" s="6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72"/>
      <c r="AD6754" s="5"/>
    </row>
    <row r="6755" spans="1:30" x14ac:dyDescent="0.2">
      <c r="A6755" s="5"/>
      <c r="B6755" s="5"/>
      <c r="C6755" s="5"/>
      <c r="D6755" s="5"/>
      <c r="E6755" s="5"/>
      <c r="F6755" s="6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72"/>
      <c r="AD6755" s="5"/>
    </row>
    <row r="6756" spans="1:30" x14ac:dyDescent="0.2">
      <c r="A6756" s="5"/>
      <c r="B6756" s="5"/>
      <c r="C6756" s="5"/>
      <c r="D6756" s="5"/>
      <c r="E6756" s="5"/>
      <c r="F6756" s="6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72"/>
      <c r="AD6756" s="5"/>
    </row>
    <row r="6757" spans="1:30" x14ac:dyDescent="0.2">
      <c r="A6757" s="5"/>
      <c r="B6757" s="5"/>
      <c r="C6757" s="5"/>
      <c r="D6757" s="5"/>
      <c r="E6757" s="5"/>
      <c r="F6757" s="6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72"/>
      <c r="AD6757" s="5"/>
    </row>
    <row r="6758" spans="1:30" x14ac:dyDescent="0.2">
      <c r="A6758" s="5"/>
      <c r="B6758" s="5"/>
      <c r="C6758" s="5"/>
      <c r="D6758" s="5"/>
      <c r="E6758" s="5"/>
      <c r="F6758" s="6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72"/>
      <c r="AD6758" s="5"/>
    </row>
    <row r="6759" spans="1:30" x14ac:dyDescent="0.2">
      <c r="A6759" s="5"/>
      <c r="B6759" s="5"/>
      <c r="C6759" s="5"/>
      <c r="D6759" s="5"/>
      <c r="E6759" s="5"/>
      <c r="F6759" s="6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72"/>
      <c r="AD6759" s="5"/>
    </row>
    <row r="6760" spans="1:30" x14ac:dyDescent="0.2">
      <c r="A6760" s="5"/>
      <c r="B6760" s="5"/>
      <c r="C6760" s="5"/>
      <c r="D6760" s="5"/>
      <c r="E6760" s="5"/>
      <c r="F6760" s="6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72"/>
      <c r="AD6760" s="5"/>
    </row>
    <row r="6761" spans="1:30" x14ac:dyDescent="0.2">
      <c r="A6761" s="5"/>
      <c r="B6761" s="5"/>
      <c r="C6761" s="5"/>
      <c r="D6761" s="5"/>
      <c r="E6761" s="5"/>
      <c r="F6761" s="6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72"/>
      <c r="AD6761" s="5"/>
    </row>
    <row r="6762" spans="1:30" x14ac:dyDescent="0.2">
      <c r="A6762" s="5"/>
      <c r="B6762" s="5"/>
      <c r="C6762" s="5"/>
      <c r="D6762" s="5"/>
      <c r="E6762" s="5"/>
      <c r="F6762" s="6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72"/>
      <c r="AD6762" s="5"/>
    </row>
    <row r="6763" spans="1:30" x14ac:dyDescent="0.2">
      <c r="A6763" s="5"/>
      <c r="B6763" s="5"/>
      <c r="C6763" s="5"/>
      <c r="D6763" s="5"/>
      <c r="E6763" s="5"/>
      <c r="F6763" s="6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72"/>
      <c r="AD6763" s="5"/>
    </row>
    <row r="6764" spans="1:30" x14ac:dyDescent="0.2">
      <c r="A6764" s="5"/>
      <c r="B6764" s="5"/>
      <c r="C6764" s="5"/>
      <c r="D6764" s="5"/>
      <c r="E6764" s="5"/>
      <c r="F6764" s="6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72"/>
      <c r="AD6764" s="5"/>
    </row>
    <row r="6765" spans="1:30" x14ac:dyDescent="0.2">
      <c r="A6765" s="5"/>
      <c r="B6765" s="5"/>
      <c r="C6765" s="5"/>
      <c r="D6765" s="5"/>
      <c r="E6765" s="5"/>
      <c r="F6765" s="6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72"/>
      <c r="AD6765" s="5"/>
    </row>
    <row r="6766" spans="1:30" x14ac:dyDescent="0.2">
      <c r="A6766" s="5"/>
      <c r="B6766" s="5"/>
      <c r="C6766" s="5"/>
      <c r="D6766" s="5"/>
      <c r="E6766" s="5"/>
      <c r="F6766" s="6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72"/>
      <c r="AD6766" s="5"/>
    </row>
    <row r="6767" spans="1:30" x14ac:dyDescent="0.2">
      <c r="A6767" s="5"/>
      <c r="B6767" s="5"/>
      <c r="C6767" s="5"/>
      <c r="D6767" s="5"/>
      <c r="E6767" s="5"/>
      <c r="F6767" s="6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72"/>
      <c r="AD6767" s="5"/>
    </row>
    <row r="6768" spans="1:30" x14ac:dyDescent="0.2">
      <c r="A6768" s="5"/>
      <c r="B6768" s="5"/>
      <c r="C6768" s="5"/>
      <c r="D6768" s="5"/>
      <c r="E6768" s="5"/>
      <c r="F6768" s="6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72"/>
      <c r="AD6768" s="5"/>
    </row>
    <row r="6769" spans="1:30" x14ac:dyDescent="0.2">
      <c r="A6769" s="5"/>
      <c r="B6769" s="5"/>
      <c r="C6769" s="5"/>
      <c r="D6769" s="5"/>
      <c r="E6769" s="5"/>
      <c r="F6769" s="6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72"/>
      <c r="AD6769" s="5"/>
    </row>
    <row r="6770" spans="1:30" x14ac:dyDescent="0.2">
      <c r="A6770" s="5"/>
      <c r="B6770" s="5"/>
      <c r="C6770" s="5"/>
      <c r="D6770" s="5"/>
      <c r="E6770" s="5"/>
      <c r="F6770" s="6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72"/>
      <c r="AD6770" s="5"/>
    </row>
    <row r="6771" spans="1:30" x14ac:dyDescent="0.2">
      <c r="A6771" s="5"/>
      <c r="B6771" s="5"/>
      <c r="C6771" s="5"/>
      <c r="D6771" s="5"/>
      <c r="E6771" s="5"/>
      <c r="F6771" s="6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72"/>
      <c r="AD6771" s="5"/>
    </row>
    <row r="6772" spans="1:30" x14ac:dyDescent="0.2">
      <c r="A6772" s="5"/>
      <c r="B6772" s="5"/>
      <c r="C6772" s="5"/>
      <c r="D6772" s="5"/>
      <c r="E6772" s="5"/>
      <c r="F6772" s="6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72"/>
      <c r="AD6772" s="5"/>
    </row>
    <row r="6773" spans="1:30" x14ac:dyDescent="0.2">
      <c r="A6773" s="5"/>
      <c r="B6773" s="5"/>
      <c r="C6773" s="5"/>
      <c r="D6773" s="5"/>
      <c r="E6773" s="5"/>
      <c r="F6773" s="6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72"/>
      <c r="AD6773" s="5"/>
    </row>
    <row r="6774" spans="1:30" x14ac:dyDescent="0.2">
      <c r="A6774" s="5"/>
      <c r="B6774" s="5"/>
      <c r="C6774" s="5"/>
      <c r="D6774" s="5"/>
      <c r="E6774" s="5"/>
      <c r="F6774" s="6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72"/>
      <c r="AD6774" s="5"/>
    </row>
    <row r="6775" spans="1:30" x14ac:dyDescent="0.2">
      <c r="A6775" s="5"/>
      <c r="B6775" s="5"/>
      <c r="C6775" s="5"/>
      <c r="D6775" s="5"/>
      <c r="E6775" s="5"/>
      <c r="F6775" s="6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72"/>
      <c r="AD6775" s="5"/>
    </row>
    <row r="6776" spans="1:30" x14ac:dyDescent="0.2">
      <c r="A6776" s="5"/>
      <c r="B6776" s="5"/>
      <c r="C6776" s="5"/>
      <c r="D6776" s="5"/>
      <c r="E6776" s="5"/>
      <c r="F6776" s="6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72"/>
      <c r="AD6776" s="5"/>
    </row>
    <row r="6777" spans="1:30" x14ac:dyDescent="0.2">
      <c r="A6777" s="5"/>
      <c r="B6777" s="5"/>
      <c r="C6777" s="5"/>
      <c r="D6777" s="5"/>
      <c r="E6777" s="5"/>
      <c r="F6777" s="6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72"/>
      <c r="AD6777" s="5"/>
    </row>
    <row r="6778" spans="1:30" x14ac:dyDescent="0.2">
      <c r="A6778" s="5"/>
      <c r="B6778" s="5"/>
      <c r="C6778" s="5"/>
      <c r="D6778" s="5"/>
      <c r="E6778" s="5"/>
      <c r="F6778" s="6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72"/>
      <c r="AD6778" s="5"/>
    </row>
    <row r="6779" spans="1:30" x14ac:dyDescent="0.2">
      <c r="A6779" s="5"/>
      <c r="B6779" s="5"/>
      <c r="C6779" s="5"/>
      <c r="D6779" s="5"/>
      <c r="E6779" s="5"/>
      <c r="F6779" s="6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72"/>
      <c r="AD6779" s="5"/>
    </row>
    <row r="6780" spans="1:30" x14ac:dyDescent="0.2">
      <c r="A6780" s="5"/>
      <c r="B6780" s="5"/>
      <c r="C6780" s="5"/>
      <c r="D6780" s="5"/>
      <c r="E6780" s="5"/>
      <c r="F6780" s="6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72"/>
      <c r="AD6780" s="5"/>
    </row>
    <row r="6781" spans="1:30" x14ac:dyDescent="0.2">
      <c r="A6781" s="5"/>
      <c r="B6781" s="5"/>
      <c r="C6781" s="5"/>
      <c r="D6781" s="5"/>
      <c r="E6781" s="5"/>
      <c r="F6781" s="6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72"/>
      <c r="AD6781" s="5"/>
    </row>
    <row r="6782" spans="1:30" x14ac:dyDescent="0.2">
      <c r="A6782" s="5"/>
      <c r="B6782" s="5"/>
      <c r="C6782" s="5"/>
      <c r="D6782" s="5"/>
      <c r="E6782" s="5"/>
      <c r="F6782" s="6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72"/>
      <c r="AD6782" s="5"/>
    </row>
    <row r="6783" spans="1:30" x14ac:dyDescent="0.2">
      <c r="A6783" s="5"/>
      <c r="B6783" s="5"/>
      <c r="C6783" s="5"/>
      <c r="D6783" s="5"/>
      <c r="E6783" s="5"/>
      <c r="F6783" s="6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72"/>
      <c r="AD6783" s="5"/>
    </row>
    <row r="6784" spans="1:30" x14ac:dyDescent="0.2">
      <c r="A6784" s="5"/>
      <c r="B6784" s="5"/>
      <c r="C6784" s="5"/>
      <c r="D6784" s="5"/>
      <c r="E6784" s="5"/>
      <c r="F6784" s="6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72"/>
      <c r="AD6784" s="5"/>
    </row>
    <row r="6785" spans="1:30" x14ac:dyDescent="0.2">
      <c r="A6785" s="5"/>
      <c r="B6785" s="5"/>
      <c r="C6785" s="5"/>
      <c r="D6785" s="5"/>
      <c r="E6785" s="5"/>
      <c r="F6785" s="6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72"/>
      <c r="AD6785" s="5"/>
    </row>
    <row r="6786" spans="1:30" x14ac:dyDescent="0.2">
      <c r="A6786" s="5"/>
      <c r="B6786" s="5"/>
      <c r="C6786" s="5"/>
      <c r="D6786" s="5"/>
      <c r="E6786" s="5"/>
      <c r="F6786" s="6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72"/>
      <c r="AD6786" s="5"/>
    </row>
    <row r="6787" spans="1:30" x14ac:dyDescent="0.2">
      <c r="A6787" s="5"/>
      <c r="B6787" s="5"/>
      <c r="C6787" s="5"/>
      <c r="D6787" s="5"/>
      <c r="E6787" s="5"/>
      <c r="F6787" s="6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72"/>
      <c r="AD6787" s="5"/>
    </row>
    <row r="6788" spans="1:30" x14ac:dyDescent="0.2">
      <c r="A6788" s="5"/>
      <c r="B6788" s="5"/>
      <c r="C6788" s="5"/>
      <c r="D6788" s="5"/>
      <c r="E6788" s="5"/>
      <c r="F6788" s="6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72"/>
      <c r="AD6788" s="5"/>
    </row>
    <row r="6789" spans="1:30" x14ac:dyDescent="0.2">
      <c r="A6789" s="5"/>
      <c r="B6789" s="5"/>
      <c r="C6789" s="5"/>
      <c r="D6789" s="5"/>
      <c r="E6789" s="5"/>
      <c r="F6789" s="6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72"/>
      <c r="AD6789" s="5"/>
    </row>
    <row r="6790" spans="1:30" x14ac:dyDescent="0.2">
      <c r="A6790" s="5"/>
      <c r="B6790" s="5"/>
      <c r="C6790" s="5"/>
      <c r="D6790" s="5"/>
      <c r="E6790" s="5"/>
      <c r="F6790" s="6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72"/>
      <c r="AD6790" s="5"/>
    </row>
    <row r="6791" spans="1:30" x14ac:dyDescent="0.2">
      <c r="A6791" s="5"/>
      <c r="B6791" s="5"/>
      <c r="C6791" s="5"/>
      <c r="D6791" s="5"/>
      <c r="E6791" s="5"/>
      <c r="F6791" s="6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72"/>
      <c r="AD6791" s="5"/>
    </row>
    <row r="6792" spans="1:30" x14ac:dyDescent="0.2">
      <c r="A6792" s="5"/>
      <c r="B6792" s="5"/>
      <c r="C6792" s="5"/>
      <c r="D6792" s="5"/>
      <c r="E6792" s="5"/>
      <c r="F6792" s="6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72"/>
      <c r="AD6792" s="5"/>
    </row>
    <row r="6793" spans="1:30" x14ac:dyDescent="0.2">
      <c r="A6793" s="5"/>
      <c r="B6793" s="5"/>
      <c r="C6793" s="5"/>
      <c r="D6793" s="5"/>
      <c r="E6793" s="5"/>
      <c r="F6793" s="6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72"/>
      <c r="AD6793" s="5"/>
    </row>
    <row r="6794" spans="1:30" x14ac:dyDescent="0.2">
      <c r="A6794" s="5"/>
      <c r="B6794" s="5"/>
      <c r="C6794" s="5"/>
      <c r="D6794" s="5"/>
      <c r="E6794" s="5"/>
      <c r="F6794" s="6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72"/>
      <c r="AD6794" s="5"/>
    </row>
    <row r="6795" spans="1:30" x14ac:dyDescent="0.2">
      <c r="A6795" s="5"/>
      <c r="B6795" s="5"/>
      <c r="C6795" s="5"/>
      <c r="D6795" s="5"/>
      <c r="E6795" s="5"/>
      <c r="F6795" s="6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72"/>
      <c r="AD6795" s="5"/>
    </row>
    <row r="6796" spans="1:30" x14ac:dyDescent="0.2">
      <c r="A6796" s="5"/>
      <c r="B6796" s="5"/>
      <c r="C6796" s="5"/>
      <c r="D6796" s="5"/>
      <c r="E6796" s="5"/>
      <c r="F6796" s="6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72"/>
      <c r="AD6796" s="5"/>
    </row>
    <row r="6797" spans="1:30" x14ac:dyDescent="0.2">
      <c r="A6797" s="5"/>
      <c r="B6797" s="5"/>
      <c r="C6797" s="5"/>
      <c r="D6797" s="5"/>
      <c r="E6797" s="5"/>
      <c r="F6797" s="6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72"/>
      <c r="AD6797" s="5"/>
    </row>
    <row r="6798" spans="1:30" x14ac:dyDescent="0.2">
      <c r="A6798" s="5"/>
      <c r="B6798" s="5"/>
      <c r="C6798" s="5"/>
      <c r="D6798" s="5"/>
      <c r="E6798" s="5"/>
      <c r="F6798" s="6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72"/>
      <c r="AD6798" s="5"/>
    </row>
    <row r="6799" spans="1:30" x14ac:dyDescent="0.2">
      <c r="A6799" s="5"/>
      <c r="B6799" s="5"/>
      <c r="C6799" s="5"/>
      <c r="D6799" s="5"/>
      <c r="E6799" s="5"/>
      <c r="F6799" s="6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72"/>
      <c r="AD6799" s="5"/>
    </row>
    <row r="6800" spans="1:30" x14ac:dyDescent="0.2">
      <c r="A6800" s="5"/>
      <c r="B6800" s="5"/>
      <c r="C6800" s="5"/>
      <c r="D6800" s="5"/>
      <c r="E6800" s="5"/>
      <c r="F6800" s="6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72"/>
      <c r="AD6800" s="5"/>
    </row>
    <row r="6801" spans="1:30" x14ac:dyDescent="0.2">
      <c r="A6801" s="5"/>
      <c r="B6801" s="5"/>
      <c r="C6801" s="5"/>
      <c r="D6801" s="5"/>
      <c r="E6801" s="5"/>
      <c r="F6801" s="6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72"/>
      <c r="AD6801" s="5"/>
    </row>
    <row r="6802" spans="1:30" x14ac:dyDescent="0.2">
      <c r="A6802" s="5"/>
      <c r="B6802" s="5"/>
      <c r="C6802" s="5"/>
      <c r="D6802" s="5"/>
      <c r="E6802" s="5"/>
      <c r="F6802" s="6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72"/>
      <c r="AD6802" s="5"/>
    </row>
    <row r="6803" spans="1:30" x14ac:dyDescent="0.2">
      <c r="A6803" s="5"/>
      <c r="B6803" s="5"/>
      <c r="C6803" s="5"/>
      <c r="D6803" s="5"/>
      <c r="E6803" s="5"/>
      <c r="F6803" s="6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72"/>
      <c r="AD6803" s="5"/>
    </row>
    <row r="6804" spans="1:30" x14ac:dyDescent="0.2">
      <c r="A6804" s="5"/>
      <c r="B6804" s="5"/>
      <c r="C6804" s="5"/>
      <c r="D6804" s="5"/>
      <c r="E6804" s="5"/>
      <c r="F6804" s="6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72"/>
      <c r="AD6804" s="5"/>
    </row>
    <row r="6805" spans="1:30" x14ac:dyDescent="0.2">
      <c r="A6805" s="5"/>
      <c r="B6805" s="5"/>
      <c r="C6805" s="5"/>
      <c r="D6805" s="5"/>
      <c r="E6805" s="5"/>
      <c r="F6805" s="6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72"/>
      <c r="AD6805" s="5"/>
    </row>
    <row r="6806" spans="1:30" x14ac:dyDescent="0.2">
      <c r="A6806" s="5"/>
      <c r="B6806" s="5"/>
      <c r="C6806" s="5"/>
      <c r="D6806" s="5"/>
      <c r="E6806" s="5"/>
      <c r="F6806" s="6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72"/>
      <c r="AD6806" s="5"/>
    </row>
    <row r="6807" spans="1:30" x14ac:dyDescent="0.2">
      <c r="A6807" s="5"/>
      <c r="B6807" s="5"/>
      <c r="C6807" s="5"/>
      <c r="D6807" s="5"/>
      <c r="E6807" s="5"/>
      <c r="F6807" s="6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72"/>
      <c r="AD6807" s="5"/>
    </row>
    <row r="6808" spans="1:30" x14ac:dyDescent="0.2">
      <c r="A6808" s="5"/>
      <c r="B6808" s="5"/>
      <c r="C6808" s="5"/>
      <c r="D6808" s="5"/>
      <c r="E6808" s="5"/>
      <c r="F6808" s="6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72"/>
      <c r="AD6808" s="5"/>
    </row>
    <row r="6809" spans="1:30" x14ac:dyDescent="0.2">
      <c r="A6809" s="5"/>
      <c r="B6809" s="5"/>
      <c r="C6809" s="5"/>
      <c r="D6809" s="5"/>
      <c r="E6809" s="5"/>
      <c r="F6809" s="6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72"/>
      <c r="AD6809" s="5"/>
    </row>
    <row r="6810" spans="1:30" x14ac:dyDescent="0.2">
      <c r="A6810" s="5"/>
      <c r="B6810" s="5"/>
      <c r="C6810" s="5"/>
      <c r="D6810" s="5"/>
      <c r="E6810" s="5"/>
      <c r="F6810" s="6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72"/>
      <c r="AD6810" s="5"/>
    </row>
    <row r="6811" spans="1:30" x14ac:dyDescent="0.2">
      <c r="A6811" s="5"/>
      <c r="B6811" s="5"/>
      <c r="C6811" s="5"/>
      <c r="D6811" s="5"/>
      <c r="E6811" s="5"/>
      <c r="F6811" s="6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72"/>
      <c r="AD6811" s="5"/>
    </row>
    <row r="6812" spans="1:30" x14ac:dyDescent="0.2">
      <c r="A6812" s="5"/>
      <c r="B6812" s="5"/>
      <c r="C6812" s="5"/>
      <c r="D6812" s="5"/>
      <c r="E6812" s="5"/>
      <c r="F6812" s="6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72"/>
      <c r="AD6812" s="5"/>
    </row>
    <row r="6813" spans="1:30" x14ac:dyDescent="0.2">
      <c r="A6813" s="5"/>
      <c r="B6813" s="5"/>
      <c r="C6813" s="5"/>
      <c r="D6813" s="5"/>
      <c r="E6813" s="5"/>
      <c r="F6813" s="6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72"/>
      <c r="AD6813" s="5"/>
    </row>
    <row r="6814" spans="1:30" x14ac:dyDescent="0.2">
      <c r="A6814" s="5"/>
      <c r="B6814" s="5"/>
      <c r="C6814" s="5"/>
      <c r="D6814" s="5"/>
      <c r="E6814" s="5"/>
      <c r="F6814" s="6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72"/>
      <c r="AD6814" s="5"/>
    </row>
    <row r="6815" spans="1:30" x14ac:dyDescent="0.2">
      <c r="A6815" s="5"/>
      <c r="B6815" s="5"/>
      <c r="C6815" s="5"/>
      <c r="D6815" s="5"/>
      <c r="E6815" s="5"/>
      <c r="F6815" s="6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72"/>
      <c r="AD6815" s="5"/>
    </row>
    <row r="6816" spans="1:30" x14ac:dyDescent="0.2">
      <c r="A6816" s="5"/>
      <c r="B6816" s="5"/>
      <c r="C6816" s="5"/>
      <c r="D6816" s="5"/>
      <c r="E6816" s="5"/>
      <c r="F6816" s="6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72"/>
      <c r="AD6816" s="5"/>
    </row>
    <row r="6817" spans="1:30" x14ac:dyDescent="0.2">
      <c r="A6817" s="5"/>
      <c r="B6817" s="5"/>
      <c r="C6817" s="5"/>
      <c r="D6817" s="5"/>
      <c r="E6817" s="5"/>
      <c r="F6817" s="6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72"/>
      <c r="AD6817" s="5"/>
    </row>
    <row r="6818" spans="1:30" x14ac:dyDescent="0.2">
      <c r="A6818" s="5"/>
      <c r="B6818" s="5"/>
      <c r="C6818" s="5"/>
      <c r="D6818" s="5"/>
      <c r="E6818" s="5"/>
      <c r="F6818" s="6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72"/>
      <c r="AD6818" s="5"/>
    </row>
    <row r="6819" spans="1:30" x14ac:dyDescent="0.2">
      <c r="A6819" s="5"/>
      <c r="B6819" s="5"/>
      <c r="C6819" s="5"/>
      <c r="D6819" s="5"/>
      <c r="E6819" s="5"/>
      <c r="F6819" s="6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72"/>
      <c r="AD6819" s="5"/>
    </row>
    <row r="6820" spans="1:30" x14ac:dyDescent="0.2">
      <c r="A6820" s="5"/>
      <c r="B6820" s="5"/>
      <c r="C6820" s="5"/>
      <c r="D6820" s="5"/>
      <c r="E6820" s="5"/>
      <c r="F6820" s="6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72"/>
      <c r="AD6820" s="5"/>
    </row>
    <row r="6821" spans="1:30" x14ac:dyDescent="0.2">
      <c r="A6821" s="5"/>
      <c r="B6821" s="5"/>
      <c r="C6821" s="5"/>
      <c r="D6821" s="5"/>
      <c r="E6821" s="5"/>
      <c r="F6821" s="6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72"/>
      <c r="AD6821" s="5"/>
    </row>
    <row r="6822" spans="1:30" x14ac:dyDescent="0.2">
      <c r="A6822" s="5"/>
      <c r="B6822" s="5"/>
      <c r="C6822" s="5"/>
      <c r="D6822" s="5"/>
      <c r="E6822" s="5"/>
      <c r="F6822" s="6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72"/>
      <c r="AD6822" s="5"/>
    </row>
    <row r="6823" spans="1:30" x14ac:dyDescent="0.2">
      <c r="A6823" s="5"/>
      <c r="B6823" s="5"/>
      <c r="C6823" s="5"/>
      <c r="D6823" s="5"/>
      <c r="E6823" s="5"/>
      <c r="F6823" s="6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72"/>
      <c r="AD6823" s="5"/>
    </row>
    <row r="6824" spans="1:30" x14ac:dyDescent="0.2">
      <c r="A6824" s="5"/>
      <c r="B6824" s="5"/>
      <c r="C6824" s="5"/>
      <c r="D6824" s="5"/>
      <c r="E6824" s="5"/>
      <c r="F6824" s="6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72"/>
      <c r="AD6824" s="5"/>
    </row>
    <row r="6825" spans="1:30" x14ac:dyDescent="0.2">
      <c r="A6825" s="5"/>
      <c r="B6825" s="5"/>
      <c r="C6825" s="5"/>
      <c r="D6825" s="5"/>
      <c r="E6825" s="5"/>
      <c r="F6825" s="6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72"/>
      <c r="AD6825" s="5"/>
    </row>
    <row r="6826" spans="1:30" x14ac:dyDescent="0.2">
      <c r="A6826" s="5"/>
      <c r="B6826" s="5"/>
      <c r="C6826" s="5"/>
      <c r="D6826" s="5"/>
      <c r="E6826" s="5"/>
      <c r="F6826" s="6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72"/>
      <c r="AD6826" s="5"/>
    </row>
    <row r="6827" spans="1:30" x14ac:dyDescent="0.2">
      <c r="A6827" s="5"/>
      <c r="B6827" s="5"/>
      <c r="C6827" s="5"/>
      <c r="D6827" s="5"/>
      <c r="E6827" s="5"/>
      <c r="F6827" s="6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72"/>
      <c r="AD6827" s="5"/>
    </row>
    <row r="6828" spans="1:30" x14ac:dyDescent="0.2">
      <c r="A6828" s="5"/>
      <c r="B6828" s="5"/>
      <c r="C6828" s="5"/>
      <c r="D6828" s="5"/>
      <c r="E6828" s="5"/>
      <c r="F6828" s="6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72"/>
      <c r="AD6828" s="5"/>
    </row>
    <row r="6829" spans="1:30" x14ac:dyDescent="0.2">
      <c r="A6829" s="5"/>
      <c r="B6829" s="5"/>
      <c r="C6829" s="5"/>
      <c r="D6829" s="5"/>
      <c r="E6829" s="5"/>
      <c r="F6829" s="6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72"/>
      <c r="AD6829" s="5"/>
    </row>
    <row r="6830" spans="1:30" x14ac:dyDescent="0.2">
      <c r="A6830" s="5"/>
      <c r="B6830" s="5"/>
      <c r="C6830" s="5"/>
      <c r="D6830" s="5"/>
      <c r="E6830" s="5"/>
      <c r="F6830" s="6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72"/>
      <c r="AD6830" s="5"/>
    </row>
    <row r="6831" spans="1:30" x14ac:dyDescent="0.2">
      <c r="A6831" s="5"/>
      <c r="B6831" s="5"/>
      <c r="C6831" s="5"/>
      <c r="D6831" s="5"/>
      <c r="E6831" s="5"/>
      <c r="F6831" s="6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72"/>
      <c r="AD6831" s="5"/>
    </row>
    <row r="6832" spans="1:30" x14ac:dyDescent="0.2">
      <c r="A6832" s="5"/>
      <c r="B6832" s="5"/>
      <c r="C6832" s="5"/>
      <c r="D6832" s="5"/>
      <c r="E6832" s="5"/>
      <c r="F6832" s="6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72"/>
      <c r="AD6832" s="5"/>
    </row>
    <row r="6833" spans="1:30" x14ac:dyDescent="0.2">
      <c r="A6833" s="5"/>
      <c r="B6833" s="5"/>
      <c r="C6833" s="5"/>
      <c r="D6833" s="5"/>
      <c r="E6833" s="5"/>
      <c r="F6833" s="6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72"/>
      <c r="AD6833" s="5"/>
    </row>
    <row r="6834" spans="1:30" x14ac:dyDescent="0.2">
      <c r="A6834" s="5"/>
      <c r="B6834" s="5"/>
      <c r="C6834" s="5"/>
      <c r="D6834" s="5"/>
      <c r="E6834" s="5"/>
      <c r="F6834" s="6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72"/>
      <c r="AD6834" s="5"/>
    </row>
    <row r="6835" spans="1:30" x14ac:dyDescent="0.2">
      <c r="A6835" s="5"/>
      <c r="B6835" s="5"/>
      <c r="C6835" s="5"/>
      <c r="D6835" s="5"/>
      <c r="E6835" s="5"/>
      <c r="F6835" s="6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72"/>
      <c r="AD6835" s="5"/>
    </row>
    <row r="6836" spans="1:30" x14ac:dyDescent="0.2">
      <c r="A6836" s="5"/>
      <c r="B6836" s="5"/>
      <c r="C6836" s="5"/>
      <c r="D6836" s="5"/>
      <c r="E6836" s="5"/>
      <c r="F6836" s="6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72"/>
      <c r="AD6836" s="5"/>
    </row>
    <row r="6837" spans="1:30" x14ac:dyDescent="0.2">
      <c r="A6837" s="5"/>
      <c r="B6837" s="5"/>
      <c r="C6837" s="5"/>
      <c r="D6837" s="5"/>
      <c r="E6837" s="5"/>
      <c r="F6837" s="6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72"/>
      <c r="AD6837" s="5"/>
    </row>
    <row r="6838" spans="1:30" x14ac:dyDescent="0.2">
      <c r="A6838" s="5"/>
      <c r="B6838" s="5"/>
      <c r="C6838" s="5"/>
      <c r="D6838" s="5"/>
      <c r="E6838" s="5"/>
      <c r="F6838" s="6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72"/>
      <c r="AD6838" s="5"/>
    </row>
    <row r="6839" spans="1:30" x14ac:dyDescent="0.2">
      <c r="A6839" s="5"/>
      <c r="B6839" s="5"/>
      <c r="C6839" s="5"/>
      <c r="D6839" s="5"/>
      <c r="E6839" s="5"/>
      <c r="F6839" s="6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72"/>
      <c r="AD6839" s="5"/>
    </row>
    <row r="6840" spans="1:30" x14ac:dyDescent="0.2">
      <c r="A6840" s="5"/>
      <c r="B6840" s="5"/>
      <c r="C6840" s="5"/>
      <c r="D6840" s="5"/>
      <c r="E6840" s="5"/>
      <c r="F6840" s="6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72"/>
      <c r="AD6840" s="5"/>
    </row>
    <row r="6841" spans="1:30" x14ac:dyDescent="0.2">
      <c r="A6841" s="5"/>
      <c r="B6841" s="5"/>
      <c r="C6841" s="5"/>
      <c r="D6841" s="5"/>
      <c r="E6841" s="5"/>
      <c r="F6841" s="6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72"/>
      <c r="AD6841" s="5"/>
    </row>
    <row r="6842" spans="1:30" x14ac:dyDescent="0.2">
      <c r="A6842" s="5"/>
      <c r="B6842" s="5"/>
      <c r="C6842" s="5"/>
      <c r="D6842" s="5"/>
      <c r="E6842" s="5"/>
      <c r="F6842" s="6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72"/>
      <c r="AD6842" s="5"/>
    </row>
    <row r="6843" spans="1:30" x14ac:dyDescent="0.2">
      <c r="A6843" s="5"/>
      <c r="B6843" s="5"/>
      <c r="C6843" s="5"/>
      <c r="D6843" s="5"/>
      <c r="E6843" s="5"/>
      <c r="F6843" s="6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72"/>
      <c r="AD6843" s="5"/>
    </row>
    <row r="6844" spans="1:30" x14ac:dyDescent="0.2">
      <c r="A6844" s="5"/>
      <c r="B6844" s="5"/>
      <c r="C6844" s="5"/>
      <c r="D6844" s="5"/>
      <c r="E6844" s="5"/>
      <c r="F6844" s="6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72"/>
      <c r="AD6844" s="5"/>
    </row>
    <row r="6845" spans="1:30" x14ac:dyDescent="0.2">
      <c r="A6845" s="5"/>
      <c r="B6845" s="5"/>
      <c r="C6845" s="5"/>
      <c r="D6845" s="5"/>
      <c r="E6845" s="5"/>
      <c r="F6845" s="6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72"/>
      <c r="AD6845" s="5"/>
    </row>
    <row r="6846" spans="1:30" x14ac:dyDescent="0.2">
      <c r="A6846" s="5"/>
      <c r="B6846" s="5"/>
      <c r="C6846" s="5"/>
      <c r="D6846" s="5"/>
      <c r="E6846" s="5"/>
      <c r="F6846" s="6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72"/>
      <c r="AD6846" s="5"/>
    </row>
    <row r="6847" spans="1:30" x14ac:dyDescent="0.2">
      <c r="A6847" s="5"/>
      <c r="B6847" s="5"/>
      <c r="C6847" s="5"/>
      <c r="D6847" s="5"/>
      <c r="E6847" s="5"/>
      <c r="F6847" s="6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72"/>
      <c r="AD6847" s="5"/>
    </row>
    <row r="6848" spans="1:30" x14ac:dyDescent="0.2">
      <c r="A6848" s="5"/>
      <c r="B6848" s="5"/>
      <c r="C6848" s="5"/>
      <c r="D6848" s="5"/>
      <c r="E6848" s="5"/>
      <c r="F6848" s="6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72"/>
      <c r="AD6848" s="5"/>
    </row>
    <row r="6849" spans="1:30" x14ac:dyDescent="0.2">
      <c r="A6849" s="5"/>
      <c r="B6849" s="5"/>
      <c r="C6849" s="5"/>
      <c r="D6849" s="5"/>
      <c r="E6849" s="5"/>
      <c r="F6849" s="6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72"/>
      <c r="AD6849" s="5"/>
    </row>
    <row r="6850" spans="1:30" x14ac:dyDescent="0.2">
      <c r="A6850" s="5"/>
      <c r="B6850" s="5"/>
      <c r="C6850" s="5"/>
      <c r="D6850" s="5"/>
      <c r="E6850" s="5"/>
      <c r="F6850" s="6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72"/>
      <c r="AD6850" s="5"/>
    </row>
    <row r="6851" spans="1:30" x14ac:dyDescent="0.2">
      <c r="A6851" s="5"/>
      <c r="B6851" s="5"/>
      <c r="C6851" s="5"/>
      <c r="D6851" s="5"/>
      <c r="E6851" s="5"/>
      <c r="F6851" s="6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72"/>
      <c r="AD6851" s="5"/>
    </row>
    <row r="6852" spans="1:30" x14ac:dyDescent="0.2">
      <c r="A6852" s="5"/>
      <c r="B6852" s="5"/>
      <c r="C6852" s="5"/>
      <c r="D6852" s="5"/>
      <c r="E6852" s="5"/>
      <c r="F6852" s="6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72"/>
      <c r="AD6852" s="5"/>
    </row>
    <row r="6853" spans="1:30" x14ac:dyDescent="0.2">
      <c r="A6853" s="5"/>
      <c r="B6853" s="5"/>
      <c r="C6853" s="5"/>
      <c r="D6853" s="5"/>
      <c r="E6853" s="5"/>
      <c r="F6853" s="6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72"/>
      <c r="AD6853" s="5"/>
    </row>
    <row r="6854" spans="1:30" x14ac:dyDescent="0.2">
      <c r="A6854" s="5"/>
      <c r="B6854" s="5"/>
      <c r="C6854" s="5"/>
      <c r="D6854" s="5"/>
      <c r="E6854" s="5"/>
      <c r="F6854" s="6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72"/>
      <c r="AD6854" s="5"/>
    </row>
    <row r="6855" spans="1:30" x14ac:dyDescent="0.2">
      <c r="A6855" s="5"/>
      <c r="B6855" s="5"/>
      <c r="C6855" s="5"/>
      <c r="D6855" s="5"/>
      <c r="E6855" s="5"/>
      <c r="F6855" s="6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72"/>
      <c r="AD6855" s="5"/>
    </row>
    <row r="6856" spans="1:30" x14ac:dyDescent="0.2">
      <c r="A6856" s="5"/>
      <c r="B6856" s="5"/>
      <c r="C6856" s="5"/>
      <c r="D6856" s="5"/>
      <c r="E6856" s="5"/>
      <c r="F6856" s="6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72"/>
      <c r="AD6856" s="5"/>
    </row>
    <row r="6857" spans="1:30" x14ac:dyDescent="0.2">
      <c r="A6857" s="5"/>
      <c r="B6857" s="5"/>
      <c r="C6857" s="5"/>
      <c r="D6857" s="5"/>
      <c r="E6857" s="5"/>
      <c r="F6857" s="6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72"/>
      <c r="AD6857" s="5"/>
    </row>
    <row r="6858" spans="1:30" x14ac:dyDescent="0.2">
      <c r="A6858" s="5"/>
      <c r="B6858" s="5"/>
      <c r="C6858" s="5"/>
      <c r="D6858" s="5"/>
      <c r="E6858" s="5"/>
      <c r="F6858" s="6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72"/>
      <c r="AD6858" s="5"/>
    </row>
    <row r="6859" spans="1:30" x14ac:dyDescent="0.2">
      <c r="A6859" s="5"/>
      <c r="B6859" s="5"/>
      <c r="C6859" s="5"/>
      <c r="D6859" s="5"/>
      <c r="E6859" s="5"/>
      <c r="F6859" s="6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72"/>
      <c r="AD6859" s="5"/>
    </row>
    <row r="6860" spans="1:30" x14ac:dyDescent="0.2">
      <c r="A6860" s="5"/>
      <c r="B6860" s="5"/>
      <c r="C6860" s="5"/>
      <c r="D6860" s="5"/>
      <c r="E6860" s="5"/>
      <c r="F6860" s="6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72"/>
      <c r="AD6860" s="5"/>
    </row>
    <row r="6861" spans="1:30" x14ac:dyDescent="0.2">
      <c r="A6861" s="5"/>
      <c r="B6861" s="5"/>
      <c r="C6861" s="5"/>
      <c r="D6861" s="5"/>
      <c r="E6861" s="5"/>
      <c r="F6861" s="6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72"/>
      <c r="AD6861" s="5"/>
    </row>
    <row r="6862" spans="1:30" x14ac:dyDescent="0.2">
      <c r="A6862" s="5"/>
      <c r="B6862" s="5"/>
      <c r="C6862" s="5"/>
      <c r="D6862" s="5"/>
      <c r="E6862" s="5"/>
      <c r="F6862" s="6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72"/>
      <c r="AD6862" s="5"/>
    </row>
    <row r="6863" spans="1:30" x14ac:dyDescent="0.2">
      <c r="A6863" s="5"/>
      <c r="B6863" s="5"/>
      <c r="C6863" s="5"/>
      <c r="D6863" s="5"/>
      <c r="E6863" s="5"/>
      <c r="F6863" s="6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72"/>
      <c r="AD6863" s="5"/>
    </row>
    <row r="6864" spans="1:30" x14ac:dyDescent="0.2">
      <c r="A6864" s="5"/>
      <c r="B6864" s="5"/>
      <c r="C6864" s="5"/>
      <c r="D6864" s="5"/>
      <c r="E6864" s="5"/>
      <c r="F6864" s="6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72"/>
      <c r="AD6864" s="5"/>
    </row>
    <row r="6865" spans="1:30" x14ac:dyDescent="0.2">
      <c r="A6865" s="5"/>
      <c r="B6865" s="5"/>
      <c r="C6865" s="5"/>
      <c r="D6865" s="5"/>
      <c r="E6865" s="5"/>
      <c r="F6865" s="6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72"/>
      <c r="AD6865" s="5"/>
    </row>
    <row r="6866" spans="1:30" x14ac:dyDescent="0.2">
      <c r="A6866" s="5"/>
      <c r="B6866" s="5"/>
      <c r="C6866" s="5"/>
      <c r="D6866" s="5"/>
      <c r="E6866" s="5"/>
      <c r="F6866" s="6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72"/>
      <c r="AD6866" s="5"/>
    </row>
    <row r="6867" spans="1:30" x14ac:dyDescent="0.2">
      <c r="A6867" s="5"/>
      <c r="B6867" s="5"/>
      <c r="C6867" s="5"/>
      <c r="D6867" s="5"/>
      <c r="E6867" s="5"/>
      <c r="F6867" s="6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72"/>
      <c r="AD6867" s="5"/>
    </row>
    <row r="6868" spans="1:30" x14ac:dyDescent="0.2">
      <c r="A6868" s="5"/>
      <c r="B6868" s="5"/>
      <c r="C6868" s="5"/>
      <c r="D6868" s="5"/>
      <c r="E6868" s="5"/>
      <c r="F6868" s="6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72"/>
      <c r="AD6868" s="5"/>
    </row>
    <row r="6869" spans="1:30" x14ac:dyDescent="0.2">
      <c r="A6869" s="5"/>
      <c r="B6869" s="5"/>
      <c r="C6869" s="5"/>
      <c r="D6869" s="5"/>
      <c r="E6869" s="5"/>
      <c r="F6869" s="6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72"/>
      <c r="AD6869" s="5"/>
    </row>
    <row r="6870" spans="1:30" x14ac:dyDescent="0.2">
      <c r="A6870" s="5"/>
      <c r="B6870" s="5"/>
      <c r="C6870" s="5"/>
      <c r="D6870" s="5"/>
      <c r="E6870" s="5"/>
      <c r="F6870" s="6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72"/>
      <c r="AD6870" s="5"/>
    </row>
    <row r="6871" spans="1:30" x14ac:dyDescent="0.2">
      <c r="A6871" s="5"/>
      <c r="B6871" s="5"/>
      <c r="C6871" s="5"/>
      <c r="D6871" s="5"/>
      <c r="E6871" s="5"/>
      <c r="F6871" s="6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72"/>
      <c r="AD6871" s="5"/>
    </row>
    <row r="6872" spans="1:30" x14ac:dyDescent="0.2">
      <c r="A6872" s="5"/>
      <c r="B6872" s="5"/>
      <c r="C6872" s="5"/>
      <c r="D6872" s="5"/>
      <c r="E6872" s="5"/>
      <c r="F6872" s="6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72"/>
      <c r="AD6872" s="5"/>
    </row>
    <row r="6873" spans="1:30" x14ac:dyDescent="0.2">
      <c r="A6873" s="5"/>
      <c r="B6873" s="5"/>
      <c r="C6873" s="5"/>
      <c r="D6873" s="5"/>
      <c r="E6873" s="5"/>
      <c r="F6873" s="6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72"/>
      <c r="AD6873" s="5"/>
    </row>
    <row r="6874" spans="1:30" x14ac:dyDescent="0.2">
      <c r="A6874" s="5"/>
      <c r="B6874" s="5"/>
      <c r="C6874" s="5"/>
      <c r="D6874" s="5"/>
      <c r="E6874" s="5"/>
      <c r="F6874" s="6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72"/>
      <c r="AD6874" s="5"/>
    </row>
    <row r="6875" spans="1:30" x14ac:dyDescent="0.2">
      <c r="A6875" s="5"/>
      <c r="B6875" s="5"/>
      <c r="C6875" s="5"/>
      <c r="D6875" s="5"/>
      <c r="E6875" s="5"/>
      <c r="F6875" s="6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72"/>
      <c r="AD6875" s="5"/>
    </row>
    <row r="6876" spans="1:30" x14ac:dyDescent="0.2">
      <c r="A6876" s="5"/>
      <c r="B6876" s="5"/>
      <c r="C6876" s="5"/>
      <c r="D6876" s="5"/>
      <c r="E6876" s="5"/>
      <c r="F6876" s="6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72"/>
      <c r="AD6876" s="5"/>
    </row>
    <row r="6877" spans="1:30" x14ac:dyDescent="0.2">
      <c r="A6877" s="5"/>
      <c r="B6877" s="5"/>
      <c r="C6877" s="5"/>
      <c r="D6877" s="5"/>
      <c r="E6877" s="5"/>
      <c r="F6877" s="6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72"/>
      <c r="AD6877" s="5"/>
    </row>
    <row r="6878" spans="1:30" x14ac:dyDescent="0.2">
      <c r="A6878" s="5"/>
      <c r="B6878" s="5"/>
      <c r="C6878" s="5"/>
      <c r="D6878" s="5"/>
      <c r="E6878" s="5"/>
      <c r="F6878" s="6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72"/>
      <c r="AD6878" s="5"/>
    </row>
    <row r="6879" spans="1:30" x14ac:dyDescent="0.2">
      <c r="A6879" s="5"/>
      <c r="B6879" s="5"/>
      <c r="C6879" s="5"/>
      <c r="D6879" s="5"/>
      <c r="E6879" s="5"/>
      <c r="F6879" s="6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72"/>
      <c r="AD6879" s="5"/>
    </row>
    <row r="6880" spans="1:30" x14ac:dyDescent="0.2">
      <c r="A6880" s="5"/>
      <c r="B6880" s="5"/>
      <c r="C6880" s="5"/>
      <c r="D6880" s="5"/>
      <c r="E6880" s="5"/>
      <c r="F6880" s="6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72"/>
      <c r="AD6880" s="5"/>
    </row>
    <row r="6881" spans="1:30" x14ac:dyDescent="0.2">
      <c r="A6881" s="5"/>
      <c r="B6881" s="5"/>
      <c r="C6881" s="5"/>
      <c r="D6881" s="5"/>
      <c r="E6881" s="5"/>
      <c r="F6881" s="6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72"/>
      <c r="AD6881" s="5"/>
    </row>
    <row r="6882" spans="1:30" x14ac:dyDescent="0.2">
      <c r="A6882" s="5"/>
      <c r="B6882" s="5"/>
      <c r="C6882" s="5"/>
      <c r="D6882" s="5"/>
      <c r="E6882" s="5"/>
      <c r="F6882" s="6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72"/>
      <c r="AD6882" s="5"/>
    </row>
    <row r="6883" spans="1:30" x14ac:dyDescent="0.2">
      <c r="A6883" s="5"/>
      <c r="B6883" s="5"/>
      <c r="C6883" s="5"/>
      <c r="D6883" s="5"/>
      <c r="E6883" s="5"/>
      <c r="F6883" s="6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72"/>
      <c r="AD6883" s="5"/>
    </row>
    <row r="6884" spans="1:30" x14ac:dyDescent="0.2">
      <c r="A6884" s="5"/>
      <c r="B6884" s="5"/>
      <c r="C6884" s="5"/>
      <c r="D6884" s="5"/>
      <c r="E6884" s="5"/>
      <c r="F6884" s="6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72"/>
      <c r="AD6884" s="5"/>
    </row>
    <row r="6885" spans="1:30" x14ac:dyDescent="0.2">
      <c r="A6885" s="5"/>
      <c r="B6885" s="5"/>
      <c r="C6885" s="5"/>
      <c r="D6885" s="5"/>
      <c r="E6885" s="5"/>
      <c r="F6885" s="6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72"/>
      <c r="AD6885" s="5"/>
    </row>
    <row r="6886" spans="1:30" x14ac:dyDescent="0.2">
      <c r="A6886" s="5"/>
      <c r="B6886" s="5"/>
      <c r="C6886" s="5"/>
      <c r="D6886" s="5"/>
      <c r="E6886" s="5"/>
      <c r="F6886" s="6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72"/>
      <c r="AD6886" s="5"/>
    </row>
    <row r="6887" spans="1:30" x14ac:dyDescent="0.2">
      <c r="A6887" s="5"/>
      <c r="B6887" s="5"/>
      <c r="C6887" s="5"/>
      <c r="D6887" s="5"/>
      <c r="E6887" s="5"/>
      <c r="F6887" s="6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72"/>
      <c r="AD6887" s="5"/>
    </row>
    <row r="6888" spans="1:30" x14ac:dyDescent="0.2">
      <c r="A6888" s="5"/>
      <c r="B6888" s="5"/>
      <c r="C6888" s="5"/>
      <c r="D6888" s="5"/>
      <c r="E6888" s="5"/>
      <c r="F6888" s="6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72"/>
      <c r="AD6888" s="5"/>
    </row>
    <row r="6889" spans="1:30" x14ac:dyDescent="0.2">
      <c r="A6889" s="5"/>
      <c r="B6889" s="5"/>
      <c r="C6889" s="5"/>
      <c r="D6889" s="5"/>
      <c r="E6889" s="5"/>
      <c r="F6889" s="6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72"/>
      <c r="AD6889" s="5"/>
    </row>
    <row r="6890" spans="1:30" x14ac:dyDescent="0.2">
      <c r="A6890" s="5"/>
      <c r="B6890" s="5"/>
      <c r="C6890" s="5"/>
      <c r="D6890" s="5"/>
      <c r="E6890" s="5"/>
      <c r="F6890" s="6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72"/>
      <c r="AD6890" s="5"/>
    </row>
    <row r="6891" spans="1:30" x14ac:dyDescent="0.2">
      <c r="A6891" s="5"/>
      <c r="B6891" s="5"/>
      <c r="C6891" s="5"/>
      <c r="D6891" s="5"/>
      <c r="E6891" s="5"/>
      <c r="F6891" s="6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72"/>
      <c r="AD6891" s="5"/>
    </row>
    <row r="6892" spans="1:30" x14ac:dyDescent="0.2">
      <c r="A6892" s="5"/>
      <c r="B6892" s="5"/>
      <c r="C6892" s="5"/>
      <c r="D6892" s="5"/>
      <c r="E6892" s="5"/>
      <c r="F6892" s="6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72"/>
      <c r="AD6892" s="5"/>
    </row>
    <row r="6893" spans="1:30" x14ac:dyDescent="0.2">
      <c r="A6893" s="5"/>
      <c r="B6893" s="5"/>
      <c r="C6893" s="5"/>
      <c r="D6893" s="5"/>
      <c r="E6893" s="5"/>
      <c r="F6893" s="6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72"/>
      <c r="AD6893" s="5"/>
    </row>
    <row r="6894" spans="1:30" x14ac:dyDescent="0.2">
      <c r="A6894" s="5"/>
      <c r="B6894" s="5"/>
      <c r="C6894" s="5"/>
      <c r="D6894" s="5"/>
      <c r="E6894" s="5"/>
      <c r="F6894" s="6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72"/>
      <c r="AD6894" s="5"/>
    </row>
    <row r="6895" spans="1:30" x14ac:dyDescent="0.2">
      <c r="A6895" s="5"/>
      <c r="B6895" s="5"/>
      <c r="C6895" s="5"/>
      <c r="D6895" s="5"/>
      <c r="E6895" s="5"/>
      <c r="F6895" s="6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72"/>
      <c r="AD6895" s="5"/>
    </row>
    <row r="6896" spans="1:30" x14ac:dyDescent="0.2">
      <c r="A6896" s="5"/>
      <c r="B6896" s="5"/>
      <c r="C6896" s="5"/>
      <c r="D6896" s="5"/>
      <c r="E6896" s="5"/>
      <c r="F6896" s="6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72"/>
      <c r="AD6896" s="5"/>
    </row>
    <row r="6897" spans="1:30" x14ac:dyDescent="0.2">
      <c r="A6897" s="5"/>
      <c r="B6897" s="5"/>
      <c r="C6897" s="5"/>
      <c r="D6897" s="5"/>
      <c r="E6897" s="5"/>
      <c r="F6897" s="6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72"/>
      <c r="AD6897" s="5"/>
    </row>
    <row r="6898" spans="1:30" x14ac:dyDescent="0.2">
      <c r="A6898" s="5"/>
      <c r="B6898" s="5"/>
      <c r="C6898" s="5"/>
      <c r="D6898" s="5"/>
      <c r="E6898" s="5"/>
      <c r="F6898" s="6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72"/>
      <c r="AD6898" s="5"/>
    </row>
    <row r="6899" spans="1:30" x14ac:dyDescent="0.2">
      <c r="A6899" s="5"/>
      <c r="B6899" s="5"/>
      <c r="C6899" s="5"/>
      <c r="D6899" s="5"/>
      <c r="E6899" s="5"/>
      <c r="F6899" s="6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72"/>
      <c r="AD6899" s="5"/>
    </row>
    <row r="6900" spans="1:30" x14ac:dyDescent="0.2">
      <c r="A6900" s="5"/>
      <c r="B6900" s="5"/>
      <c r="C6900" s="5"/>
      <c r="D6900" s="5"/>
      <c r="E6900" s="5"/>
      <c r="F6900" s="6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72"/>
      <c r="AD6900" s="5"/>
    </row>
    <row r="6901" spans="1:30" x14ac:dyDescent="0.2">
      <c r="A6901" s="5"/>
      <c r="B6901" s="5"/>
      <c r="C6901" s="5"/>
      <c r="D6901" s="5"/>
      <c r="E6901" s="5"/>
      <c r="F6901" s="6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72"/>
      <c r="AD6901" s="5"/>
    </row>
    <row r="6902" spans="1:30" x14ac:dyDescent="0.2">
      <c r="A6902" s="5"/>
      <c r="B6902" s="5"/>
      <c r="C6902" s="5"/>
      <c r="D6902" s="5"/>
      <c r="E6902" s="5"/>
      <c r="F6902" s="6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72"/>
      <c r="AD6902" s="5"/>
    </row>
    <row r="6903" spans="1:30" x14ac:dyDescent="0.2">
      <c r="A6903" s="5"/>
      <c r="B6903" s="5"/>
      <c r="C6903" s="5"/>
      <c r="D6903" s="5"/>
      <c r="E6903" s="5"/>
      <c r="F6903" s="6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72"/>
      <c r="AD6903" s="5"/>
    </row>
    <row r="6904" spans="1:30" x14ac:dyDescent="0.2">
      <c r="A6904" s="5"/>
      <c r="B6904" s="5"/>
      <c r="C6904" s="5"/>
      <c r="D6904" s="5"/>
      <c r="E6904" s="5"/>
      <c r="F6904" s="6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72"/>
      <c r="AD6904" s="5"/>
    </row>
    <row r="6905" spans="1:30" x14ac:dyDescent="0.2">
      <c r="A6905" s="5"/>
      <c r="B6905" s="5"/>
      <c r="C6905" s="5"/>
      <c r="D6905" s="5"/>
      <c r="E6905" s="5"/>
      <c r="F6905" s="6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72"/>
      <c r="AD6905" s="5"/>
    </row>
    <row r="6906" spans="1:30" x14ac:dyDescent="0.2">
      <c r="A6906" s="5"/>
      <c r="B6906" s="5"/>
      <c r="C6906" s="5"/>
      <c r="D6906" s="5"/>
      <c r="E6906" s="5"/>
      <c r="F6906" s="6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72"/>
      <c r="AD6906" s="5"/>
    </row>
    <row r="6907" spans="1:30" x14ac:dyDescent="0.2">
      <c r="A6907" s="5"/>
      <c r="B6907" s="5"/>
      <c r="C6907" s="5"/>
      <c r="D6907" s="5"/>
      <c r="E6907" s="5"/>
      <c r="F6907" s="6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72"/>
      <c r="AD6907" s="5"/>
    </row>
    <row r="6908" spans="1:30" x14ac:dyDescent="0.2">
      <c r="A6908" s="5"/>
      <c r="B6908" s="5"/>
      <c r="C6908" s="5"/>
      <c r="D6908" s="5"/>
      <c r="E6908" s="5"/>
      <c r="F6908" s="6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72"/>
      <c r="AD6908" s="5"/>
    </row>
    <row r="6909" spans="1:30" x14ac:dyDescent="0.2">
      <c r="A6909" s="5"/>
      <c r="B6909" s="5"/>
      <c r="C6909" s="5"/>
      <c r="D6909" s="5"/>
      <c r="E6909" s="5"/>
      <c r="F6909" s="6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72"/>
      <c r="AD6909" s="5"/>
    </row>
    <row r="6910" spans="1:30" x14ac:dyDescent="0.2">
      <c r="A6910" s="5"/>
      <c r="B6910" s="5"/>
      <c r="C6910" s="5"/>
      <c r="D6910" s="5"/>
      <c r="E6910" s="5"/>
      <c r="F6910" s="6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72"/>
      <c r="AD6910" s="5"/>
    </row>
    <row r="6911" spans="1:30" x14ac:dyDescent="0.2">
      <c r="A6911" s="5"/>
      <c r="B6911" s="5"/>
      <c r="C6911" s="5"/>
      <c r="D6911" s="5"/>
      <c r="E6911" s="5"/>
      <c r="F6911" s="6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72"/>
      <c r="AD6911" s="5"/>
    </row>
    <row r="6912" spans="1:30" x14ac:dyDescent="0.2">
      <c r="A6912" s="5"/>
      <c r="B6912" s="5"/>
      <c r="C6912" s="5"/>
      <c r="D6912" s="5"/>
      <c r="E6912" s="5"/>
      <c r="F6912" s="6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72"/>
      <c r="AD6912" s="5"/>
    </row>
    <row r="6913" spans="1:30" x14ac:dyDescent="0.2">
      <c r="A6913" s="5"/>
      <c r="B6913" s="5"/>
      <c r="C6913" s="5"/>
      <c r="D6913" s="5"/>
      <c r="E6913" s="5"/>
      <c r="F6913" s="6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72"/>
      <c r="AD6913" s="5"/>
    </row>
    <row r="6914" spans="1:30" x14ac:dyDescent="0.2">
      <c r="A6914" s="5"/>
      <c r="B6914" s="5"/>
      <c r="C6914" s="5"/>
      <c r="D6914" s="5"/>
      <c r="E6914" s="5"/>
      <c r="F6914" s="6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72"/>
      <c r="AD6914" s="5"/>
    </row>
    <row r="6915" spans="1:30" x14ac:dyDescent="0.2">
      <c r="A6915" s="5"/>
      <c r="B6915" s="5"/>
      <c r="C6915" s="5"/>
      <c r="D6915" s="5"/>
      <c r="E6915" s="5"/>
      <c r="F6915" s="6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72"/>
      <c r="AD6915" s="5"/>
    </row>
    <row r="6916" spans="1:30" x14ac:dyDescent="0.2">
      <c r="A6916" s="5"/>
      <c r="B6916" s="5"/>
      <c r="C6916" s="5"/>
      <c r="D6916" s="5"/>
      <c r="E6916" s="5"/>
      <c r="F6916" s="6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72"/>
      <c r="AD6916" s="5"/>
    </row>
    <row r="6917" spans="1:30" x14ac:dyDescent="0.2">
      <c r="A6917" s="5"/>
      <c r="B6917" s="5"/>
      <c r="C6917" s="5"/>
      <c r="D6917" s="5"/>
      <c r="E6917" s="5"/>
      <c r="F6917" s="6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72"/>
      <c r="AD6917" s="5"/>
    </row>
    <row r="6918" spans="1:30" x14ac:dyDescent="0.2">
      <c r="A6918" s="5"/>
      <c r="B6918" s="5"/>
      <c r="C6918" s="5"/>
      <c r="D6918" s="5"/>
      <c r="E6918" s="5"/>
      <c r="F6918" s="6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72"/>
      <c r="AD6918" s="5"/>
    </row>
    <row r="6919" spans="1:30" x14ac:dyDescent="0.2">
      <c r="A6919" s="5"/>
      <c r="B6919" s="5"/>
      <c r="C6919" s="5"/>
      <c r="D6919" s="5"/>
      <c r="E6919" s="5"/>
      <c r="F6919" s="6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72"/>
      <c r="AD6919" s="5"/>
    </row>
    <row r="6920" spans="1:30" x14ac:dyDescent="0.2">
      <c r="A6920" s="5"/>
      <c r="B6920" s="5"/>
      <c r="C6920" s="5"/>
      <c r="D6920" s="5"/>
      <c r="E6920" s="5"/>
      <c r="F6920" s="6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72"/>
      <c r="AD6920" s="5"/>
    </row>
    <row r="6921" spans="1:30" x14ac:dyDescent="0.2">
      <c r="A6921" s="5"/>
      <c r="B6921" s="5"/>
      <c r="C6921" s="5"/>
      <c r="D6921" s="5"/>
      <c r="E6921" s="5"/>
      <c r="F6921" s="6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72"/>
      <c r="AD6921" s="5"/>
    </row>
    <row r="6922" spans="1:30" x14ac:dyDescent="0.2">
      <c r="A6922" s="5"/>
      <c r="B6922" s="5"/>
      <c r="C6922" s="5"/>
      <c r="D6922" s="5"/>
      <c r="E6922" s="5"/>
      <c r="F6922" s="6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72"/>
      <c r="AD6922" s="5"/>
    </row>
    <row r="6923" spans="1:30" x14ac:dyDescent="0.2">
      <c r="A6923" s="5"/>
      <c r="B6923" s="5"/>
      <c r="C6923" s="5"/>
      <c r="D6923" s="5"/>
      <c r="E6923" s="5"/>
      <c r="F6923" s="6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72"/>
      <c r="AD6923" s="5"/>
    </row>
    <row r="6924" spans="1:30" x14ac:dyDescent="0.2">
      <c r="A6924" s="5"/>
      <c r="B6924" s="5"/>
      <c r="C6924" s="5"/>
      <c r="D6924" s="5"/>
      <c r="E6924" s="5"/>
      <c r="F6924" s="6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72"/>
      <c r="AD6924" s="5"/>
    </row>
    <row r="6925" spans="1:30" x14ac:dyDescent="0.2">
      <c r="A6925" s="5"/>
      <c r="B6925" s="5"/>
      <c r="C6925" s="5"/>
      <c r="D6925" s="5"/>
      <c r="E6925" s="5"/>
      <c r="F6925" s="6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72"/>
      <c r="AD6925" s="5"/>
    </row>
    <row r="6926" spans="1:30" x14ac:dyDescent="0.2">
      <c r="A6926" s="5"/>
      <c r="B6926" s="5"/>
      <c r="C6926" s="5"/>
      <c r="D6926" s="5"/>
      <c r="E6926" s="5"/>
      <c r="F6926" s="6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72"/>
      <c r="AD6926" s="5"/>
    </row>
    <row r="6927" spans="1:30" x14ac:dyDescent="0.2">
      <c r="A6927" s="5"/>
      <c r="B6927" s="5"/>
      <c r="C6927" s="5"/>
      <c r="D6927" s="5"/>
      <c r="E6927" s="5"/>
      <c r="F6927" s="6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72"/>
      <c r="AD6927" s="5"/>
    </row>
    <row r="6928" spans="1:30" x14ac:dyDescent="0.2">
      <c r="A6928" s="5"/>
      <c r="B6928" s="5"/>
      <c r="C6928" s="5"/>
      <c r="D6928" s="5"/>
      <c r="E6928" s="5"/>
      <c r="F6928" s="6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72"/>
      <c r="AD6928" s="5"/>
    </row>
    <row r="6929" spans="1:30" x14ac:dyDescent="0.2">
      <c r="A6929" s="5"/>
      <c r="B6929" s="5"/>
      <c r="C6929" s="5"/>
      <c r="D6929" s="5"/>
      <c r="E6929" s="5"/>
      <c r="F6929" s="6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72"/>
      <c r="AD6929" s="5"/>
    </row>
    <row r="6930" spans="1:30" x14ac:dyDescent="0.2">
      <c r="A6930" s="5"/>
      <c r="B6930" s="5"/>
      <c r="C6930" s="5"/>
      <c r="D6930" s="5"/>
      <c r="E6930" s="5"/>
      <c r="F6930" s="6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72"/>
      <c r="AD6930" s="5"/>
    </row>
    <row r="6931" spans="1:30" x14ac:dyDescent="0.2">
      <c r="A6931" s="5"/>
      <c r="B6931" s="5"/>
      <c r="C6931" s="5"/>
      <c r="D6931" s="5"/>
      <c r="E6931" s="5"/>
      <c r="F6931" s="6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72"/>
      <c r="AD6931" s="5"/>
    </row>
    <row r="6932" spans="1:30" x14ac:dyDescent="0.2">
      <c r="A6932" s="5"/>
      <c r="B6932" s="5"/>
      <c r="C6932" s="5"/>
      <c r="D6932" s="5"/>
      <c r="E6932" s="5"/>
      <c r="F6932" s="6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72"/>
      <c r="AD6932" s="5"/>
    </row>
    <row r="6933" spans="1:30" x14ac:dyDescent="0.2">
      <c r="A6933" s="5"/>
      <c r="B6933" s="5"/>
      <c r="C6933" s="5"/>
      <c r="D6933" s="5"/>
      <c r="E6933" s="5"/>
      <c r="F6933" s="6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72"/>
      <c r="AD6933" s="5"/>
    </row>
    <row r="6934" spans="1:30" x14ac:dyDescent="0.2">
      <c r="A6934" s="5"/>
      <c r="B6934" s="5"/>
      <c r="C6934" s="5"/>
      <c r="D6934" s="5"/>
      <c r="E6934" s="5"/>
      <c r="F6934" s="6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72"/>
      <c r="AD6934" s="5"/>
    </row>
    <row r="6935" spans="1:30" x14ac:dyDescent="0.2">
      <c r="A6935" s="5"/>
      <c r="B6935" s="5"/>
      <c r="C6935" s="5"/>
      <c r="D6935" s="5"/>
      <c r="E6935" s="5"/>
      <c r="F6935" s="6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72"/>
      <c r="AD6935" s="5"/>
    </row>
    <row r="6936" spans="1:30" x14ac:dyDescent="0.2">
      <c r="A6936" s="5"/>
      <c r="B6936" s="5"/>
      <c r="C6936" s="5"/>
      <c r="D6936" s="5"/>
      <c r="E6936" s="5"/>
      <c r="F6936" s="6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72"/>
      <c r="AD6936" s="5"/>
    </row>
    <row r="6937" spans="1:30" x14ac:dyDescent="0.2">
      <c r="A6937" s="5"/>
      <c r="B6937" s="5"/>
      <c r="C6937" s="5"/>
      <c r="D6937" s="5"/>
      <c r="E6937" s="5"/>
      <c r="F6937" s="6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72"/>
      <c r="AD6937" s="5"/>
    </row>
    <row r="6938" spans="1:30" x14ac:dyDescent="0.2">
      <c r="A6938" s="5"/>
      <c r="B6938" s="5"/>
      <c r="C6938" s="5"/>
      <c r="D6938" s="5"/>
      <c r="E6938" s="5"/>
      <c r="F6938" s="6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72"/>
      <c r="AD6938" s="5"/>
    </row>
    <row r="6939" spans="1:30" x14ac:dyDescent="0.2">
      <c r="A6939" s="5"/>
      <c r="B6939" s="5"/>
      <c r="C6939" s="5"/>
      <c r="D6939" s="5"/>
      <c r="E6939" s="5"/>
      <c r="F6939" s="6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72"/>
      <c r="AD6939" s="5"/>
    </row>
    <row r="6940" spans="1:30" x14ac:dyDescent="0.2">
      <c r="A6940" s="5"/>
      <c r="B6940" s="5"/>
      <c r="C6940" s="5"/>
      <c r="D6940" s="5"/>
      <c r="E6940" s="5"/>
      <c r="F6940" s="6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72"/>
      <c r="AD6940" s="5"/>
    </row>
    <row r="6941" spans="1:30" x14ac:dyDescent="0.2">
      <c r="A6941" s="5"/>
      <c r="B6941" s="5"/>
      <c r="C6941" s="5"/>
      <c r="D6941" s="5"/>
      <c r="E6941" s="5"/>
      <c r="F6941" s="6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72"/>
      <c r="AD6941" s="5"/>
    </row>
    <row r="6942" spans="1:30" x14ac:dyDescent="0.2">
      <c r="A6942" s="5"/>
      <c r="B6942" s="5"/>
      <c r="C6942" s="5"/>
      <c r="D6942" s="5"/>
      <c r="E6942" s="5"/>
      <c r="F6942" s="6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72"/>
      <c r="AD6942" s="5"/>
    </row>
    <row r="6943" spans="1:30" x14ac:dyDescent="0.2">
      <c r="A6943" s="5"/>
      <c r="B6943" s="5"/>
      <c r="C6943" s="5"/>
      <c r="D6943" s="5"/>
      <c r="E6943" s="5"/>
      <c r="F6943" s="6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72"/>
      <c r="AD6943" s="5"/>
    </row>
    <row r="6944" spans="1:30" x14ac:dyDescent="0.2">
      <c r="A6944" s="5"/>
      <c r="B6944" s="5"/>
      <c r="C6944" s="5"/>
      <c r="D6944" s="5"/>
      <c r="E6944" s="5"/>
      <c r="F6944" s="6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72"/>
      <c r="AD6944" s="5"/>
    </row>
    <row r="6945" spans="1:30" x14ac:dyDescent="0.2">
      <c r="A6945" s="5"/>
      <c r="B6945" s="5"/>
      <c r="C6945" s="5"/>
      <c r="D6945" s="5"/>
      <c r="E6945" s="5"/>
      <c r="F6945" s="6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72"/>
      <c r="AD6945" s="5"/>
    </row>
    <row r="6946" spans="1:30" x14ac:dyDescent="0.2">
      <c r="A6946" s="5"/>
      <c r="B6946" s="5"/>
      <c r="C6946" s="5"/>
      <c r="D6946" s="5"/>
      <c r="E6946" s="5"/>
      <c r="F6946" s="6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72"/>
      <c r="AD6946" s="5"/>
    </row>
    <row r="6947" spans="1:30" x14ac:dyDescent="0.2">
      <c r="A6947" s="5"/>
      <c r="B6947" s="5"/>
      <c r="C6947" s="5"/>
      <c r="D6947" s="5"/>
      <c r="E6947" s="5"/>
      <c r="F6947" s="6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72"/>
      <c r="AD6947" s="5"/>
    </row>
    <row r="6948" spans="1:30" x14ac:dyDescent="0.2">
      <c r="A6948" s="5"/>
      <c r="B6948" s="5"/>
      <c r="C6948" s="5"/>
      <c r="D6948" s="5"/>
      <c r="E6948" s="5"/>
      <c r="F6948" s="6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72"/>
      <c r="AD6948" s="5"/>
    </row>
    <row r="6949" spans="1:30" x14ac:dyDescent="0.2">
      <c r="A6949" s="5"/>
      <c r="B6949" s="5"/>
      <c r="C6949" s="5"/>
      <c r="D6949" s="5"/>
      <c r="E6949" s="5"/>
      <c r="F6949" s="6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72"/>
      <c r="AD6949" s="5"/>
    </row>
    <row r="6950" spans="1:30" x14ac:dyDescent="0.2">
      <c r="A6950" s="5"/>
      <c r="B6950" s="5"/>
      <c r="C6950" s="5"/>
      <c r="D6950" s="5"/>
      <c r="E6950" s="5"/>
      <c r="F6950" s="6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72"/>
      <c r="AD6950" s="5"/>
    </row>
    <row r="6951" spans="1:30" x14ac:dyDescent="0.2">
      <c r="A6951" s="5"/>
      <c r="B6951" s="5"/>
      <c r="C6951" s="5"/>
      <c r="D6951" s="5"/>
      <c r="E6951" s="5"/>
      <c r="F6951" s="6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72"/>
      <c r="AD6951" s="5"/>
    </row>
    <row r="6952" spans="1:30" x14ac:dyDescent="0.2">
      <c r="A6952" s="5"/>
      <c r="B6952" s="5"/>
      <c r="C6952" s="5"/>
      <c r="D6952" s="5"/>
      <c r="E6952" s="5"/>
      <c r="F6952" s="6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72"/>
      <c r="AD6952" s="5"/>
    </row>
    <row r="6953" spans="1:30" x14ac:dyDescent="0.2">
      <c r="A6953" s="5"/>
      <c r="B6953" s="5"/>
      <c r="C6953" s="5"/>
      <c r="D6953" s="5"/>
      <c r="E6953" s="5"/>
      <c r="F6953" s="6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72"/>
      <c r="AD6953" s="5"/>
    </row>
    <row r="6954" spans="1:30" x14ac:dyDescent="0.2">
      <c r="A6954" s="5"/>
      <c r="B6954" s="5"/>
      <c r="C6954" s="5"/>
      <c r="D6954" s="5"/>
      <c r="E6954" s="5"/>
      <c r="F6954" s="6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72"/>
      <c r="AD6954" s="5"/>
    </row>
    <row r="6955" spans="1:30" x14ac:dyDescent="0.2">
      <c r="A6955" s="5"/>
      <c r="B6955" s="5"/>
      <c r="C6955" s="5"/>
      <c r="D6955" s="5"/>
      <c r="E6955" s="5"/>
      <c r="F6955" s="6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72"/>
      <c r="AD6955" s="5"/>
    </row>
    <row r="6956" spans="1:30" x14ac:dyDescent="0.2">
      <c r="A6956" s="5"/>
      <c r="B6956" s="5"/>
      <c r="C6956" s="5"/>
      <c r="D6956" s="5"/>
      <c r="E6956" s="5"/>
      <c r="F6956" s="6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72"/>
      <c r="AD6956" s="5"/>
    </row>
    <row r="6957" spans="1:30" x14ac:dyDescent="0.2">
      <c r="A6957" s="5"/>
      <c r="B6957" s="5"/>
      <c r="C6957" s="5"/>
      <c r="D6957" s="5"/>
      <c r="E6957" s="5"/>
      <c r="F6957" s="6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72"/>
      <c r="AD6957" s="5"/>
    </row>
    <row r="6958" spans="1:30" x14ac:dyDescent="0.2">
      <c r="A6958" s="5"/>
      <c r="B6958" s="5"/>
      <c r="C6958" s="5"/>
      <c r="D6958" s="5"/>
      <c r="E6958" s="5"/>
      <c r="F6958" s="6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72"/>
      <c r="AD6958" s="5"/>
    </row>
    <row r="6959" spans="1:30" x14ac:dyDescent="0.2">
      <c r="A6959" s="5"/>
      <c r="B6959" s="5"/>
      <c r="C6959" s="5"/>
      <c r="D6959" s="5"/>
      <c r="E6959" s="5"/>
      <c r="F6959" s="6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72"/>
      <c r="AD6959" s="5"/>
    </row>
    <row r="6960" spans="1:30" x14ac:dyDescent="0.2">
      <c r="A6960" s="5"/>
      <c r="B6960" s="5"/>
      <c r="C6960" s="5"/>
      <c r="D6960" s="5"/>
      <c r="E6960" s="5"/>
      <c r="F6960" s="6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72"/>
      <c r="AD6960" s="5"/>
    </row>
    <row r="6961" spans="1:30" x14ac:dyDescent="0.2">
      <c r="A6961" s="5"/>
      <c r="B6961" s="5"/>
      <c r="C6961" s="5"/>
      <c r="D6961" s="5"/>
      <c r="E6961" s="5"/>
      <c r="F6961" s="6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72"/>
      <c r="AD6961" s="5"/>
    </row>
    <row r="6962" spans="1:30" x14ac:dyDescent="0.2">
      <c r="A6962" s="5"/>
      <c r="B6962" s="5"/>
      <c r="C6962" s="5"/>
      <c r="D6962" s="5"/>
      <c r="E6962" s="5"/>
      <c r="F6962" s="6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72"/>
      <c r="AD6962" s="5"/>
    </row>
    <row r="6963" spans="1:30" x14ac:dyDescent="0.2">
      <c r="A6963" s="5"/>
      <c r="B6963" s="5"/>
      <c r="C6963" s="5"/>
      <c r="D6963" s="5"/>
      <c r="E6963" s="5"/>
      <c r="F6963" s="6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72"/>
      <c r="AD6963" s="5"/>
    </row>
    <row r="6964" spans="1:30" x14ac:dyDescent="0.2">
      <c r="A6964" s="5"/>
      <c r="B6964" s="5"/>
      <c r="C6964" s="5"/>
      <c r="D6964" s="5"/>
      <c r="E6964" s="5"/>
      <c r="F6964" s="6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72"/>
      <c r="AD6964" s="5"/>
    </row>
    <row r="6965" spans="1:30" x14ac:dyDescent="0.2">
      <c r="A6965" s="5"/>
      <c r="B6965" s="5"/>
      <c r="C6965" s="5"/>
      <c r="D6965" s="5"/>
      <c r="E6965" s="5"/>
      <c r="F6965" s="6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72"/>
      <c r="AD6965" s="5"/>
    </row>
    <row r="6966" spans="1:30" x14ac:dyDescent="0.2">
      <c r="A6966" s="5"/>
      <c r="B6966" s="5"/>
      <c r="C6966" s="5"/>
      <c r="D6966" s="5"/>
      <c r="E6966" s="5"/>
      <c r="F6966" s="6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72"/>
      <c r="AD6966" s="5"/>
    </row>
    <row r="6967" spans="1:30" x14ac:dyDescent="0.2">
      <c r="A6967" s="5"/>
      <c r="B6967" s="5"/>
      <c r="C6967" s="5"/>
      <c r="D6967" s="5"/>
      <c r="E6967" s="5"/>
      <c r="F6967" s="6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72"/>
      <c r="AD6967" s="5"/>
    </row>
    <row r="6968" spans="1:30" x14ac:dyDescent="0.2">
      <c r="A6968" s="5"/>
      <c r="B6968" s="5"/>
      <c r="C6968" s="5"/>
      <c r="D6968" s="5"/>
      <c r="E6968" s="5"/>
      <c r="F6968" s="6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72"/>
      <c r="AD6968" s="5"/>
    </row>
    <row r="6969" spans="1:30" x14ac:dyDescent="0.2">
      <c r="A6969" s="5"/>
      <c r="B6969" s="5"/>
      <c r="C6969" s="5"/>
      <c r="D6969" s="5"/>
      <c r="E6969" s="5"/>
      <c r="F6969" s="6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72"/>
      <c r="AD6969" s="5"/>
    </row>
    <row r="6970" spans="1:30" x14ac:dyDescent="0.2">
      <c r="A6970" s="5"/>
      <c r="B6970" s="5"/>
      <c r="C6970" s="5"/>
      <c r="D6970" s="5"/>
      <c r="E6970" s="5"/>
      <c r="F6970" s="6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72"/>
      <c r="AD6970" s="5"/>
    </row>
    <row r="6971" spans="1:30" x14ac:dyDescent="0.2">
      <c r="A6971" s="5"/>
      <c r="B6971" s="5"/>
      <c r="C6971" s="5"/>
      <c r="D6971" s="5"/>
      <c r="E6971" s="5"/>
      <c r="F6971" s="6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72"/>
      <c r="AD6971" s="5"/>
    </row>
    <row r="6972" spans="1:30" x14ac:dyDescent="0.2">
      <c r="A6972" s="5"/>
      <c r="B6972" s="5"/>
      <c r="C6972" s="5"/>
      <c r="D6972" s="5"/>
      <c r="E6972" s="5"/>
      <c r="F6972" s="6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72"/>
      <c r="AD6972" s="5"/>
    </row>
    <row r="6973" spans="1:30" x14ac:dyDescent="0.2">
      <c r="A6973" s="5"/>
      <c r="B6973" s="5"/>
      <c r="C6973" s="5"/>
      <c r="D6973" s="5"/>
      <c r="E6973" s="5"/>
      <c r="F6973" s="6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72"/>
      <c r="AD6973" s="5"/>
    </row>
    <row r="6974" spans="1:30" x14ac:dyDescent="0.2">
      <c r="A6974" s="5"/>
      <c r="B6974" s="5"/>
      <c r="C6974" s="5"/>
      <c r="D6974" s="5"/>
      <c r="E6974" s="5"/>
      <c r="F6974" s="6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72"/>
      <c r="AD6974" s="5"/>
    </row>
    <row r="6975" spans="1:30" x14ac:dyDescent="0.2">
      <c r="A6975" s="5"/>
      <c r="B6975" s="5"/>
      <c r="C6975" s="5"/>
      <c r="D6975" s="5"/>
      <c r="E6975" s="5"/>
      <c r="F6975" s="6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72"/>
      <c r="AD6975" s="5"/>
    </row>
    <row r="6976" spans="1:30" x14ac:dyDescent="0.2">
      <c r="A6976" s="5"/>
      <c r="B6976" s="5"/>
      <c r="C6976" s="5"/>
      <c r="D6976" s="5"/>
      <c r="E6976" s="5"/>
      <c r="F6976" s="6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72"/>
      <c r="AD6976" s="5"/>
    </row>
    <row r="6977" spans="1:30" x14ac:dyDescent="0.2">
      <c r="A6977" s="5"/>
      <c r="B6977" s="5"/>
      <c r="C6977" s="5"/>
      <c r="D6977" s="5"/>
      <c r="E6977" s="5"/>
      <c r="F6977" s="6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72"/>
      <c r="AD6977" s="5"/>
    </row>
    <row r="6978" spans="1:30" x14ac:dyDescent="0.2">
      <c r="A6978" s="5"/>
      <c r="B6978" s="5"/>
      <c r="C6978" s="5"/>
      <c r="D6978" s="5"/>
      <c r="E6978" s="5"/>
      <c r="F6978" s="6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72"/>
      <c r="AD6978" s="5"/>
    </row>
    <row r="6979" spans="1:30" x14ac:dyDescent="0.2">
      <c r="A6979" s="5"/>
      <c r="B6979" s="5"/>
      <c r="C6979" s="5"/>
      <c r="D6979" s="5"/>
      <c r="E6979" s="5"/>
      <c r="F6979" s="6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72"/>
      <c r="AD6979" s="5"/>
    </row>
    <row r="6980" spans="1:30" x14ac:dyDescent="0.2">
      <c r="A6980" s="5"/>
      <c r="B6980" s="5"/>
      <c r="C6980" s="5"/>
      <c r="D6980" s="5"/>
      <c r="E6980" s="5"/>
      <c r="F6980" s="6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72"/>
      <c r="AD6980" s="5"/>
    </row>
    <row r="6981" spans="1:30" x14ac:dyDescent="0.2">
      <c r="A6981" s="5"/>
      <c r="B6981" s="5"/>
      <c r="C6981" s="5"/>
      <c r="D6981" s="5"/>
      <c r="E6981" s="5"/>
      <c r="F6981" s="6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72"/>
      <c r="AD6981" s="5"/>
    </row>
    <row r="6982" spans="1:30" x14ac:dyDescent="0.2">
      <c r="A6982" s="5"/>
      <c r="B6982" s="5"/>
      <c r="C6982" s="5"/>
      <c r="D6982" s="5"/>
      <c r="E6982" s="5"/>
      <c r="F6982" s="6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72"/>
      <c r="AD6982" s="5"/>
    </row>
    <row r="6983" spans="1:30" x14ac:dyDescent="0.2">
      <c r="A6983" s="5"/>
      <c r="B6983" s="5"/>
      <c r="C6983" s="5"/>
      <c r="D6983" s="5"/>
      <c r="E6983" s="5"/>
      <c r="F6983" s="6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72"/>
      <c r="AD6983" s="5"/>
    </row>
    <row r="6984" spans="1:30" x14ac:dyDescent="0.2">
      <c r="A6984" s="5"/>
      <c r="B6984" s="5"/>
      <c r="C6984" s="5"/>
      <c r="D6984" s="5"/>
      <c r="E6984" s="5"/>
      <c r="F6984" s="6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72"/>
      <c r="AD6984" s="5"/>
    </row>
    <row r="6985" spans="1:30" x14ac:dyDescent="0.2">
      <c r="A6985" s="5"/>
      <c r="B6985" s="5"/>
      <c r="C6985" s="5"/>
      <c r="D6985" s="5"/>
      <c r="E6985" s="5"/>
      <c r="F6985" s="6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72"/>
      <c r="AD6985" s="5"/>
    </row>
    <row r="6986" spans="1:30" x14ac:dyDescent="0.2">
      <c r="A6986" s="5"/>
      <c r="B6986" s="5"/>
      <c r="C6986" s="5"/>
      <c r="D6986" s="5"/>
      <c r="E6986" s="5"/>
      <c r="F6986" s="6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72"/>
      <c r="AD6986" s="5"/>
    </row>
    <row r="6987" spans="1:30" x14ac:dyDescent="0.2">
      <c r="A6987" s="5"/>
      <c r="B6987" s="5"/>
      <c r="C6987" s="5"/>
      <c r="D6987" s="5"/>
      <c r="E6987" s="5"/>
      <c r="F6987" s="6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72"/>
      <c r="AD6987" s="5"/>
    </row>
    <row r="6988" spans="1:30" x14ac:dyDescent="0.2">
      <c r="A6988" s="5"/>
      <c r="B6988" s="5"/>
      <c r="C6988" s="5"/>
      <c r="D6988" s="5"/>
      <c r="E6988" s="5"/>
      <c r="F6988" s="6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72"/>
      <c r="AD6988" s="5"/>
    </row>
    <row r="6989" spans="1:30" x14ac:dyDescent="0.2">
      <c r="A6989" s="5"/>
      <c r="B6989" s="5"/>
      <c r="C6989" s="5"/>
      <c r="D6989" s="5"/>
      <c r="E6989" s="5"/>
      <c r="F6989" s="6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72"/>
      <c r="AD6989" s="5"/>
    </row>
    <row r="6990" spans="1:30" x14ac:dyDescent="0.2">
      <c r="A6990" s="5"/>
      <c r="B6990" s="5"/>
      <c r="C6990" s="5"/>
      <c r="D6990" s="5"/>
      <c r="E6990" s="5"/>
      <c r="F6990" s="6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72"/>
      <c r="AD6990" s="5"/>
    </row>
    <row r="6991" spans="1:30" x14ac:dyDescent="0.2">
      <c r="A6991" s="5"/>
      <c r="B6991" s="5"/>
      <c r="C6991" s="5"/>
      <c r="D6991" s="5"/>
      <c r="E6991" s="5"/>
      <c r="F6991" s="6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72"/>
      <c r="AD6991" s="5"/>
    </row>
    <row r="6992" spans="1:30" x14ac:dyDescent="0.2">
      <c r="A6992" s="5"/>
      <c r="B6992" s="5"/>
      <c r="C6992" s="5"/>
      <c r="D6992" s="5"/>
      <c r="E6992" s="5"/>
      <c r="F6992" s="6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72"/>
      <c r="AD6992" s="5"/>
    </row>
    <row r="6993" spans="1:30" x14ac:dyDescent="0.2">
      <c r="A6993" s="5"/>
      <c r="B6993" s="5"/>
      <c r="C6993" s="5"/>
      <c r="D6993" s="5"/>
      <c r="E6993" s="5"/>
      <c r="F6993" s="6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72"/>
      <c r="AD6993" s="5"/>
    </row>
    <row r="6994" spans="1:30" x14ac:dyDescent="0.2">
      <c r="A6994" s="5"/>
      <c r="B6994" s="5"/>
      <c r="C6994" s="5"/>
      <c r="D6994" s="5"/>
      <c r="E6994" s="5"/>
      <c r="F6994" s="6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72"/>
      <c r="AD6994" s="5"/>
    </row>
    <row r="6995" spans="1:30" x14ac:dyDescent="0.2">
      <c r="A6995" s="5"/>
      <c r="B6995" s="5"/>
      <c r="C6995" s="5"/>
      <c r="D6995" s="5"/>
      <c r="E6995" s="5"/>
      <c r="F6995" s="6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72"/>
      <c r="AD6995" s="5"/>
    </row>
    <row r="6996" spans="1:30" x14ac:dyDescent="0.2">
      <c r="A6996" s="5"/>
      <c r="B6996" s="5"/>
      <c r="C6996" s="5"/>
      <c r="D6996" s="5"/>
      <c r="E6996" s="5"/>
      <c r="F6996" s="6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72"/>
      <c r="AD6996" s="5"/>
    </row>
    <row r="6997" spans="1:30" x14ac:dyDescent="0.2">
      <c r="A6997" s="5"/>
      <c r="B6997" s="5"/>
      <c r="C6997" s="5"/>
      <c r="D6997" s="5"/>
      <c r="E6997" s="5"/>
      <c r="F6997" s="6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72"/>
      <c r="AD6997" s="5"/>
    </row>
    <row r="6998" spans="1:30" x14ac:dyDescent="0.2">
      <c r="A6998" s="5"/>
      <c r="B6998" s="5"/>
      <c r="C6998" s="5"/>
      <c r="D6998" s="5"/>
      <c r="E6998" s="5"/>
      <c r="F6998" s="6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72"/>
      <c r="AD6998" s="5"/>
    </row>
    <row r="6999" spans="1:30" x14ac:dyDescent="0.2">
      <c r="A6999" s="5"/>
      <c r="B6999" s="5"/>
      <c r="C6999" s="5"/>
      <c r="D6999" s="5"/>
      <c r="E6999" s="5"/>
      <c r="F6999" s="6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72"/>
      <c r="AD6999" s="5"/>
    </row>
    <row r="7000" spans="1:30" x14ac:dyDescent="0.2">
      <c r="A7000" s="5"/>
      <c r="B7000" s="5"/>
      <c r="C7000" s="5"/>
      <c r="D7000" s="5"/>
      <c r="E7000" s="5"/>
      <c r="F7000" s="6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72"/>
      <c r="AD7000" s="5"/>
    </row>
    <row r="7001" spans="1:30" x14ac:dyDescent="0.2">
      <c r="A7001" s="5"/>
      <c r="B7001" s="5"/>
      <c r="C7001" s="5"/>
      <c r="D7001" s="5"/>
      <c r="E7001" s="5"/>
      <c r="F7001" s="6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72"/>
      <c r="AD7001" s="5"/>
    </row>
    <row r="7002" spans="1:30" x14ac:dyDescent="0.2">
      <c r="A7002" s="5"/>
      <c r="B7002" s="5"/>
      <c r="C7002" s="5"/>
      <c r="D7002" s="5"/>
      <c r="E7002" s="5"/>
      <c r="F7002" s="6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72"/>
      <c r="AD7002" s="5"/>
    </row>
    <row r="7003" spans="1:30" x14ac:dyDescent="0.2">
      <c r="A7003" s="5"/>
      <c r="B7003" s="5"/>
      <c r="C7003" s="5"/>
      <c r="D7003" s="5"/>
      <c r="E7003" s="5"/>
      <c r="F7003" s="6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72"/>
      <c r="AD7003" s="5"/>
    </row>
    <row r="7004" spans="1:30" x14ac:dyDescent="0.2">
      <c r="A7004" s="5"/>
      <c r="B7004" s="5"/>
      <c r="C7004" s="5"/>
      <c r="D7004" s="5"/>
      <c r="E7004" s="5"/>
      <c r="F7004" s="6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72"/>
      <c r="AD7004" s="5"/>
    </row>
    <row r="7005" spans="1:30" x14ac:dyDescent="0.2">
      <c r="A7005" s="5"/>
      <c r="B7005" s="5"/>
      <c r="C7005" s="5"/>
      <c r="D7005" s="5"/>
      <c r="E7005" s="5"/>
      <c r="F7005" s="6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72"/>
      <c r="AD7005" s="5"/>
    </row>
    <row r="7006" spans="1:30" x14ac:dyDescent="0.2">
      <c r="A7006" s="5"/>
      <c r="B7006" s="5"/>
      <c r="C7006" s="5"/>
      <c r="D7006" s="5"/>
      <c r="E7006" s="5"/>
      <c r="F7006" s="6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72"/>
      <c r="AD7006" s="5"/>
    </row>
    <row r="7007" spans="1:30" x14ac:dyDescent="0.2">
      <c r="A7007" s="5"/>
      <c r="B7007" s="5"/>
      <c r="C7007" s="5"/>
      <c r="D7007" s="5"/>
      <c r="E7007" s="5"/>
      <c r="F7007" s="6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72"/>
      <c r="AD7007" s="5"/>
    </row>
    <row r="7008" spans="1:30" x14ac:dyDescent="0.2">
      <c r="A7008" s="5"/>
      <c r="B7008" s="5"/>
      <c r="C7008" s="5"/>
      <c r="D7008" s="5"/>
      <c r="E7008" s="5"/>
      <c r="F7008" s="6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72"/>
      <c r="AD7008" s="5"/>
    </row>
    <row r="7009" spans="1:30" x14ac:dyDescent="0.2">
      <c r="A7009" s="5"/>
      <c r="B7009" s="5"/>
      <c r="C7009" s="5"/>
      <c r="D7009" s="5"/>
      <c r="E7009" s="5"/>
      <c r="F7009" s="6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72"/>
      <c r="AD7009" s="5"/>
    </row>
    <row r="7010" spans="1:30" x14ac:dyDescent="0.2">
      <c r="A7010" s="5"/>
      <c r="B7010" s="5"/>
      <c r="C7010" s="5"/>
      <c r="D7010" s="5"/>
      <c r="E7010" s="5"/>
      <c r="F7010" s="6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72"/>
      <c r="AD7010" s="5"/>
    </row>
    <row r="7011" spans="1:30" x14ac:dyDescent="0.2">
      <c r="A7011" s="5"/>
      <c r="B7011" s="5"/>
      <c r="C7011" s="5"/>
      <c r="D7011" s="5"/>
      <c r="E7011" s="5"/>
      <c r="F7011" s="6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72"/>
      <c r="AD7011" s="5"/>
    </row>
    <row r="7012" spans="1:30" x14ac:dyDescent="0.2">
      <c r="A7012" s="5"/>
      <c r="B7012" s="5"/>
      <c r="C7012" s="5"/>
      <c r="D7012" s="5"/>
      <c r="E7012" s="5"/>
      <c r="F7012" s="6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72"/>
      <c r="AD7012" s="5"/>
    </row>
    <row r="7013" spans="1:30" x14ac:dyDescent="0.2">
      <c r="A7013" s="5"/>
      <c r="B7013" s="5"/>
      <c r="C7013" s="5"/>
      <c r="D7013" s="5"/>
      <c r="E7013" s="5"/>
      <c r="F7013" s="6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72"/>
      <c r="AD7013" s="5"/>
    </row>
    <row r="7014" spans="1:30" x14ac:dyDescent="0.2">
      <c r="A7014" s="5"/>
      <c r="B7014" s="5"/>
      <c r="C7014" s="5"/>
      <c r="D7014" s="5"/>
      <c r="E7014" s="5"/>
      <c r="F7014" s="6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72"/>
      <c r="AD7014" s="5"/>
    </row>
    <row r="7015" spans="1:30" x14ac:dyDescent="0.2">
      <c r="A7015" s="5"/>
      <c r="B7015" s="5"/>
      <c r="C7015" s="5"/>
      <c r="D7015" s="5"/>
      <c r="E7015" s="5"/>
      <c r="F7015" s="6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72"/>
      <c r="AD7015" s="5"/>
    </row>
    <row r="7016" spans="1:30" x14ac:dyDescent="0.2">
      <c r="A7016" s="5"/>
      <c r="B7016" s="5"/>
      <c r="C7016" s="5"/>
      <c r="D7016" s="5"/>
      <c r="E7016" s="5"/>
      <c r="F7016" s="6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72"/>
      <c r="AD7016" s="5"/>
    </row>
    <row r="7017" spans="1:30" x14ac:dyDescent="0.2">
      <c r="A7017" s="5"/>
      <c r="B7017" s="5"/>
      <c r="C7017" s="5"/>
      <c r="D7017" s="5"/>
      <c r="E7017" s="5"/>
      <c r="F7017" s="6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72"/>
      <c r="AD7017" s="5"/>
    </row>
    <row r="7018" spans="1:30" x14ac:dyDescent="0.2">
      <c r="A7018" s="5"/>
      <c r="B7018" s="5"/>
      <c r="C7018" s="5"/>
      <c r="D7018" s="5"/>
      <c r="E7018" s="5"/>
      <c r="F7018" s="6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72"/>
      <c r="AD7018" s="5"/>
    </row>
    <row r="7019" spans="1:30" x14ac:dyDescent="0.2">
      <c r="A7019" s="5"/>
      <c r="B7019" s="5"/>
      <c r="C7019" s="5"/>
      <c r="D7019" s="5"/>
      <c r="E7019" s="5"/>
      <c r="F7019" s="6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72"/>
      <c r="AD7019" s="5"/>
    </row>
    <row r="7020" spans="1:30" x14ac:dyDescent="0.2">
      <c r="A7020" s="5"/>
      <c r="B7020" s="5"/>
      <c r="C7020" s="5"/>
      <c r="D7020" s="5"/>
      <c r="E7020" s="5"/>
      <c r="F7020" s="6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72"/>
      <c r="AD7020" s="5"/>
    </row>
    <row r="7021" spans="1:30" x14ac:dyDescent="0.2">
      <c r="A7021" s="5"/>
      <c r="B7021" s="5"/>
      <c r="C7021" s="5"/>
      <c r="D7021" s="5"/>
      <c r="E7021" s="5"/>
      <c r="F7021" s="6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72"/>
      <c r="AD7021" s="5"/>
    </row>
    <row r="7022" spans="1:30" x14ac:dyDescent="0.2">
      <c r="A7022" s="5"/>
      <c r="B7022" s="5"/>
      <c r="C7022" s="5"/>
      <c r="D7022" s="5"/>
      <c r="E7022" s="5"/>
      <c r="F7022" s="6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72"/>
      <c r="AD7022" s="5"/>
    </row>
    <row r="7023" spans="1:30" x14ac:dyDescent="0.2">
      <c r="A7023" s="5"/>
      <c r="B7023" s="5"/>
      <c r="C7023" s="5"/>
      <c r="D7023" s="5"/>
      <c r="E7023" s="5"/>
      <c r="F7023" s="6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72"/>
      <c r="AD7023" s="5"/>
    </row>
    <row r="7024" spans="1:30" x14ac:dyDescent="0.2">
      <c r="A7024" s="5"/>
      <c r="B7024" s="5"/>
      <c r="C7024" s="5"/>
      <c r="D7024" s="5"/>
      <c r="E7024" s="5"/>
      <c r="F7024" s="6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72"/>
      <c r="AD7024" s="5"/>
    </row>
    <row r="7025" spans="1:30" x14ac:dyDescent="0.2">
      <c r="A7025" s="5"/>
      <c r="B7025" s="5"/>
      <c r="C7025" s="5"/>
      <c r="D7025" s="5"/>
      <c r="E7025" s="5"/>
      <c r="F7025" s="6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72"/>
      <c r="AD7025" s="5"/>
    </row>
    <row r="7026" spans="1:30" x14ac:dyDescent="0.2">
      <c r="A7026" s="5"/>
      <c r="B7026" s="5"/>
      <c r="C7026" s="5"/>
      <c r="D7026" s="5"/>
      <c r="E7026" s="5"/>
      <c r="F7026" s="6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72"/>
      <c r="AD7026" s="5"/>
    </row>
    <row r="7027" spans="1:30" x14ac:dyDescent="0.2">
      <c r="A7027" s="5"/>
      <c r="B7027" s="5"/>
      <c r="C7027" s="5"/>
      <c r="D7027" s="5"/>
      <c r="E7027" s="5"/>
      <c r="F7027" s="6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72"/>
      <c r="AD7027" s="5"/>
    </row>
    <row r="7028" spans="1:30" x14ac:dyDescent="0.2">
      <c r="A7028" s="5"/>
      <c r="B7028" s="5"/>
      <c r="C7028" s="5"/>
      <c r="D7028" s="5"/>
      <c r="E7028" s="5"/>
      <c r="F7028" s="6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72"/>
      <c r="AD7028" s="5"/>
    </row>
    <row r="7029" spans="1:30" x14ac:dyDescent="0.2">
      <c r="A7029" s="5"/>
      <c r="B7029" s="5"/>
      <c r="C7029" s="5"/>
      <c r="D7029" s="5"/>
      <c r="E7029" s="5"/>
      <c r="F7029" s="6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72"/>
      <c r="AD7029" s="5"/>
    </row>
    <row r="7030" spans="1:30" x14ac:dyDescent="0.2">
      <c r="A7030" s="5"/>
      <c r="B7030" s="5"/>
      <c r="C7030" s="5"/>
      <c r="D7030" s="5"/>
      <c r="E7030" s="5"/>
      <c r="F7030" s="6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72"/>
      <c r="AD7030" s="5"/>
    </row>
    <row r="7031" spans="1:30" x14ac:dyDescent="0.2">
      <c r="A7031" s="5"/>
      <c r="B7031" s="5"/>
      <c r="C7031" s="5"/>
      <c r="D7031" s="5"/>
      <c r="E7031" s="5"/>
      <c r="F7031" s="6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72"/>
      <c r="AD7031" s="5"/>
    </row>
    <row r="7032" spans="1:30" x14ac:dyDescent="0.2">
      <c r="A7032" s="5"/>
      <c r="B7032" s="5"/>
      <c r="C7032" s="5"/>
      <c r="D7032" s="5"/>
      <c r="E7032" s="5"/>
      <c r="F7032" s="6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72"/>
      <c r="AD7032" s="5"/>
    </row>
    <row r="7033" spans="1:30" x14ac:dyDescent="0.2">
      <c r="A7033" s="5"/>
      <c r="B7033" s="5"/>
      <c r="C7033" s="5"/>
      <c r="D7033" s="5"/>
      <c r="E7033" s="5"/>
      <c r="F7033" s="6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72"/>
      <c r="AD7033" s="5"/>
    </row>
    <row r="7034" spans="1:30" x14ac:dyDescent="0.2">
      <c r="A7034" s="5"/>
      <c r="B7034" s="5"/>
      <c r="C7034" s="5"/>
      <c r="D7034" s="5"/>
      <c r="E7034" s="5"/>
      <c r="F7034" s="6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72"/>
      <c r="AD7034" s="5"/>
    </row>
    <row r="7035" spans="1:30" x14ac:dyDescent="0.2">
      <c r="A7035" s="5"/>
      <c r="B7035" s="5"/>
      <c r="C7035" s="5"/>
      <c r="D7035" s="5"/>
      <c r="E7035" s="5"/>
      <c r="F7035" s="6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72"/>
      <c r="AD7035" s="5"/>
    </row>
    <row r="7036" spans="1:30" x14ac:dyDescent="0.2">
      <c r="A7036" s="5"/>
      <c r="B7036" s="5"/>
      <c r="C7036" s="5"/>
      <c r="D7036" s="5"/>
      <c r="E7036" s="5"/>
      <c r="F7036" s="6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72"/>
      <c r="AD7036" s="5"/>
    </row>
    <row r="7037" spans="1:30" x14ac:dyDescent="0.2">
      <c r="A7037" s="5"/>
      <c r="B7037" s="5"/>
      <c r="C7037" s="5"/>
      <c r="D7037" s="5"/>
      <c r="E7037" s="5"/>
      <c r="F7037" s="6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72"/>
      <c r="AD7037" s="5"/>
    </row>
    <row r="7038" spans="1:30" x14ac:dyDescent="0.2">
      <c r="A7038" s="5"/>
      <c r="B7038" s="5"/>
      <c r="C7038" s="5"/>
      <c r="D7038" s="5"/>
      <c r="E7038" s="5"/>
      <c r="F7038" s="6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72"/>
      <c r="AD7038" s="5"/>
    </row>
    <row r="7039" spans="1:30" x14ac:dyDescent="0.2">
      <c r="A7039" s="5"/>
      <c r="B7039" s="5"/>
      <c r="C7039" s="5"/>
      <c r="D7039" s="5"/>
      <c r="E7039" s="5"/>
      <c r="F7039" s="6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72"/>
      <c r="AD7039" s="5"/>
    </row>
    <row r="7040" spans="1:30" x14ac:dyDescent="0.2">
      <c r="A7040" s="5"/>
      <c r="B7040" s="5"/>
      <c r="C7040" s="5"/>
      <c r="D7040" s="5"/>
      <c r="E7040" s="5"/>
      <c r="F7040" s="6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72"/>
      <c r="AD7040" s="5"/>
    </row>
    <row r="7041" spans="1:30" x14ac:dyDescent="0.2">
      <c r="A7041" s="5"/>
      <c r="B7041" s="5"/>
      <c r="C7041" s="5"/>
      <c r="D7041" s="5"/>
      <c r="E7041" s="5"/>
      <c r="F7041" s="6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72"/>
      <c r="AD7041" s="5"/>
    </row>
    <row r="7042" spans="1:30" x14ac:dyDescent="0.2">
      <c r="A7042" s="5"/>
      <c r="B7042" s="5"/>
      <c r="C7042" s="5"/>
      <c r="D7042" s="5"/>
      <c r="E7042" s="5"/>
      <c r="F7042" s="6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72"/>
      <c r="AD7042" s="5"/>
    </row>
    <row r="7043" spans="1:30" x14ac:dyDescent="0.2">
      <c r="A7043" s="5"/>
      <c r="B7043" s="5"/>
      <c r="C7043" s="5"/>
      <c r="D7043" s="5"/>
      <c r="E7043" s="5"/>
      <c r="F7043" s="6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72"/>
      <c r="AD7043" s="5"/>
    </row>
    <row r="7044" spans="1:30" x14ac:dyDescent="0.2">
      <c r="A7044" s="5"/>
      <c r="B7044" s="5"/>
      <c r="C7044" s="5"/>
      <c r="D7044" s="5"/>
      <c r="E7044" s="5"/>
      <c r="F7044" s="6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72"/>
      <c r="AD7044" s="5"/>
    </row>
    <row r="7045" spans="1:30" x14ac:dyDescent="0.2">
      <c r="A7045" s="5"/>
      <c r="B7045" s="5"/>
      <c r="C7045" s="5"/>
      <c r="D7045" s="5"/>
      <c r="E7045" s="5"/>
      <c r="F7045" s="6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72"/>
      <c r="AD7045" s="5"/>
    </row>
    <row r="7046" spans="1:30" x14ac:dyDescent="0.2">
      <c r="A7046" s="5"/>
      <c r="B7046" s="5"/>
      <c r="C7046" s="5"/>
      <c r="D7046" s="5"/>
      <c r="E7046" s="5"/>
      <c r="F7046" s="6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72"/>
      <c r="AD7046" s="5"/>
    </row>
    <row r="7047" spans="1:30" x14ac:dyDescent="0.2">
      <c r="A7047" s="5"/>
      <c r="B7047" s="5"/>
      <c r="C7047" s="5"/>
      <c r="D7047" s="5"/>
      <c r="E7047" s="5"/>
      <c r="F7047" s="6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72"/>
      <c r="AD7047" s="5"/>
    </row>
    <row r="7048" spans="1:30" x14ac:dyDescent="0.2">
      <c r="A7048" s="5"/>
      <c r="B7048" s="5"/>
      <c r="C7048" s="5"/>
      <c r="D7048" s="5"/>
      <c r="E7048" s="5"/>
      <c r="F7048" s="6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72"/>
      <c r="AD7048" s="5"/>
    </row>
    <row r="7049" spans="1:30" x14ac:dyDescent="0.2">
      <c r="A7049" s="5"/>
      <c r="B7049" s="5"/>
      <c r="C7049" s="5"/>
      <c r="D7049" s="5"/>
      <c r="E7049" s="5"/>
      <c r="F7049" s="6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72"/>
      <c r="AD7049" s="5"/>
    </row>
    <row r="7050" spans="1:30" x14ac:dyDescent="0.2">
      <c r="A7050" s="5"/>
      <c r="B7050" s="5"/>
      <c r="C7050" s="5"/>
      <c r="D7050" s="5"/>
      <c r="E7050" s="5"/>
      <c r="F7050" s="6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72"/>
      <c r="AD7050" s="5"/>
    </row>
    <row r="7051" spans="1:30" x14ac:dyDescent="0.2">
      <c r="A7051" s="5"/>
      <c r="B7051" s="5"/>
      <c r="C7051" s="5"/>
      <c r="D7051" s="5"/>
      <c r="E7051" s="5"/>
      <c r="F7051" s="6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72"/>
      <c r="AD7051" s="5"/>
    </row>
    <row r="7052" spans="1:30" x14ac:dyDescent="0.2">
      <c r="A7052" s="5"/>
      <c r="B7052" s="5"/>
      <c r="C7052" s="5"/>
      <c r="D7052" s="5"/>
      <c r="E7052" s="5"/>
      <c r="F7052" s="6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72"/>
      <c r="AD7052" s="5"/>
    </row>
    <row r="7053" spans="1:30" x14ac:dyDescent="0.2">
      <c r="A7053" s="5"/>
      <c r="B7053" s="5"/>
      <c r="C7053" s="5"/>
      <c r="D7053" s="5"/>
      <c r="E7053" s="5"/>
      <c r="F7053" s="6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72"/>
      <c r="AD7053" s="5"/>
    </row>
    <row r="7054" spans="1:30" x14ac:dyDescent="0.2">
      <c r="A7054" s="5"/>
      <c r="B7054" s="5"/>
      <c r="C7054" s="5"/>
      <c r="D7054" s="5"/>
      <c r="E7054" s="5"/>
      <c r="F7054" s="6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72"/>
      <c r="AD7054" s="5"/>
    </row>
    <row r="7055" spans="1:30" x14ac:dyDescent="0.2">
      <c r="A7055" s="5"/>
      <c r="B7055" s="5"/>
      <c r="C7055" s="5"/>
      <c r="D7055" s="5"/>
      <c r="E7055" s="5"/>
      <c r="F7055" s="6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72"/>
      <c r="AD7055" s="5"/>
    </row>
    <row r="7056" spans="1:30" x14ac:dyDescent="0.2">
      <c r="A7056" s="5"/>
      <c r="B7056" s="5"/>
      <c r="C7056" s="5"/>
      <c r="D7056" s="5"/>
      <c r="E7056" s="5"/>
      <c r="F7056" s="6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72"/>
      <c r="AD7056" s="5"/>
    </row>
    <row r="7057" spans="1:30" x14ac:dyDescent="0.2">
      <c r="A7057" s="5"/>
      <c r="B7057" s="5"/>
      <c r="C7057" s="5"/>
      <c r="D7057" s="5"/>
      <c r="E7057" s="5"/>
      <c r="F7057" s="6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72"/>
      <c r="AD7057" s="5"/>
    </row>
    <row r="7058" spans="1:30" x14ac:dyDescent="0.2">
      <c r="A7058" s="5"/>
      <c r="B7058" s="5"/>
      <c r="C7058" s="5"/>
      <c r="D7058" s="5"/>
      <c r="E7058" s="5"/>
      <c r="F7058" s="6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72"/>
      <c r="AD7058" s="5"/>
    </row>
    <row r="7059" spans="1:30" x14ac:dyDescent="0.2">
      <c r="A7059" s="5"/>
      <c r="B7059" s="5"/>
      <c r="C7059" s="5"/>
      <c r="D7059" s="5"/>
      <c r="E7059" s="5"/>
      <c r="F7059" s="6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72"/>
      <c r="AD7059" s="5"/>
    </row>
    <row r="7060" spans="1:30" x14ac:dyDescent="0.2">
      <c r="A7060" s="5"/>
      <c r="B7060" s="5"/>
      <c r="C7060" s="5"/>
      <c r="D7060" s="5"/>
      <c r="E7060" s="5"/>
      <c r="F7060" s="6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72"/>
      <c r="AD7060" s="5"/>
    </row>
    <row r="7061" spans="1:30" x14ac:dyDescent="0.2">
      <c r="A7061" s="5"/>
      <c r="B7061" s="5"/>
      <c r="C7061" s="5"/>
      <c r="D7061" s="5"/>
      <c r="E7061" s="5"/>
      <c r="F7061" s="6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72"/>
      <c r="AD7061" s="5"/>
    </row>
    <row r="7062" spans="1:30" x14ac:dyDescent="0.2">
      <c r="A7062" s="5"/>
      <c r="B7062" s="5"/>
      <c r="C7062" s="5"/>
      <c r="D7062" s="5"/>
      <c r="E7062" s="5"/>
      <c r="F7062" s="6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72"/>
      <c r="AD7062" s="5"/>
    </row>
    <row r="7063" spans="1:30" x14ac:dyDescent="0.2">
      <c r="A7063" s="5"/>
      <c r="B7063" s="5"/>
      <c r="C7063" s="5"/>
      <c r="D7063" s="5"/>
      <c r="E7063" s="5"/>
      <c r="F7063" s="6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72"/>
      <c r="AD7063" s="5"/>
    </row>
    <row r="7064" spans="1:30" x14ac:dyDescent="0.2">
      <c r="A7064" s="5"/>
      <c r="B7064" s="5"/>
      <c r="C7064" s="5"/>
      <c r="D7064" s="5"/>
      <c r="E7064" s="5"/>
      <c r="F7064" s="6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72"/>
      <c r="AD7064" s="5"/>
    </row>
    <row r="7065" spans="1:30" x14ac:dyDescent="0.2">
      <c r="A7065" s="5"/>
      <c r="B7065" s="5"/>
      <c r="C7065" s="5"/>
      <c r="D7065" s="5"/>
      <c r="E7065" s="5"/>
      <c r="F7065" s="6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72"/>
      <c r="AD7065" s="5"/>
    </row>
    <row r="7066" spans="1:30" x14ac:dyDescent="0.2">
      <c r="A7066" s="5"/>
      <c r="B7066" s="5"/>
      <c r="C7066" s="5"/>
      <c r="D7066" s="5"/>
      <c r="E7066" s="5"/>
      <c r="F7066" s="6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72"/>
      <c r="AD7066" s="5"/>
    </row>
    <row r="7067" spans="1:30" x14ac:dyDescent="0.2">
      <c r="A7067" s="5"/>
      <c r="B7067" s="5"/>
      <c r="C7067" s="5"/>
      <c r="D7067" s="5"/>
      <c r="E7067" s="5"/>
      <c r="F7067" s="6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72"/>
      <c r="AD7067" s="5"/>
    </row>
    <row r="7068" spans="1:30" x14ac:dyDescent="0.2">
      <c r="A7068" s="5"/>
      <c r="B7068" s="5"/>
      <c r="C7068" s="5"/>
      <c r="D7068" s="5"/>
      <c r="E7068" s="5"/>
      <c r="F7068" s="6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72"/>
      <c r="AD7068" s="5"/>
    </row>
    <row r="7069" spans="1:30" x14ac:dyDescent="0.2">
      <c r="A7069" s="5"/>
      <c r="B7069" s="5"/>
      <c r="C7069" s="5"/>
      <c r="D7069" s="5"/>
      <c r="E7069" s="5"/>
      <c r="F7069" s="6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72"/>
      <c r="AD7069" s="5"/>
    </row>
    <row r="7070" spans="1:30" x14ac:dyDescent="0.2">
      <c r="A7070" s="5"/>
      <c r="B7070" s="5"/>
      <c r="C7070" s="5"/>
      <c r="D7070" s="5"/>
      <c r="E7070" s="5"/>
      <c r="F7070" s="6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72"/>
      <c r="AD7070" s="5"/>
    </row>
    <row r="7071" spans="1:30" x14ac:dyDescent="0.2">
      <c r="A7071" s="5"/>
      <c r="B7071" s="5"/>
      <c r="C7071" s="5"/>
      <c r="D7071" s="5"/>
      <c r="E7071" s="5"/>
      <c r="F7071" s="6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72"/>
      <c r="AD7071" s="5"/>
    </row>
    <row r="7072" spans="1:30" x14ac:dyDescent="0.2">
      <c r="A7072" s="5"/>
      <c r="B7072" s="5"/>
      <c r="C7072" s="5"/>
      <c r="D7072" s="5"/>
      <c r="E7072" s="5"/>
      <c r="F7072" s="6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72"/>
      <c r="AD7072" s="5"/>
    </row>
    <row r="7073" spans="1:30" x14ac:dyDescent="0.2">
      <c r="A7073" s="5"/>
      <c r="B7073" s="5"/>
      <c r="C7073" s="5"/>
      <c r="D7073" s="5"/>
      <c r="E7073" s="5"/>
      <c r="F7073" s="6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72"/>
      <c r="AD7073" s="5"/>
    </row>
    <row r="7074" spans="1:30" x14ac:dyDescent="0.2">
      <c r="A7074" s="5"/>
      <c r="B7074" s="5"/>
      <c r="C7074" s="5"/>
      <c r="D7074" s="5"/>
      <c r="E7074" s="5"/>
      <c r="F7074" s="6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72"/>
      <c r="AD7074" s="5"/>
    </row>
    <row r="7075" spans="1:30" x14ac:dyDescent="0.2">
      <c r="A7075" s="5"/>
      <c r="B7075" s="5"/>
      <c r="C7075" s="5"/>
      <c r="D7075" s="5"/>
      <c r="E7075" s="5"/>
      <c r="F7075" s="6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72"/>
      <c r="AD7075" s="5"/>
    </row>
    <row r="7076" spans="1:30" x14ac:dyDescent="0.2">
      <c r="A7076" s="5"/>
      <c r="B7076" s="5"/>
      <c r="C7076" s="5"/>
      <c r="D7076" s="5"/>
      <c r="E7076" s="5"/>
      <c r="F7076" s="6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72"/>
      <c r="AD7076" s="5"/>
    </row>
    <row r="7077" spans="1:30" x14ac:dyDescent="0.2">
      <c r="A7077" s="5"/>
      <c r="B7077" s="5"/>
      <c r="C7077" s="5"/>
      <c r="D7077" s="5"/>
      <c r="E7077" s="5"/>
      <c r="F7077" s="6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72"/>
      <c r="AD7077" s="5"/>
    </row>
    <row r="7078" spans="1:30" x14ac:dyDescent="0.2">
      <c r="A7078" s="5"/>
      <c r="B7078" s="5"/>
      <c r="C7078" s="5"/>
      <c r="D7078" s="5"/>
      <c r="E7078" s="5"/>
      <c r="F7078" s="6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72"/>
      <c r="AD7078" s="5"/>
    </row>
    <row r="7079" spans="1:30" x14ac:dyDescent="0.2">
      <c r="A7079" s="5"/>
      <c r="B7079" s="5"/>
      <c r="C7079" s="5"/>
      <c r="D7079" s="5"/>
      <c r="E7079" s="5"/>
      <c r="F7079" s="6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72"/>
      <c r="AD7079" s="5"/>
    </row>
    <row r="7080" spans="1:30" x14ac:dyDescent="0.2">
      <c r="A7080" s="5"/>
      <c r="B7080" s="5"/>
      <c r="C7080" s="5"/>
      <c r="D7080" s="5"/>
      <c r="E7080" s="5"/>
      <c r="F7080" s="6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72"/>
      <c r="AD7080" s="5"/>
    </row>
    <row r="7081" spans="1:30" x14ac:dyDescent="0.2">
      <c r="A7081" s="5"/>
      <c r="B7081" s="5"/>
      <c r="C7081" s="5"/>
      <c r="D7081" s="5"/>
      <c r="E7081" s="5"/>
      <c r="F7081" s="6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72"/>
      <c r="AD7081" s="5"/>
    </row>
    <row r="7082" spans="1:30" x14ac:dyDescent="0.2">
      <c r="A7082" s="5"/>
      <c r="B7082" s="5"/>
      <c r="C7082" s="5"/>
      <c r="D7082" s="5"/>
      <c r="E7082" s="5"/>
      <c r="F7082" s="6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72"/>
      <c r="AD7082" s="5"/>
    </row>
    <row r="7083" spans="1:30" x14ac:dyDescent="0.2">
      <c r="A7083" s="5"/>
      <c r="B7083" s="5"/>
      <c r="C7083" s="5"/>
      <c r="D7083" s="5"/>
      <c r="E7083" s="5"/>
      <c r="F7083" s="6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72"/>
      <c r="AD7083" s="5"/>
    </row>
    <row r="7084" spans="1:30" x14ac:dyDescent="0.2">
      <c r="A7084" s="5"/>
      <c r="B7084" s="5"/>
      <c r="C7084" s="5"/>
      <c r="D7084" s="5"/>
      <c r="E7084" s="5"/>
      <c r="F7084" s="6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72"/>
      <c r="AD7084" s="5"/>
    </row>
    <row r="7085" spans="1:30" x14ac:dyDescent="0.2">
      <c r="A7085" s="5"/>
      <c r="B7085" s="5"/>
      <c r="C7085" s="5"/>
      <c r="D7085" s="5"/>
      <c r="E7085" s="5"/>
      <c r="F7085" s="6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72"/>
      <c r="AD7085" s="5"/>
    </row>
    <row r="7086" spans="1:30" x14ac:dyDescent="0.2">
      <c r="A7086" s="5"/>
      <c r="B7086" s="5"/>
      <c r="C7086" s="5"/>
      <c r="D7086" s="5"/>
      <c r="E7086" s="5"/>
      <c r="F7086" s="6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72"/>
      <c r="AD7086" s="5"/>
    </row>
    <row r="7087" spans="1:30" x14ac:dyDescent="0.2">
      <c r="A7087" s="5"/>
      <c r="B7087" s="5"/>
      <c r="C7087" s="5"/>
      <c r="D7087" s="5"/>
      <c r="E7087" s="5"/>
      <c r="F7087" s="6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72"/>
      <c r="AD7087" s="5"/>
    </row>
    <row r="7088" spans="1:30" x14ac:dyDescent="0.2">
      <c r="A7088" s="5"/>
      <c r="B7088" s="5"/>
      <c r="C7088" s="5"/>
      <c r="D7088" s="5"/>
      <c r="E7088" s="5"/>
      <c r="F7088" s="6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72"/>
      <c r="AD7088" s="5"/>
    </row>
    <row r="7089" spans="1:30" x14ac:dyDescent="0.2">
      <c r="A7089" s="5"/>
      <c r="B7089" s="5"/>
      <c r="C7089" s="5"/>
      <c r="D7089" s="5"/>
      <c r="E7089" s="5"/>
      <c r="F7089" s="6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72"/>
      <c r="AD7089" s="5"/>
    </row>
    <row r="7090" spans="1:30" x14ac:dyDescent="0.2">
      <c r="A7090" s="5"/>
      <c r="B7090" s="5"/>
      <c r="C7090" s="5"/>
      <c r="D7090" s="5"/>
      <c r="E7090" s="5"/>
      <c r="F7090" s="6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72"/>
      <c r="AD7090" s="5"/>
    </row>
    <row r="7091" spans="1:30" x14ac:dyDescent="0.2">
      <c r="A7091" s="5"/>
      <c r="B7091" s="5"/>
      <c r="C7091" s="5"/>
      <c r="D7091" s="5"/>
      <c r="E7091" s="5"/>
      <c r="F7091" s="6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72"/>
      <c r="AD7091" s="5"/>
    </row>
    <row r="7092" spans="1:30" x14ac:dyDescent="0.2">
      <c r="A7092" s="5"/>
      <c r="B7092" s="5"/>
      <c r="C7092" s="5"/>
      <c r="D7092" s="5"/>
      <c r="E7092" s="5"/>
      <c r="F7092" s="6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72"/>
      <c r="AD7092" s="5"/>
    </row>
    <row r="7093" spans="1:30" x14ac:dyDescent="0.2">
      <c r="A7093" s="5"/>
      <c r="B7093" s="5"/>
      <c r="C7093" s="5"/>
      <c r="D7093" s="5"/>
      <c r="E7093" s="5"/>
      <c r="F7093" s="6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72"/>
      <c r="AD7093" s="5"/>
    </row>
    <row r="7094" spans="1:30" x14ac:dyDescent="0.2">
      <c r="A7094" s="5"/>
      <c r="B7094" s="5"/>
      <c r="C7094" s="5"/>
      <c r="D7094" s="5"/>
      <c r="E7094" s="5"/>
      <c r="F7094" s="6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72"/>
      <c r="AD7094" s="5"/>
    </row>
    <row r="7095" spans="1:30" x14ac:dyDescent="0.2">
      <c r="A7095" s="5"/>
      <c r="B7095" s="5"/>
      <c r="C7095" s="5"/>
      <c r="D7095" s="5"/>
      <c r="E7095" s="5"/>
      <c r="F7095" s="6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72"/>
      <c r="AD7095" s="5"/>
    </row>
    <row r="7096" spans="1:30" x14ac:dyDescent="0.2">
      <c r="A7096" s="5"/>
      <c r="B7096" s="5"/>
      <c r="C7096" s="5"/>
      <c r="D7096" s="5"/>
      <c r="E7096" s="5"/>
      <c r="F7096" s="6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72"/>
      <c r="AD7096" s="5"/>
    </row>
    <row r="7097" spans="1:30" x14ac:dyDescent="0.2">
      <c r="A7097" s="5"/>
      <c r="B7097" s="5"/>
      <c r="C7097" s="5"/>
      <c r="D7097" s="5"/>
      <c r="E7097" s="5"/>
      <c r="F7097" s="6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72"/>
      <c r="AD7097" s="5"/>
    </row>
    <row r="7098" spans="1:30" x14ac:dyDescent="0.2">
      <c r="A7098" s="5"/>
      <c r="B7098" s="5"/>
      <c r="C7098" s="5"/>
      <c r="D7098" s="5"/>
      <c r="E7098" s="5"/>
      <c r="F7098" s="6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72"/>
      <c r="AD7098" s="5"/>
    </row>
    <row r="7099" spans="1:30" x14ac:dyDescent="0.2">
      <c r="A7099" s="5"/>
      <c r="B7099" s="5"/>
      <c r="C7099" s="5"/>
      <c r="D7099" s="5"/>
      <c r="E7099" s="5"/>
      <c r="F7099" s="6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72"/>
      <c r="AD7099" s="5"/>
    </row>
    <row r="7100" spans="1:30" x14ac:dyDescent="0.2">
      <c r="A7100" s="5"/>
      <c r="B7100" s="5"/>
      <c r="C7100" s="5"/>
      <c r="D7100" s="5"/>
      <c r="E7100" s="5"/>
      <c r="F7100" s="6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72"/>
      <c r="AD7100" s="5"/>
    </row>
    <row r="7101" spans="1:30" x14ac:dyDescent="0.2">
      <c r="A7101" s="5"/>
      <c r="B7101" s="5"/>
      <c r="C7101" s="5"/>
      <c r="D7101" s="5"/>
      <c r="E7101" s="5"/>
      <c r="F7101" s="6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72"/>
      <c r="AD7101" s="5"/>
    </row>
    <row r="7102" spans="1:30" x14ac:dyDescent="0.2">
      <c r="A7102" s="5"/>
      <c r="B7102" s="5"/>
      <c r="C7102" s="5"/>
      <c r="D7102" s="5"/>
      <c r="E7102" s="5"/>
      <c r="F7102" s="6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72"/>
      <c r="AD7102" s="5"/>
    </row>
    <row r="7103" spans="1:30" x14ac:dyDescent="0.2">
      <c r="A7103" s="5"/>
      <c r="B7103" s="5"/>
      <c r="C7103" s="5"/>
      <c r="D7103" s="5"/>
      <c r="E7103" s="5"/>
      <c r="F7103" s="6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72"/>
      <c r="AD7103" s="5"/>
    </row>
    <row r="7104" spans="1:30" x14ac:dyDescent="0.2">
      <c r="A7104" s="5"/>
      <c r="B7104" s="5"/>
      <c r="C7104" s="5"/>
      <c r="D7104" s="5"/>
      <c r="E7104" s="5"/>
      <c r="F7104" s="6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72"/>
      <c r="AD7104" s="5"/>
    </row>
    <row r="7105" spans="1:30" x14ac:dyDescent="0.2">
      <c r="A7105" s="5"/>
      <c r="B7105" s="5"/>
      <c r="C7105" s="5"/>
      <c r="D7105" s="5"/>
      <c r="E7105" s="5"/>
      <c r="F7105" s="6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72"/>
      <c r="AD7105" s="5"/>
    </row>
    <row r="7106" spans="1:30" x14ac:dyDescent="0.2">
      <c r="A7106" s="5"/>
      <c r="B7106" s="5"/>
      <c r="C7106" s="5"/>
      <c r="D7106" s="5"/>
      <c r="E7106" s="5"/>
      <c r="F7106" s="6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72"/>
      <c r="AD7106" s="5"/>
    </row>
    <row r="7107" spans="1:30" x14ac:dyDescent="0.2">
      <c r="A7107" s="5"/>
      <c r="B7107" s="5"/>
      <c r="C7107" s="5"/>
      <c r="D7107" s="5"/>
      <c r="E7107" s="5"/>
      <c r="F7107" s="6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72"/>
      <c r="AD7107" s="5"/>
    </row>
    <row r="7108" spans="1:30" x14ac:dyDescent="0.2">
      <c r="A7108" s="5"/>
      <c r="B7108" s="5"/>
      <c r="C7108" s="5"/>
      <c r="D7108" s="5"/>
      <c r="E7108" s="5"/>
      <c r="F7108" s="6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72"/>
      <c r="AD7108" s="5"/>
    </row>
    <row r="7109" spans="1:30" x14ac:dyDescent="0.2">
      <c r="A7109" s="5"/>
      <c r="B7109" s="5"/>
      <c r="C7109" s="5"/>
      <c r="D7109" s="5"/>
      <c r="E7109" s="5"/>
      <c r="F7109" s="6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72"/>
      <c r="AD7109" s="5"/>
    </row>
    <row r="7110" spans="1:30" x14ac:dyDescent="0.2">
      <c r="A7110" s="5"/>
      <c r="B7110" s="5"/>
      <c r="C7110" s="5"/>
      <c r="D7110" s="5"/>
      <c r="E7110" s="5"/>
      <c r="F7110" s="6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72"/>
      <c r="AD7110" s="5"/>
    </row>
    <row r="7111" spans="1:30" x14ac:dyDescent="0.2">
      <c r="A7111" s="5"/>
      <c r="B7111" s="5"/>
      <c r="C7111" s="5"/>
      <c r="D7111" s="5"/>
      <c r="E7111" s="5"/>
      <c r="F7111" s="6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72"/>
      <c r="AD7111" s="5"/>
    </row>
    <row r="7112" spans="1:30" x14ac:dyDescent="0.2">
      <c r="A7112" s="5"/>
      <c r="B7112" s="5"/>
      <c r="C7112" s="5"/>
      <c r="D7112" s="5"/>
      <c r="E7112" s="5"/>
      <c r="F7112" s="6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72"/>
      <c r="AD7112" s="5"/>
    </row>
    <row r="7113" spans="1:30" x14ac:dyDescent="0.2">
      <c r="A7113" s="5"/>
      <c r="B7113" s="5"/>
      <c r="C7113" s="5"/>
      <c r="D7113" s="5"/>
      <c r="E7113" s="5"/>
      <c r="F7113" s="6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72"/>
      <c r="AD7113" s="5"/>
    </row>
    <row r="7114" spans="1:30" x14ac:dyDescent="0.2">
      <c r="A7114" s="5"/>
      <c r="B7114" s="5"/>
      <c r="C7114" s="5"/>
      <c r="D7114" s="5"/>
      <c r="E7114" s="5"/>
      <c r="F7114" s="6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72"/>
      <c r="AD7114" s="5"/>
    </row>
    <row r="7115" spans="1:30" x14ac:dyDescent="0.2">
      <c r="A7115" s="5"/>
      <c r="B7115" s="5"/>
      <c r="C7115" s="5"/>
      <c r="D7115" s="5"/>
      <c r="E7115" s="5"/>
      <c r="F7115" s="6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72"/>
      <c r="AD7115" s="5"/>
    </row>
    <row r="7116" spans="1:30" x14ac:dyDescent="0.2">
      <c r="A7116" s="5"/>
      <c r="B7116" s="5"/>
      <c r="C7116" s="5"/>
      <c r="D7116" s="5"/>
      <c r="E7116" s="5"/>
      <c r="F7116" s="6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72"/>
      <c r="AD7116" s="5"/>
    </row>
    <row r="7117" spans="1:30" x14ac:dyDescent="0.2">
      <c r="A7117" s="5"/>
      <c r="B7117" s="5"/>
      <c r="C7117" s="5"/>
      <c r="D7117" s="5"/>
      <c r="E7117" s="5"/>
      <c r="F7117" s="6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72"/>
      <c r="AD7117" s="5"/>
    </row>
    <row r="7118" spans="1:30" x14ac:dyDescent="0.2">
      <c r="A7118" s="5"/>
      <c r="B7118" s="5"/>
      <c r="C7118" s="5"/>
      <c r="D7118" s="5"/>
      <c r="E7118" s="5"/>
      <c r="F7118" s="6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72"/>
      <c r="AD7118" s="5"/>
    </row>
    <row r="7119" spans="1:30" x14ac:dyDescent="0.2">
      <c r="A7119" s="5"/>
      <c r="B7119" s="5"/>
      <c r="C7119" s="5"/>
      <c r="D7119" s="5"/>
      <c r="E7119" s="5"/>
      <c r="F7119" s="6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72"/>
      <c r="AD7119" s="5"/>
    </row>
    <row r="7120" spans="1:30" x14ac:dyDescent="0.2">
      <c r="A7120" s="5"/>
      <c r="B7120" s="5"/>
      <c r="C7120" s="5"/>
      <c r="D7120" s="5"/>
      <c r="E7120" s="5"/>
      <c r="F7120" s="6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72"/>
      <c r="AD7120" s="5"/>
    </row>
    <row r="7121" spans="1:30" x14ac:dyDescent="0.2">
      <c r="A7121" s="5"/>
      <c r="B7121" s="5"/>
      <c r="C7121" s="5"/>
      <c r="D7121" s="5"/>
      <c r="E7121" s="5"/>
      <c r="F7121" s="6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72"/>
      <c r="AD7121" s="5"/>
    </row>
    <row r="7122" spans="1:30" x14ac:dyDescent="0.2">
      <c r="A7122" s="5"/>
      <c r="B7122" s="5"/>
      <c r="C7122" s="5"/>
      <c r="D7122" s="5"/>
      <c r="E7122" s="5"/>
      <c r="F7122" s="6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72"/>
      <c r="AD7122" s="5"/>
    </row>
    <row r="7123" spans="1:30" x14ac:dyDescent="0.2">
      <c r="A7123" s="5"/>
      <c r="B7123" s="5"/>
      <c r="C7123" s="5"/>
      <c r="D7123" s="5"/>
      <c r="E7123" s="5"/>
      <c r="F7123" s="6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72"/>
      <c r="AD7123" s="5"/>
    </row>
    <row r="7124" spans="1:30" x14ac:dyDescent="0.2">
      <c r="A7124" s="5"/>
      <c r="B7124" s="5"/>
      <c r="C7124" s="5"/>
      <c r="D7124" s="5"/>
      <c r="E7124" s="5"/>
      <c r="F7124" s="6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72"/>
      <c r="AD7124" s="5"/>
    </row>
    <row r="7125" spans="1:30" x14ac:dyDescent="0.2">
      <c r="A7125" s="5"/>
      <c r="B7125" s="5"/>
      <c r="C7125" s="5"/>
      <c r="D7125" s="5"/>
      <c r="E7125" s="5"/>
      <c r="F7125" s="6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72"/>
      <c r="AD7125" s="5"/>
    </row>
    <row r="7126" spans="1:30" x14ac:dyDescent="0.2">
      <c r="A7126" s="5"/>
      <c r="B7126" s="5"/>
      <c r="C7126" s="5"/>
      <c r="D7126" s="5"/>
      <c r="E7126" s="5"/>
      <c r="F7126" s="6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72"/>
      <c r="AD7126" s="5"/>
    </row>
    <row r="7127" spans="1:30" x14ac:dyDescent="0.2">
      <c r="A7127" s="5"/>
      <c r="B7127" s="5"/>
      <c r="C7127" s="5"/>
      <c r="D7127" s="5"/>
      <c r="E7127" s="5"/>
      <c r="F7127" s="6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72"/>
      <c r="AD7127" s="5"/>
    </row>
    <row r="7128" spans="1:30" x14ac:dyDescent="0.2">
      <c r="A7128" s="5"/>
      <c r="B7128" s="5"/>
      <c r="C7128" s="5"/>
      <c r="D7128" s="5"/>
      <c r="E7128" s="5"/>
      <c r="F7128" s="6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72"/>
      <c r="AD7128" s="5"/>
    </row>
    <row r="7129" spans="1:30" x14ac:dyDescent="0.2">
      <c r="A7129" s="5"/>
      <c r="B7129" s="5"/>
      <c r="C7129" s="5"/>
      <c r="D7129" s="5"/>
      <c r="E7129" s="5"/>
      <c r="F7129" s="6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72"/>
      <c r="AD7129" s="5"/>
    </row>
    <row r="7130" spans="1:30" x14ac:dyDescent="0.2">
      <c r="A7130" s="5"/>
      <c r="B7130" s="5"/>
      <c r="C7130" s="5"/>
      <c r="D7130" s="5"/>
      <c r="E7130" s="5"/>
      <c r="F7130" s="6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72"/>
      <c r="AD7130" s="5"/>
    </row>
    <row r="7131" spans="1:30" x14ac:dyDescent="0.2">
      <c r="A7131" s="5"/>
      <c r="B7131" s="5"/>
      <c r="C7131" s="5"/>
      <c r="D7131" s="5"/>
      <c r="E7131" s="5"/>
      <c r="F7131" s="6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72"/>
      <c r="AD7131" s="5"/>
    </row>
    <row r="7132" spans="1:30" x14ac:dyDescent="0.2">
      <c r="A7132" s="5"/>
      <c r="B7132" s="5"/>
      <c r="C7132" s="5"/>
      <c r="D7132" s="5"/>
      <c r="E7132" s="5"/>
      <c r="F7132" s="6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72"/>
      <c r="AD7132" s="5"/>
    </row>
    <row r="7133" spans="1:30" x14ac:dyDescent="0.2">
      <c r="A7133" s="5"/>
      <c r="B7133" s="5"/>
      <c r="C7133" s="5"/>
      <c r="D7133" s="5"/>
      <c r="E7133" s="5"/>
      <c r="F7133" s="6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72"/>
      <c r="AD7133" s="5"/>
    </row>
    <row r="7134" spans="1:30" x14ac:dyDescent="0.2">
      <c r="A7134" s="5"/>
      <c r="B7134" s="5"/>
      <c r="C7134" s="5"/>
      <c r="D7134" s="5"/>
      <c r="E7134" s="5"/>
      <c r="F7134" s="6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72"/>
      <c r="AD7134" s="5"/>
    </row>
    <row r="7135" spans="1:30" x14ac:dyDescent="0.2">
      <c r="A7135" s="5"/>
      <c r="B7135" s="5"/>
      <c r="C7135" s="5"/>
      <c r="D7135" s="5"/>
      <c r="E7135" s="5"/>
      <c r="F7135" s="6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72"/>
      <c r="AD7135" s="5"/>
    </row>
    <row r="7136" spans="1:30" x14ac:dyDescent="0.2">
      <c r="A7136" s="5"/>
      <c r="B7136" s="5"/>
      <c r="C7136" s="5"/>
      <c r="D7136" s="5"/>
      <c r="E7136" s="5"/>
      <c r="F7136" s="6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72"/>
      <c r="AD7136" s="5"/>
    </row>
    <row r="7137" spans="1:30" x14ac:dyDescent="0.2">
      <c r="A7137" s="5"/>
      <c r="B7137" s="5"/>
      <c r="C7137" s="5"/>
      <c r="D7137" s="5"/>
      <c r="E7137" s="5"/>
      <c r="F7137" s="6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72"/>
      <c r="AD7137" s="5"/>
    </row>
    <row r="7138" spans="1:30" x14ac:dyDescent="0.2">
      <c r="A7138" s="5"/>
      <c r="B7138" s="5"/>
      <c r="C7138" s="5"/>
      <c r="D7138" s="5"/>
      <c r="E7138" s="5"/>
      <c r="F7138" s="6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72"/>
      <c r="AD7138" s="5"/>
    </row>
    <row r="7139" spans="1:30" x14ac:dyDescent="0.2">
      <c r="A7139" s="5"/>
      <c r="B7139" s="5"/>
      <c r="C7139" s="5"/>
      <c r="D7139" s="5"/>
      <c r="E7139" s="5"/>
      <c r="F7139" s="6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72"/>
      <c r="AD7139" s="5"/>
    </row>
    <row r="7140" spans="1:30" x14ac:dyDescent="0.2">
      <c r="A7140" s="5"/>
      <c r="B7140" s="5"/>
      <c r="C7140" s="5"/>
      <c r="D7140" s="5"/>
      <c r="E7140" s="5"/>
      <c r="F7140" s="6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72"/>
      <c r="AD7140" s="5"/>
    </row>
    <row r="7141" spans="1:30" x14ac:dyDescent="0.2">
      <c r="A7141" s="5"/>
      <c r="B7141" s="5"/>
      <c r="C7141" s="5"/>
      <c r="D7141" s="5"/>
      <c r="E7141" s="5"/>
      <c r="F7141" s="6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72"/>
      <c r="AD7141" s="5"/>
    </row>
    <row r="7142" spans="1:30" x14ac:dyDescent="0.2">
      <c r="A7142" s="5"/>
      <c r="B7142" s="5"/>
      <c r="C7142" s="5"/>
      <c r="D7142" s="5"/>
      <c r="E7142" s="5"/>
      <c r="F7142" s="6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72"/>
      <c r="AD7142" s="5"/>
    </row>
    <row r="7143" spans="1:30" x14ac:dyDescent="0.2">
      <c r="A7143" s="5"/>
      <c r="B7143" s="5"/>
      <c r="C7143" s="5"/>
      <c r="D7143" s="5"/>
      <c r="E7143" s="5"/>
      <c r="F7143" s="6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72"/>
      <c r="AD7143" s="5"/>
    </row>
    <row r="7144" spans="1:30" x14ac:dyDescent="0.2">
      <c r="A7144" s="5"/>
      <c r="B7144" s="5"/>
      <c r="C7144" s="5"/>
      <c r="D7144" s="5"/>
      <c r="E7144" s="5"/>
      <c r="F7144" s="6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72"/>
      <c r="AD7144" s="5"/>
    </row>
    <row r="7145" spans="1:30" x14ac:dyDescent="0.2">
      <c r="A7145" s="5"/>
      <c r="B7145" s="5"/>
      <c r="C7145" s="5"/>
      <c r="D7145" s="5"/>
      <c r="E7145" s="5"/>
      <c r="F7145" s="6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72"/>
      <c r="AD7145" s="5"/>
    </row>
    <row r="7146" spans="1:30" x14ac:dyDescent="0.2">
      <c r="A7146" s="5"/>
      <c r="B7146" s="5"/>
      <c r="C7146" s="5"/>
      <c r="D7146" s="5"/>
      <c r="E7146" s="5"/>
      <c r="F7146" s="6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72"/>
      <c r="AD7146" s="5"/>
    </row>
    <row r="7147" spans="1:30" x14ac:dyDescent="0.2">
      <c r="A7147" s="5"/>
      <c r="B7147" s="5"/>
      <c r="C7147" s="5"/>
      <c r="D7147" s="5"/>
      <c r="E7147" s="5"/>
      <c r="F7147" s="6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72"/>
      <c r="AD7147" s="5"/>
    </row>
    <row r="7148" spans="1:30" x14ac:dyDescent="0.2">
      <c r="A7148" s="5"/>
      <c r="B7148" s="5"/>
      <c r="C7148" s="5"/>
      <c r="D7148" s="5"/>
      <c r="E7148" s="5"/>
      <c r="F7148" s="6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72"/>
      <c r="AD7148" s="5"/>
    </row>
    <row r="7149" spans="1:30" x14ac:dyDescent="0.2">
      <c r="A7149" s="5"/>
      <c r="B7149" s="5"/>
      <c r="C7149" s="5"/>
      <c r="D7149" s="5"/>
      <c r="E7149" s="5"/>
      <c r="F7149" s="6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72"/>
      <c r="AD7149" s="5"/>
    </row>
    <row r="7150" spans="1:30" x14ac:dyDescent="0.2">
      <c r="A7150" s="5"/>
      <c r="B7150" s="5"/>
      <c r="C7150" s="5"/>
      <c r="D7150" s="5"/>
      <c r="E7150" s="5"/>
      <c r="F7150" s="6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72"/>
      <c r="AD7150" s="5"/>
    </row>
    <row r="7151" spans="1:30" x14ac:dyDescent="0.2">
      <c r="A7151" s="5"/>
      <c r="B7151" s="5"/>
      <c r="C7151" s="5"/>
      <c r="D7151" s="5"/>
      <c r="E7151" s="5"/>
      <c r="F7151" s="6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72"/>
      <c r="AD7151" s="5"/>
    </row>
    <row r="7152" spans="1:30" x14ac:dyDescent="0.2">
      <c r="A7152" s="5"/>
      <c r="B7152" s="5"/>
      <c r="C7152" s="5"/>
      <c r="D7152" s="5"/>
      <c r="E7152" s="5"/>
      <c r="F7152" s="6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72"/>
      <c r="AD7152" s="5"/>
    </row>
    <row r="7153" spans="1:30" x14ac:dyDescent="0.2">
      <c r="A7153" s="5"/>
      <c r="B7153" s="5"/>
      <c r="C7153" s="5"/>
      <c r="D7153" s="5"/>
      <c r="E7153" s="5"/>
      <c r="F7153" s="6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72"/>
      <c r="AD7153" s="5"/>
    </row>
    <row r="7154" spans="1:30" x14ac:dyDescent="0.2">
      <c r="A7154" s="5"/>
      <c r="B7154" s="5"/>
      <c r="C7154" s="5"/>
      <c r="D7154" s="5"/>
      <c r="E7154" s="5"/>
      <c r="F7154" s="6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72"/>
      <c r="AD7154" s="5"/>
    </row>
    <row r="7155" spans="1:30" x14ac:dyDescent="0.2">
      <c r="A7155" s="5"/>
      <c r="B7155" s="5"/>
      <c r="C7155" s="5"/>
      <c r="D7155" s="5"/>
      <c r="E7155" s="5"/>
      <c r="F7155" s="6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72"/>
      <c r="AD7155" s="5"/>
    </row>
    <row r="7156" spans="1:30" x14ac:dyDescent="0.2">
      <c r="A7156" s="5"/>
      <c r="B7156" s="5"/>
      <c r="C7156" s="5"/>
      <c r="D7156" s="5"/>
      <c r="E7156" s="5"/>
      <c r="F7156" s="6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72"/>
      <c r="AD7156" s="5"/>
    </row>
    <row r="7157" spans="1:30" x14ac:dyDescent="0.2">
      <c r="A7157" s="5"/>
      <c r="B7157" s="5"/>
      <c r="C7157" s="5"/>
      <c r="D7157" s="5"/>
      <c r="E7157" s="5"/>
      <c r="F7157" s="6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72"/>
      <c r="AD7157" s="5"/>
    </row>
    <row r="7158" spans="1:30" x14ac:dyDescent="0.2">
      <c r="A7158" s="5"/>
      <c r="B7158" s="5"/>
      <c r="C7158" s="5"/>
      <c r="D7158" s="5"/>
      <c r="E7158" s="5"/>
      <c r="F7158" s="6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72"/>
      <c r="AD7158" s="5"/>
    </row>
    <row r="7159" spans="1:30" x14ac:dyDescent="0.2">
      <c r="A7159" s="5"/>
      <c r="B7159" s="5"/>
      <c r="C7159" s="5"/>
      <c r="D7159" s="5"/>
      <c r="E7159" s="5"/>
      <c r="F7159" s="6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72"/>
      <c r="AD7159" s="5"/>
    </row>
    <row r="7160" spans="1:30" x14ac:dyDescent="0.2">
      <c r="A7160" s="5"/>
      <c r="B7160" s="5"/>
      <c r="C7160" s="5"/>
      <c r="D7160" s="5"/>
      <c r="E7160" s="5"/>
      <c r="F7160" s="6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72"/>
      <c r="AD7160" s="5"/>
    </row>
    <row r="7161" spans="1:30" x14ac:dyDescent="0.2">
      <c r="A7161" s="5"/>
      <c r="B7161" s="5"/>
      <c r="C7161" s="5"/>
      <c r="D7161" s="5"/>
      <c r="E7161" s="5"/>
      <c r="F7161" s="6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72"/>
      <c r="AD7161" s="5"/>
    </row>
    <row r="7162" spans="1:30" x14ac:dyDescent="0.2">
      <c r="A7162" s="5"/>
      <c r="B7162" s="5"/>
      <c r="C7162" s="5"/>
      <c r="D7162" s="5"/>
      <c r="E7162" s="5"/>
      <c r="F7162" s="6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72"/>
      <c r="AD7162" s="5"/>
    </row>
    <row r="7163" spans="1:30" x14ac:dyDescent="0.2">
      <c r="A7163" s="5"/>
      <c r="B7163" s="5"/>
      <c r="C7163" s="5"/>
      <c r="D7163" s="5"/>
      <c r="E7163" s="5"/>
      <c r="F7163" s="6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72"/>
      <c r="AD7163" s="5"/>
    </row>
    <row r="7164" spans="1:30" x14ac:dyDescent="0.2">
      <c r="A7164" s="5"/>
      <c r="B7164" s="5"/>
      <c r="C7164" s="5"/>
      <c r="D7164" s="5"/>
      <c r="E7164" s="5"/>
      <c r="F7164" s="6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72"/>
      <c r="AD7164" s="5"/>
    </row>
    <row r="7165" spans="1:30" x14ac:dyDescent="0.2">
      <c r="A7165" s="5"/>
      <c r="B7165" s="5"/>
      <c r="C7165" s="5"/>
      <c r="D7165" s="5"/>
      <c r="E7165" s="5"/>
      <c r="F7165" s="6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72"/>
      <c r="AD7165" s="5"/>
    </row>
    <row r="7166" spans="1:30" x14ac:dyDescent="0.2">
      <c r="A7166" s="5"/>
      <c r="B7166" s="5"/>
      <c r="C7166" s="5"/>
      <c r="D7166" s="5"/>
      <c r="E7166" s="5"/>
      <c r="F7166" s="6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72"/>
      <c r="AD7166" s="5"/>
    </row>
    <row r="7167" spans="1:30" x14ac:dyDescent="0.2">
      <c r="A7167" s="5"/>
      <c r="B7167" s="5"/>
      <c r="C7167" s="5"/>
      <c r="D7167" s="5"/>
      <c r="E7167" s="5"/>
      <c r="F7167" s="6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72"/>
      <c r="AD7167" s="5"/>
    </row>
    <row r="7168" spans="1:30" x14ac:dyDescent="0.2">
      <c r="A7168" s="5"/>
      <c r="B7168" s="5"/>
      <c r="C7168" s="5"/>
      <c r="D7168" s="5"/>
      <c r="E7168" s="5"/>
      <c r="F7168" s="6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72"/>
      <c r="AD7168" s="5"/>
    </row>
    <row r="7169" spans="1:30" x14ac:dyDescent="0.2">
      <c r="A7169" s="5"/>
      <c r="B7169" s="5"/>
      <c r="C7169" s="5"/>
      <c r="D7169" s="5"/>
      <c r="E7169" s="5"/>
      <c r="F7169" s="6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72"/>
      <c r="AD7169" s="5"/>
    </row>
    <row r="7170" spans="1:30" x14ac:dyDescent="0.2">
      <c r="A7170" s="5"/>
      <c r="B7170" s="5"/>
      <c r="C7170" s="5"/>
      <c r="D7170" s="5"/>
      <c r="E7170" s="5"/>
      <c r="F7170" s="6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72"/>
      <c r="AD7170" s="5"/>
    </row>
    <row r="7171" spans="1:30" x14ac:dyDescent="0.2">
      <c r="A7171" s="5"/>
      <c r="B7171" s="5"/>
      <c r="C7171" s="5"/>
      <c r="D7171" s="5"/>
      <c r="E7171" s="5"/>
      <c r="F7171" s="6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72"/>
      <c r="AD7171" s="5"/>
    </row>
    <row r="7172" spans="1:30" x14ac:dyDescent="0.2">
      <c r="A7172" s="5"/>
      <c r="B7172" s="5"/>
      <c r="C7172" s="5"/>
      <c r="D7172" s="5"/>
      <c r="E7172" s="5"/>
      <c r="F7172" s="6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72"/>
      <c r="AD7172" s="5"/>
    </row>
    <row r="7173" spans="1:30" x14ac:dyDescent="0.2">
      <c r="A7173" s="5"/>
      <c r="B7173" s="5"/>
      <c r="C7173" s="5"/>
      <c r="D7173" s="5"/>
      <c r="E7173" s="5"/>
      <c r="F7173" s="6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72"/>
      <c r="AD7173" s="5"/>
    </row>
    <row r="7174" spans="1:30" x14ac:dyDescent="0.2">
      <c r="A7174" s="5"/>
      <c r="B7174" s="5"/>
      <c r="C7174" s="5"/>
      <c r="D7174" s="5"/>
      <c r="E7174" s="5"/>
      <c r="F7174" s="6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72"/>
      <c r="AD7174" s="5"/>
    </row>
    <row r="7175" spans="1:30" x14ac:dyDescent="0.2">
      <c r="A7175" s="5"/>
      <c r="B7175" s="5"/>
      <c r="C7175" s="5"/>
      <c r="D7175" s="5"/>
      <c r="E7175" s="5"/>
      <c r="F7175" s="6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72"/>
      <c r="AD7175" s="5"/>
    </row>
    <row r="7176" spans="1:30" x14ac:dyDescent="0.2">
      <c r="A7176" s="5"/>
      <c r="B7176" s="5"/>
      <c r="C7176" s="5"/>
      <c r="D7176" s="5"/>
      <c r="E7176" s="5"/>
      <c r="F7176" s="6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72"/>
      <c r="AD7176" s="5"/>
    </row>
    <row r="7177" spans="1:30" x14ac:dyDescent="0.2">
      <c r="A7177" s="5"/>
      <c r="B7177" s="5"/>
      <c r="C7177" s="5"/>
      <c r="D7177" s="5"/>
      <c r="E7177" s="5"/>
      <c r="F7177" s="6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72"/>
      <c r="AD7177" s="5"/>
    </row>
    <row r="7178" spans="1:30" x14ac:dyDescent="0.2">
      <c r="A7178" s="5"/>
      <c r="B7178" s="5"/>
      <c r="C7178" s="5"/>
      <c r="D7178" s="5"/>
      <c r="E7178" s="5"/>
      <c r="F7178" s="6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72"/>
      <c r="AD7178" s="5"/>
    </row>
    <row r="7179" spans="1:30" x14ac:dyDescent="0.2">
      <c r="A7179" s="5"/>
      <c r="B7179" s="5"/>
      <c r="C7179" s="5"/>
      <c r="D7179" s="5"/>
      <c r="E7179" s="5"/>
      <c r="F7179" s="6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72"/>
      <c r="AD7179" s="5"/>
    </row>
    <row r="7180" spans="1:30" x14ac:dyDescent="0.2">
      <c r="A7180" s="5"/>
      <c r="B7180" s="5"/>
      <c r="C7180" s="5"/>
      <c r="D7180" s="5"/>
      <c r="E7180" s="5"/>
      <c r="F7180" s="6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72"/>
      <c r="AD7180" s="5"/>
    </row>
    <row r="7181" spans="1:30" x14ac:dyDescent="0.2">
      <c r="A7181" s="5"/>
      <c r="B7181" s="5"/>
      <c r="C7181" s="5"/>
      <c r="D7181" s="5"/>
      <c r="E7181" s="5"/>
      <c r="F7181" s="6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72"/>
      <c r="AD7181" s="5"/>
    </row>
    <row r="7182" spans="1:30" x14ac:dyDescent="0.2">
      <c r="A7182" s="5"/>
      <c r="B7182" s="5"/>
      <c r="C7182" s="5"/>
      <c r="D7182" s="5"/>
      <c r="E7182" s="5"/>
      <c r="F7182" s="6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72"/>
      <c r="AD7182" s="5"/>
    </row>
    <row r="7183" spans="1:30" x14ac:dyDescent="0.2">
      <c r="A7183" s="5"/>
      <c r="B7183" s="5"/>
      <c r="C7183" s="5"/>
      <c r="D7183" s="5"/>
      <c r="E7183" s="5"/>
      <c r="F7183" s="6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72"/>
      <c r="AD7183" s="5"/>
    </row>
    <row r="7184" spans="1:30" x14ac:dyDescent="0.2">
      <c r="A7184" s="5"/>
      <c r="B7184" s="5"/>
      <c r="C7184" s="5"/>
      <c r="D7184" s="5"/>
      <c r="E7184" s="5"/>
      <c r="F7184" s="6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72"/>
      <c r="AD7184" s="5"/>
    </row>
    <row r="7185" spans="1:30" x14ac:dyDescent="0.2">
      <c r="A7185" s="5"/>
      <c r="B7185" s="5"/>
      <c r="C7185" s="5"/>
      <c r="D7185" s="5"/>
      <c r="E7185" s="5"/>
      <c r="F7185" s="6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72"/>
      <c r="AD7185" s="5"/>
    </row>
    <row r="7186" spans="1:30" x14ac:dyDescent="0.2">
      <c r="A7186" s="5"/>
      <c r="B7186" s="5"/>
      <c r="C7186" s="5"/>
      <c r="D7186" s="5"/>
      <c r="E7186" s="5"/>
      <c r="F7186" s="6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72"/>
      <c r="AD7186" s="5"/>
    </row>
    <row r="7187" spans="1:30" x14ac:dyDescent="0.2">
      <c r="A7187" s="5"/>
      <c r="B7187" s="5"/>
      <c r="C7187" s="5"/>
      <c r="D7187" s="5"/>
      <c r="E7187" s="5"/>
      <c r="F7187" s="6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72"/>
      <c r="AD7187" s="5"/>
    </row>
    <row r="7188" spans="1:30" x14ac:dyDescent="0.2">
      <c r="A7188" s="5"/>
      <c r="B7188" s="5"/>
      <c r="C7188" s="5"/>
      <c r="D7188" s="5"/>
      <c r="E7188" s="5"/>
      <c r="F7188" s="6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72"/>
      <c r="AD7188" s="5"/>
    </row>
    <row r="7189" spans="1:30" x14ac:dyDescent="0.2">
      <c r="A7189" s="5"/>
      <c r="B7189" s="5"/>
      <c r="C7189" s="5"/>
      <c r="D7189" s="5"/>
      <c r="E7189" s="5"/>
      <c r="F7189" s="6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72"/>
      <c r="AD7189" s="5"/>
    </row>
    <row r="7190" spans="1:30" x14ac:dyDescent="0.2">
      <c r="A7190" s="5"/>
      <c r="B7190" s="5"/>
      <c r="C7190" s="5"/>
      <c r="D7190" s="5"/>
      <c r="E7190" s="5"/>
      <c r="F7190" s="6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72"/>
      <c r="AD7190" s="5"/>
    </row>
    <row r="7191" spans="1:30" x14ac:dyDescent="0.2">
      <c r="A7191" s="5"/>
      <c r="B7191" s="5"/>
      <c r="C7191" s="5"/>
      <c r="D7191" s="5"/>
      <c r="E7191" s="5"/>
      <c r="F7191" s="6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72"/>
      <c r="AD7191" s="5"/>
    </row>
    <row r="7192" spans="1:30" x14ac:dyDescent="0.2">
      <c r="A7192" s="5"/>
      <c r="B7192" s="5"/>
      <c r="C7192" s="5"/>
      <c r="D7192" s="5"/>
      <c r="E7192" s="5"/>
      <c r="F7192" s="6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72"/>
      <c r="AD7192" s="5"/>
    </row>
    <row r="7193" spans="1:30" x14ac:dyDescent="0.2">
      <c r="A7193" s="5"/>
      <c r="B7193" s="5"/>
      <c r="C7193" s="5"/>
      <c r="D7193" s="5"/>
      <c r="E7193" s="5"/>
      <c r="F7193" s="6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72"/>
      <c r="AD7193" s="5"/>
    </row>
    <row r="7194" spans="1:30" x14ac:dyDescent="0.2">
      <c r="A7194" s="5"/>
      <c r="B7194" s="5"/>
      <c r="C7194" s="5"/>
      <c r="D7194" s="5"/>
      <c r="E7194" s="5"/>
      <c r="F7194" s="6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72"/>
      <c r="AD7194" s="5"/>
    </row>
    <row r="7195" spans="1:30" x14ac:dyDescent="0.2">
      <c r="A7195" s="5"/>
      <c r="B7195" s="5"/>
      <c r="C7195" s="5"/>
      <c r="D7195" s="5"/>
      <c r="E7195" s="5"/>
      <c r="F7195" s="6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72"/>
      <c r="AD7195" s="5"/>
    </row>
    <row r="7196" spans="1:30" x14ac:dyDescent="0.2">
      <c r="A7196" s="5"/>
      <c r="B7196" s="5"/>
      <c r="C7196" s="5"/>
      <c r="D7196" s="5"/>
      <c r="E7196" s="5"/>
      <c r="F7196" s="6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72"/>
      <c r="AD7196" s="5"/>
    </row>
    <row r="7197" spans="1:30" x14ac:dyDescent="0.2">
      <c r="A7197" s="5"/>
      <c r="B7197" s="5"/>
      <c r="C7197" s="5"/>
      <c r="D7197" s="5"/>
      <c r="E7197" s="5"/>
      <c r="F7197" s="6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72"/>
      <c r="AD7197" s="5"/>
    </row>
    <row r="7198" spans="1:30" x14ac:dyDescent="0.2">
      <c r="A7198" s="5"/>
      <c r="B7198" s="5"/>
      <c r="C7198" s="5"/>
      <c r="D7198" s="5"/>
      <c r="E7198" s="5"/>
      <c r="F7198" s="6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72"/>
      <c r="AD7198" s="5"/>
    </row>
    <row r="7199" spans="1:30" x14ac:dyDescent="0.2">
      <c r="A7199" s="5"/>
      <c r="B7199" s="5"/>
      <c r="C7199" s="5"/>
      <c r="D7199" s="5"/>
      <c r="E7199" s="5"/>
      <c r="F7199" s="6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72"/>
      <c r="AD7199" s="5"/>
    </row>
    <row r="7200" spans="1:30" x14ac:dyDescent="0.2">
      <c r="A7200" s="5"/>
      <c r="B7200" s="5"/>
      <c r="C7200" s="5"/>
      <c r="D7200" s="5"/>
      <c r="E7200" s="5"/>
      <c r="F7200" s="6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72"/>
      <c r="AD7200" s="5"/>
    </row>
    <row r="7201" spans="1:30" x14ac:dyDescent="0.2">
      <c r="A7201" s="5"/>
      <c r="B7201" s="5"/>
      <c r="C7201" s="5"/>
      <c r="D7201" s="5"/>
      <c r="E7201" s="5"/>
      <c r="F7201" s="6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72"/>
      <c r="AD7201" s="5"/>
    </row>
    <row r="7202" spans="1:30" x14ac:dyDescent="0.2">
      <c r="A7202" s="5"/>
      <c r="B7202" s="5"/>
      <c r="C7202" s="5"/>
      <c r="D7202" s="5"/>
      <c r="E7202" s="5"/>
      <c r="F7202" s="6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72"/>
      <c r="AD7202" s="5"/>
    </row>
    <row r="7203" spans="1:30" x14ac:dyDescent="0.2">
      <c r="A7203" s="5"/>
      <c r="B7203" s="5"/>
      <c r="C7203" s="5"/>
      <c r="D7203" s="5"/>
      <c r="E7203" s="5"/>
      <c r="F7203" s="6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72"/>
      <c r="AD7203" s="5"/>
    </row>
    <row r="7204" spans="1:30" x14ac:dyDescent="0.2">
      <c r="A7204" s="5"/>
      <c r="B7204" s="5"/>
      <c r="C7204" s="5"/>
      <c r="D7204" s="5"/>
      <c r="E7204" s="5"/>
      <c r="F7204" s="6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72"/>
      <c r="AD7204" s="5"/>
    </row>
    <row r="7205" spans="1:30" x14ac:dyDescent="0.2">
      <c r="A7205" s="5"/>
      <c r="B7205" s="5"/>
      <c r="C7205" s="5"/>
      <c r="D7205" s="5"/>
      <c r="E7205" s="5"/>
      <c r="F7205" s="6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72"/>
      <c r="AD7205" s="5"/>
    </row>
    <row r="7206" spans="1:30" x14ac:dyDescent="0.2">
      <c r="A7206" s="5"/>
      <c r="B7206" s="5"/>
      <c r="C7206" s="5"/>
      <c r="D7206" s="5"/>
      <c r="E7206" s="5"/>
      <c r="F7206" s="6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72"/>
      <c r="AD7206" s="5"/>
    </row>
    <row r="7207" spans="1:30" x14ac:dyDescent="0.2">
      <c r="A7207" s="5"/>
      <c r="B7207" s="5"/>
      <c r="C7207" s="5"/>
      <c r="D7207" s="5"/>
      <c r="E7207" s="5"/>
      <c r="F7207" s="6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72"/>
      <c r="AD7207" s="5"/>
    </row>
    <row r="7208" spans="1:30" x14ac:dyDescent="0.2">
      <c r="A7208" s="5"/>
      <c r="B7208" s="5"/>
      <c r="C7208" s="5"/>
      <c r="D7208" s="5"/>
      <c r="E7208" s="5"/>
      <c r="F7208" s="6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72"/>
      <c r="AD7208" s="5"/>
    </row>
    <row r="7209" spans="1:30" x14ac:dyDescent="0.2">
      <c r="A7209" s="5"/>
      <c r="B7209" s="5"/>
      <c r="C7209" s="5"/>
      <c r="D7209" s="5"/>
      <c r="E7209" s="5"/>
      <c r="F7209" s="6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72"/>
      <c r="AD7209" s="5"/>
    </row>
    <row r="7210" spans="1:30" x14ac:dyDescent="0.2">
      <c r="A7210" s="5"/>
      <c r="B7210" s="5"/>
      <c r="C7210" s="5"/>
      <c r="D7210" s="5"/>
      <c r="E7210" s="5"/>
      <c r="F7210" s="6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72"/>
      <c r="AD7210" s="5"/>
    </row>
    <row r="7211" spans="1:30" x14ac:dyDescent="0.2">
      <c r="A7211" s="5"/>
      <c r="B7211" s="5"/>
      <c r="C7211" s="5"/>
      <c r="D7211" s="5"/>
      <c r="E7211" s="5"/>
      <c r="F7211" s="6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72"/>
      <c r="AD7211" s="5"/>
    </row>
    <row r="7212" spans="1:30" x14ac:dyDescent="0.2">
      <c r="A7212" s="5"/>
      <c r="B7212" s="5"/>
      <c r="C7212" s="5"/>
      <c r="D7212" s="5"/>
      <c r="E7212" s="5"/>
      <c r="F7212" s="6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72"/>
      <c r="AD7212" s="5"/>
    </row>
    <row r="7213" spans="1:30" x14ac:dyDescent="0.2">
      <c r="A7213" s="5"/>
      <c r="B7213" s="5"/>
      <c r="C7213" s="5"/>
      <c r="D7213" s="5"/>
      <c r="E7213" s="5"/>
      <c r="F7213" s="6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72"/>
      <c r="AD7213" s="5"/>
    </row>
    <row r="7214" spans="1:30" x14ac:dyDescent="0.2">
      <c r="A7214" s="5"/>
      <c r="B7214" s="5"/>
      <c r="C7214" s="5"/>
      <c r="D7214" s="5"/>
      <c r="E7214" s="5"/>
      <c r="F7214" s="6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72"/>
      <c r="AD7214" s="5"/>
    </row>
    <row r="7215" spans="1:30" x14ac:dyDescent="0.2">
      <c r="A7215" s="5"/>
      <c r="B7215" s="5"/>
      <c r="C7215" s="5"/>
      <c r="D7215" s="5"/>
      <c r="E7215" s="5"/>
      <c r="F7215" s="6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72"/>
      <c r="AD7215" s="5"/>
    </row>
    <row r="7216" spans="1:30" x14ac:dyDescent="0.2">
      <c r="A7216" s="5"/>
      <c r="B7216" s="5"/>
      <c r="C7216" s="5"/>
      <c r="D7216" s="5"/>
      <c r="E7216" s="5"/>
      <c r="F7216" s="6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72"/>
      <c r="AD7216" s="5"/>
    </row>
    <row r="7217" spans="1:30" x14ac:dyDescent="0.2">
      <c r="A7217" s="5"/>
      <c r="B7217" s="5"/>
      <c r="C7217" s="5"/>
      <c r="D7217" s="5"/>
      <c r="E7217" s="5"/>
      <c r="F7217" s="6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72"/>
      <c r="AD7217" s="5"/>
    </row>
    <row r="7218" spans="1:30" x14ac:dyDescent="0.2">
      <c r="A7218" s="5"/>
      <c r="B7218" s="5"/>
      <c r="C7218" s="5"/>
      <c r="D7218" s="5"/>
      <c r="E7218" s="5"/>
      <c r="F7218" s="6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72"/>
      <c r="AD7218" s="5"/>
    </row>
    <row r="7219" spans="1:30" x14ac:dyDescent="0.2">
      <c r="A7219" s="5"/>
      <c r="B7219" s="5"/>
      <c r="C7219" s="5"/>
      <c r="D7219" s="5"/>
      <c r="E7219" s="5"/>
      <c r="F7219" s="6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72"/>
      <c r="AD7219" s="5"/>
    </row>
    <row r="7220" spans="1:30" x14ac:dyDescent="0.2">
      <c r="A7220" s="5"/>
      <c r="B7220" s="5"/>
      <c r="C7220" s="5"/>
      <c r="D7220" s="5"/>
      <c r="E7220" s="5"/>
      <c r="F7220" s="6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72"/>
      <c r="AD7220" s="5"/>
    </row>
    <row r="7221" spans="1:30" x14ac:dyDescent="0.2">
      <c r="A7221" s="5"/>
      <c r="B7221" s="5"/>
      <c r="C7221" s="5"/>
      <c r="D7221" s="5"/>
      <c r="E7221" s="5"/>
      <c r="F7221" s="6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72"/>
      <c r="AD7221" s="5"/>
    </row>
    <row r="7222" spans="1:30" x14ac:dyDescent="0.2">
      <c r="A7222" s="5"/>
      <c r="B7222" s="5"/>
      <c r="C7222" s="5"/>
      <c r="D7222" s="5"/>
      <c r="E7222" s="5"/>
      <c r="F7222" s="6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72"/>
      <c r="AD7222" s="5"/>
    </row>
    <row r="7223" spans="1:30" x14ac:dyDescent="0.2">
      <c r="A7223" s="5"/>
      <c r="B7223" s="5"/>
      <c r="C7223" s="5"/>
      <c r="D7223" s="5"/>
      <c r="E7223" s="5"/>
      <c r="F7223" s="6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72"/>
      <c r="AD7223" s="5"/>
    </row>
    <row r="7224" spans="1:30" x14ac:dyDescent="0.2">
      <c r="A7224" s="5"/>
      <c r="B7224" s="5"/>
      <c r="C7224" s="5"/>
      <c r="D7224" s="5"/>
      <c r="E7224" s="5"/>
      <c r="F7224" s="6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72"/>
      <c r="AD7224" s="5"/>
    </row>
    <row r="7225" spans="1:30" x14ac:dyDescent="0.2">
      <c r="A7225" s="5"/>
      <c r="B7225" s="5"/>
      <c r="C7225" s="5"/>
      <c r="D7225" s="5"/>
      <c r="E7225" s="5"/>
      <c r="F7225" s="6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72"/>
      <c r="AD7225" s="5"/>
    </row>
    <row r="7226" spans="1:30" x14ac:dyDescent="0.2">
      <c r="A7226" s="5"/>
      <c r="B7226" s="5"/>
      <c r="C7226" s="5"/>
      <c r="D7226" s="5"/>
      <c r="E7226" s="5"/>
      <c r="F7226" s="6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72"/>
      <c r="AD7226" s="5"/>
    </row>
    <row r="7227" spans="1:30" x14ac:dyDescent="0.2">
      <c r="A7227" s="5"/>
      <c r="B7227" s="5"/>
      <c r="C7227" s="5"/>
      <c r="D7227" s="5"/>
      <c r="E7227" s="5"/>
      <c r="F7227" s="6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72"/>
      <c r="AD7227" s="5"/>
    </row>
    <row r="7228" spans="1:30" x14ac:dyDescent="0.2">
      <c r="A7228" s="5"/>
      <c r="B7228" s="5"/>
      <c r="C7228" s="5"/>
      <c r="D7228" s="5"/>
      <c r="E7228" s="5"/>
      <c r="F7228" s="6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72"/>
      <c r="AD7228" s="5"/>
    </row>
    <row r="7229" spans="1:30" x14ac:dyDescent="0.2">
      <c r="A7229" s="5"/>
      <c r="B7229" s="5"/>
      <c r="C7229" s="5"/>
      <c r="D7229" s="5"/>
      <c r="E7229" s="5"/>
      <c r="F7229" s="6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72"/>
      <c r="AD7229" s="5"/>
    </row>
    <row r="7230" spans="1:30" x14ac:dyDescent="0.2">
      <c r="A7230" s="5"/>
      <c r="B7230" s="5"/>
      <c r="C7230" s="5"/>
      <c r="D7230" s="5"/>
      <c r="E7230" s="5"/>
      <c r="F7230" s="6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72"/>
      <c r="AD7230" s="5"/>
    </row>
    <row r="7231" spans="1:30" x14ac:dyDescent="0.2">
      <c r="A7231" s="5"/>
      <c r="B7231" s="5"/>
      <c r="C7231" s="5"/>
      <c r="D7231" s="5"/>
      <c r="E7231" s="5"/>
      <c r="F7231" s="6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72"/>
      <c r="AD7231" s="5"/>
    </row>
    <row r="7232" spans="1:30" x14ac:dyDescent="0.2">
      <c r="A7232" s="5"/>
      <c r="B7232" s="5"/>
      <c r="C7232" s="5"/>
      <c r="D7232" s="5"/>
      <c r="E7232" s="5"/>
      <c r="F7232" s="6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72"/>
      <c r="AD7232" s="5"/>
    </row>
    <row r="7233" spans="1:30" x14ac:dyDescent="0.2">
      <c r="A7233" s="5"/>
      <c r="B7233" s="5"/>
      <c r="C7233" s="5"/>
      <c r="D7233" s="5"/>
      <c r="E7233" s="5"/>
      <c r="F7233" s="6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72"/>
      <c r="AD7233" s="5"/>
    </row>
    <row r="7234" spans="1:30" x14ac:dyDescent="0.2">
      <c r="A7234" s="5"/>
      <c r="B7234" s="5"/>
      <c r="C7234" s="5"/>
      <c r="D7234" s="5"/>
      <c r="E7234" s="5"/>
      <c r="F7234" s="6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72"/>
      <c r="AD7234" s="5"/>
    </row>
    <row r="7235" spans="1:30" x14ac:dyDescent="0.2">
      <c r="A7235" s="5"/>
      <c r="B7235" s="5"/>
      <c r="C7235" s="5"/>
      <c r="D7235" s="5"/>
      <c r="E7235" s="5"/>
      <c r="F7235" s="6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72"/>
      <c r="AD7235" s="5"/>
    </row>
    <row r="7236" spans="1:30" x14ac:dyDescent="0.2">
      <c r="A7236" s="5"/>
      <c r="B7236" s="5"/>
      <c r="C7236" s="5"/>
      <c r="D7236" s="5"/>
      <c r="E7236" s="5"/>
      <c r="F7236" s="6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72"/>
      <c r="AD7236" s="5"/>
    </row>
    <row r="7237" spans="1:30" x14ac:dyDescent="0.2">
      <c r="A7237" s="5"/>
      <c r="B7237" s="5"/>
      <c r="C7237" s="5"/>
      <c r="D7237" s="5"/>
      <c r="E7237" s="5"/>
      <c r="F7237" s="6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72"/>
      <c r="AD7237" s="5"/>
    </row>
    <row r="7238" spans="1:30" x14ac:dyDescent="0.2">
      <c r="A7238" s="5"/>
      <c r="B7238" s="5"/>
      <c r="C7238" s="5"/>
      <c r="D7238" s="5"/>
      <c r="E7238" s="5"/>
      <c r="F7238" s="6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72"/>
      <c r="AD7238" s="5"/>
    </row>
    <row r="7239" spans="1:30" x14ac:dyDescent="0.2">
      <c r="A7239" s="5"/>
      <c r="B7239" s="5"/>
      <c r="C7239" s="5"/>
      <c r="D7239" s="5"/>
      <c r="E7239" s="5"/>
      <c r="F7239" s="6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72"/>
      <c r="AD7239" s="5"/>
    </row>
    <row r="7240" spans="1:30" x14ac:dyDescent="0.2">
      <c r="A7240" s="5"/>
      <c r="B7240" s="5"/>
      <c r="C7240" s="5"/>
      <c r="D7240" s="5"/>
      <c r="E7240" s="5"/>
      <c r="F7240" s="6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72"/>
      <c r="AD7240" s="5"/>
    </row>
    <row r="7241" spans="1:30" x14ac:dyDescent="0.2">
      <c r="A7241" s="5"/>
      <c r="B7241" s="5"/>
      <c r="C7241" s="5"/>
      <c r="D7241" s="5"/>
      <c r="E7241" s="5"/>
      <c r="F7241" s="6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72"/>
      <c r="AD7241" s="5"/>
    </row>
    <row r="7242" spans="1:30" x14ac:dyDescent="0.2">
      <c r="A7242" s="5"/>
      <c r="B7242" s="5"/>
      <c r="C7242" s="5"/>
      <c r="D7242" s="5"/>
      <c r="E7242" s="5"/>
      <c r="F7242" s="6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72"/>
      <c r="AD7242" s="5"/>
    </row>
    <row r="7243" spans="1:30" x14ac:dyDescent="0.2">
      <c r="A7243" s="5"/>
      <c r="B7243" s="5"/>
      <c r="C7243" s="5"/>
      <c r="D7243" s="5"/>
      <c r="E7243" s="5"/>
      <c r="F7243" s="6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72"/>
      <c r="AD7243" s="5"/>
    </row>
    <row r="7244" spans="1:30" x14ac:dyDescent="0.2">
      <c r="A7244" s="5"/>
      <c r="B7244" s="5"/>
      <c r="C7244" s="5"/>
      <c r="D7244" s="5"/>
      <c r="E7244" s="5"/>
      <c r="F7244" s="6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72"/>
      <c r="AD7244" s="5"/>
    </row>
    <row r="7245" spans="1:30" x14ac:dyDescent="0.2">
      <c r="A7245" s="5"/>
      <c r="B7245" s="5"/>
      <c r="C7245" s="5"/>
      <c r="D7245" s="5"/>
      <c r="E7245" s="5"/>
      <c r="F7245" s="6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72"/>
      <c r="AD7245" s="5"/>
    </row>
    <row r="7246" spans="1:30" x14ac:dyDescent="0.2">
      <c r="A7246" s="5"/>
      <c r="B7246" s="5"/>
      <c r="C7246" s="5"/>
      <c r="D7246" s="5"/>
      <c r="E7246" s="5"/>
      <c r="F7246" s="6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72"/>
      <c r="AD7246" s="5"/>
    </row>
    <row r="7247" spans="1:30" x14ac:dyDescent="0.2">
      <c r="A7247" s="5"/>
      <c r="B7247" s="5"/>
      <c r="C7247" s="5"/>
      <c r="D7247" s="5"/>
      <c r="E7247" s="5"/>
      <c r="F7247" s="6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72"/>
      <c r="AD7247" s="5"/>
    </row>
    <row r="7248" spans="1:30" x14ac:dyDescent="0.2">
      <c r="A7248" s="5"/>
      <c r="B7248" s="5"/>
      <c r="C7248" s="5"/>
      <c r="D7248" s="5"/>
      <c r="E7248" s="5"/>
      <c r="F7248" s="6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72"/>
      <c r="AD7248" s="5"/>
    </row>
    <row r="7249" spans="1:30" x14ac:dyDescent="0.2">
      <c r="A7249" s="5"/>
      <c r="B7249" s="5"/>
      <c r="C7249" s="5"/>
      <c r="D7249" s="5"/>
      <c r="E7249" s="5"/>
      <c r="F7249" s="6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72"/>
      <c r="AD7249" s="5"/>
    </row>
    <row r="7250" spans="1:30" x14ac:dyDescent="0.2">
      <c r="A7250" s="5"/>
      <c r="B7250" s="5"/>
      <c r="C7250" s="5"/>
      <c r="D7250" s="5"/>
      <c r="E7250" s="5"/>
      <c r="F7250" s="6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72"/>
      <c r="AD7250" s="5"/>
    </row>
    <row r="7251" spans="1:30" x14ac:dyDescent="0.2">
      <c r="A7251" s="5"/>
      <c r="B7251" s="5"/>
      <c r="C7251" s="5"/>
      <c r="D7251" s="5"/>
      <c r="E7251" s="5"/>
      <c r="F7251" s="6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72"/>
      <c r="AD7251" s="5"/>
    </row>
    <row r="7252" spans="1:30" x14ac:dyDescent="0.2">
      <c r="A7252" s="5"/>
      <c r="B7252" s="5"/>
      <c r="C7252" s="5"/>
      <c r="D7252" s="5"/>
      <c r="E7252" s="5"/>
      <c r="F7252" s="6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72"/>
      <c r="AD7252" s="5"/>
    </row>
    <row r="7253" spans="1:30" x14ac:dyDescent="0.2">
      <c r="A7253" s="5"/>
      <c r="B7253" s="5"/>
      <c r="C7253" s="5"/>
      <c r="D7253" s="5"/>
      <c r="E7253" s="5"/>
      <c r="F7253" s="6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72"/>
      <c r="AD7253" s="5"/>
    </row>
    <row r="7254" spans="1:30" x14ac:dyDescent="0.2">
      <c r="A7254" s="5"/>
      <c r="B7254" s="5"/>
      <c r="C7254" s="5"/>
      <c r="D7254" s="5"/>
      <c r="E7254" s="5"/>
      <c r="F7254" s="6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72"/>
      <c r="AD7254" s="5"/>
    </row>
    <row r="7255" spans="1:30" x14ac:dyDescent="0.2">
      <c r="A7255" s="5"/>
      <c r="B7255" s="5"/>
      <c r="C7255" s="5"/>
      <c r="D7255" s="5"/>
      <c r="E7255" s="5"/>
      <c r="F7255" s="6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72"/>
      <c r="AD7255" s="5"/>
    </row>
    <row r="7256" spans="1:30" x14ac:dyDescent="0.2">
      <c r="A7256" s="5"/>
      <c r="B7256" s="5"/>
      <c r="C7256" s="5"/>
      <c r="D7256" s="5"/>
      <c r="E7256" s="5"/>
      <c r="F7256" s="6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72"/>
      <c r="AD7256" s="5"/>
    </row>
    <row r="7257" spans="1:30" x14ac:dyDescent="0.2">
      <c r="A7257" s="5"/>
      <c r="B7257" s="5"/>
      <c r="C7257" s="5"/>
      <c r="D7257" s="5"/>
      <c r="E7257" s="5"/>
      <c r="F7257" s="6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72"/>
      <c r="AD7257" s="5"/>
    </row>
    <row r="7258" spans="1:30" x14ac:dyDescent="0.2">
      <c r="A7258" s="5"/>
      <c r="B7258" s="5"/>
      <c r="C7258" s="5"/>
      <c r="D7258" s="5"/>
      <c r="E7258" s="5"/>
      <c r="F7258" s="6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72"/>
      <c r="AD7258" s="5"/>
    </row>
    <row r="7259" spans="1:30" x14ac:dyDescent="0.2">
      <c r="A7259" s="5"/>
      <c r="B7259" s="5"/>
      <c r="C7259" s="5"/>
      <c r="D7259" s="5"/>
      <c r="E7259" s="5"/>
      <c r="F7259" s="6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72"/>
      <c r="AD7259" s="5"/>
    </row>
    <row r="7260" spans="1:30" x14ac:dyDescent="0.2">
      <c r="A7260" s="5"/>
      <c r="B7260" s="5"/>
      <c r="C7260" s="5"/>
      <c r="D7260" s="5"/>
      <c r="E7260" s="5"/>
      <c r="F7260" s="6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72"/>
      <c r="AD7260" s="5"/>
    </row>
    <row r="7261" spans="1:30" x14ac:dyDescent="0.2">
      <c r="A7261" s="5"/>
      <c r="B7261" s="5"/>
      <c r="C7261" s="5"/>
      <c r="D7261" s="5"/>
      <c r="E7261" s="5"/>
      <c r="F7261" s="6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72"/>
      <c r="AD7261" s="5"/>
    </row>
    <row r="7262" spans="1:30" x14ac:dyDescent="0.2">
      <c r="A7262" s="5"/>
      <c r="B7262" s="5"/>
      <c r="C7262" s="5"/>
      <c r="D7262" s="5"/>
      <c r="E7262" s="5"/>
      <c r="F7262" s="6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72"/>
      <c r="AD7262" s="5"/>
    </row>
    <row r="7263" spans="1:30" x14ac:dyDescent="0.2">
      <c r="A7263" s="5"/>
      <c r="B7263" s="5"/>
      <c r="C7263" s="5"/>
      <c r="D7263" s="5"/>
      <c r="E7263" s="5"/>
      <c r="F7263" s="6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72"/>
      <c r="AD7263" s="5"/>
    </row>
    <row r="7264" spans="1:30" x14ac:dyDescent="0.2">
      <c r="A7264" s="5"/>
      <c r="B7264" s="5"/>
      <c r="C7264" s="5"/>
      <c r="D7264" s="5"/>
      <c r="E7264" s="5"/>
      <c r="F7264" s="6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72"/>
      <c r="AD7264" s="5"/>
    </row>
    <row r="7265" spans="1:30" x14ac:dyDescent="0.2">
      <c r="A7265" s="5"/>
      <c r="B7265" s="5"/>
      <c r="C7265" s="5"/>
      <c r="D7265" s="5"/>
      <c r="E7265" s="5"/>
      <c r="F7265" s="6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72"/>
      <c r="AD7265" s="5"/>
    </row>
    <row r="7266" spans="1:30" x14ac:dyDescent="0.2">
      <c r="A7266" s="5"/>
      <c r="B7266" s="5"/>
      <c r="C7266" s="5"/>
      <c r="D7266" s="5"/>
      <c r="E7266" s="5"/>
      <c r="F7266" s="6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72"/>
      <c r="AD7266" s="5"/>
    </row>
    <row r="7267" spans="1:30" x14ac:dyDescent="0.2">
      <c r="A7267" s="5"/>
      <c r="B7267" s="5"/>
      <c r="C7267" s="5"/>
      <c r="D7267" s="5"/>
      <c r="E7267" s="5"/>
      <c r="F7267" s="6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72"/>
      <c r="AD7267" s="5"/>
    </row>
    <row r="7268" spans="1:30" x14ac:dyDescent="0.2">
      <c r="A7268" s="5"/>
      <c r="B7268" s="5"/>
      <c r="C7268" s="5"/>
      <c r="D7268" s="5"/>
      <c r="E7268" s="5"/>
      <c r="F7268" s="6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72"/>
      <c r="AD7268" s="5"/>
    </row>
    <row r="7269" spans="1:30" x14ac:dyDescent="0.2">
      <c r="A7269" s="5"/>
      <c r="B7269" s="5"/>
      <c r="C7269" s="5"/>
      <c r="D7269" s="5"/>
      <c r="E7269" s="5"/>
      <c r="F7269" s="6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72"/>
      <c r="AD7269" s="5"/>
    </row>
    <row r="7270" spans="1:30" x14ac:dyDescent="0.2">
      <c r="A7270" s="5"/>
      <c r="B7270" s="5"/>
      <c r="C7270" s="5"/>
      <c r="D7270" s="5"/>
      <c r="E7270" s="5"/>
      <c r="F7270" s="6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72"/>
      <c r="AD7270" s="5"/>
    </row>
    <row r="7271" spans="1:30" x14ac:dyDescent="0.2">
      <c r="A7271" s="5"/>
      <c r="B7271" s="5"/>
      <c r="C7271" s="5"/>
      <c r="D7271" s="5"/>
      <c r="E7271" s="5"/>
      <c r="F7271" s="6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72"/>
      <c r="AD7271" s="5"/>
    </row>
    <row r="7272" spans="1:30" x14ac:dyDescent="0.2">
      <c r="A7272" s="5"/>
      <c r="B7272" s="5"/>
      <c r="C7272" s="5"/>
      <c r="D7272" s="5"/>
      <c r="E7272" s="5"/>
      <c r="F7272" s="6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72"/>
      <c r="AD7272" s="5"/>
    </row>
    <row r="7273" spans="1:30" x14ac:dyDescent="0.2">
      <c r="A7273" s="5"/>
      <c r="B7273" s="5"/>
      <c r="C7273" s="5"/>
      <c r="D7273" s="5"/>
      <c r="E7273" s="5"/>
      <c r="F7273" s="6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72"/>
      <c r="AD7273" s="5"/>
    </row>
    <row r="7274" spans="1:30" x14ac:dyDescent="0.2">
      <c r="A7274" s="5"/>
      <c r="B7274" s="5"/>
      <c r="C7274" s="5"/>
      <c r="D7274" s="5"/>
      <c r="E7274" s="5"/>
      <c r="F7274" s="6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72"/>
      <c r="AD7274" s="5"/>
    </row>
    <row r="7275" spans="1:30" x14ac:dyDescent="0.2">
      <c r="A7275" s="5"/>
      <c r="B7275" s="5"/>
      <c r="C7275" s="5"/>
      <c r="D7275" s="5"/>
      <c r="E7275" s="5"/>
      <c r="F7275" s="6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72"/>
      <c r="AD7275" s="5"/>
    </row>
    <row r="7276" spans="1:30" x14ac:dyDescent="0.2">
      <c r="A7276" s="5"/>
      <c r="B7276" s="5"/>
      <c r="C7276" s="5"/>
      <c r="D7276" s="5"/>
      <c r="E7276" s="5"/>
      <c r="F7276" s="6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72"/>
      <c r="AD7276" s="5"/>
    </row>
    <row r="7277" spans="1:30" x14ac:dyDescent="0.2">
      <c r="A7277" s="5"/>
      <c r="B7277" s="5"/>
      <c r="C7277" s="5"/>
      <c r="D7277" s="5"/>
      <c r="E7277" s="5"/>
      <c r="F7277" s="6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72"/>
      <c r="AD7277" s="5"/>
    </row>
    <row r="7278" spans="1:30" x14ac:dyDescent="0.2">
      <c r="A7278" s="5"/>
      <c r="B7278" s="5"/>
      <c r="C7278" s="5"/>
      <c r="D7278" s="5"/>
      <c r="E7278" s="5"/>
      <c r="F7278" s="6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72"/>
      <c r="AD7278" s="5"/>
    </row>
    <row r="7279" spans="1:30" x14ac:dyDescent="0.2">
      <c r="A7279" s="5"/>
      <c r="B7279" s="5"/>
      <c r="C7279" s="5"/>
      <c r="D7279" s="5"/>
      <c r="E7279" s="5"/>
      <c r="F7279" s="6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72"/>
      <c r="AD7279" s="5"/>
    </row>
    <row r="7280" spans="1:30" x14ac:dyDescent="0.2">
      <c r="A7280" s="5"/>
      <c r="B7280" s="5"/>
      <c r="C7280" s="5"/>
      <c r="D7280" s="5"/>
      <c r="E7280" s="5"/>
      <c r="F7280" s="6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72"/>
      <c r="AD7280" s="5"/>
    </row>
    <row r="7281" spans="1:30" x14ac:dyDescent="0.2">
      <c r="A7281" s="5"/>
      <c r="B7281" s="5"/>
      <c r="C7281" s="5"/>
      <c r="D7281" s="5"/>
      <c r="E7281" s="5"/>
      <c r="F7281" s="6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72"/>
      <c r="AD7281" s="5"/>
    </row>
    <row r="7282" spans="1:30" x14ac:dyDescent="0.2">
      <c r="A7282" s="5"/>
      <c r="B7282" s="5"/>
      <c r="C7282" s="5"/>
      <c r="D7282" s="5"/>
      <c r="E7282" s="5"/>
      <c r="F7282" s="6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72"/>
      <c r="AD7282" s="5"/>
    </row>
    <row r="7283" spans="1:30" x14ac:dyDescent="0.2">
      <c r="A7283" s="5"/>
      <c r="B7283" s="5"/>
      <c r="C7283" s="5"/>
      <c r="D7283" s="5"/>
      <c r="E7283" s="5"/>
      <c r="F7283" s="6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72"/>
      <c r="AD7283" s="5"/>
    </row>
    <row r="7284" spans="1:30" x14ac:dyDescent="0.2">
      <c r="A7284" s="5"/>
      <c r="B7284" s="5"/>
      <c r="C7284" s="5"/>
      <c r="D7284" s="5"/>
      <c r="E7284" s="5"/>
      <c r="F7284" s="6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72"/>
      <c r="AD7284" s="5"/>
    </row>
    <row r="7285" spans="1:30" x14ac:dyDescent="0.2">
      <c r="A7285" s="5"/>
      <c r="B7285" s="5"/>
      <c r="C7285" s="5"/>
      <c r="D7285" s="5"/>
      <c r="E7285" s="5"/>
      <c r="F7285" s="6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72"/>
      <c r="AD7285" s="5"/>
    </row>
    <row r="7286" spans="1:30" x14ac:dyDescent="0.2">
      <c r="A7286" s="5"/>
      <c r="B7286" s="5"/>
      <c r="C7286" s="5"/>
      <c r="D7286" s="5"/>
      <c r="E7286" s="5"/>
      <c r="F7286" s="6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72"/>
      <c r="AD7286" s="5"/>
    </row>
    <row r="7287" spans="1:30" x14ac:dyDescent="0.2">
      <c r="A7287" s="5"/>
      <c r="B7287" s="5"/>
      <c r="C7287" s="5"/>
      <c r="D7287" s="5"/>
      <c r="E7287" s="5"/>
      <c r="F7287" s="6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72"/>
      <c r="AD7287" s="5"/>
    </row>
    <row r="7288" spans="1:30" x14ac:dyDescent="0.2">
      <c r="A7288" s="5"/>
      <c r="B7288" s="5"/>
      <c r="C7288" s="5"/>
      <c r="D7288" s="5"/>
      <c r="E7288" s="5"/>
      <c r="F7288" s="6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72"/>
      <c r="AD7288" s="5"/>
    </row>
    <row r="7289" spans="1:30" x14ac:dyDescent="0.2">
      <c r="A7289" s="5"/>
      <c r="B7289" s="5"/>
      <c r="C7289" s="5"/>
      <c r="D7289" s="5"/>
      <c r="E7289" s="5"/>
      <c r="F7289" s="6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72"/>
      <c r="AD7289" s="5"/>
    </row>
    <row r="7290" spans="1:30" x14ac:dyDescent="0.2">
      <c r="A7290" s="5"/>
      <c r="B7290" s="5"/>
      <c r="C7290" s="5"/>
      <c r="D7290" s="5"/>
      <c r="E7290" s="5"/>
      <c r="F7290" s="6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72"/>
      <c r="AD7290" s="5"/>
    </row>
    <row r="7291" spans="1:30" x14ac:dyDescent="0.2">
      <c r="A7291" s="5"/>
      <c r="B7291" s="5"/>
      <c r="C7291" s="5"/>
      <c r="D7291" s="5"/>
      <c r="E7291" s="5"/>
      <c r="F7291" s="6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72"/>
      <c r="AD7291" s="5"/>
    </row>
    <row r="7292" spans="1:30" x14ac:dyDescent="0.2">
      <c r="A7292" s="5"/>
      <c r="B7292" s="5"/>
      <c r="C7292" s="5"/>
      <c r="D7292" s="5"/>
      <c r="E7292" s="5"/>
      <c r="F7292" s="6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72"/>
      <c r="AD7292" s="5"/>
    </row>
    <row r="7293" spans="1:30" x14ac:dyDescent="0.2">
      <c r="A7293" s="5"/>
      <c r="B7293" s="5"/>
      <c r="C7293" s="5"/>
      <c r="D7293" s="5"/>
      <c r="E7293" s="5"/>
      <c r="F7293" s="6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72"/>
      <c r="AD7293" s="5"/>
    </row>
    <row r="7294" spans="1:30" x14ac:dyDescent="0.2">
      <c r="A7294" s="5"/>
      <c r="B7294" s="5"/>
      <c r="C7294" s="5"/>
      <c r="D7294" s="5"/>
      <c r="E7294" s="5"/>
      <c r="F7294" s="6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72"/>
      <c r="AD7294" s="5"/>
    </row>
    <row r="7295" spans="1:30" x14ac:dyDescent="0.2">
      <c r="A7295" s="5"/>
      <c r="B7295" s="5"/>
      <c r="C7295" s="5"/>
      <c r="D7295" s="5"/>
      <c r="E7295" s="5"/>
      <c r="F7295" s="6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72"/>
      <c r="AD7295" s="5"/>
    </row>
    <row r="7296" spans="1:30" x14ac:dyDescent="0.2">
      <c r="A7296" s="5"/>
      <c r="B7296" s="5"/>
      <c r="C7296" s="5"/>
      <c r="D7296" s="5"/>
      <c r="E7296" s="5"/>
      <c r="F7296" s="6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72"/>
      <c r="AD7296" s="5"/>
    </row>
    <row r="7297" spans="1:30" x14ac:dyDescent="0.2">
      <c r="A7297" s="5"/>
      <c r="B7297" s="5"/>
      <c r="C7297" s="5"/>
      <c r="D7297" s="5"/>
      <c r="E7297" s="5"/>
      <c r="F7297" s="6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72"/>
      <c r="AD7297" s="5"/>
    </row>
    <row r="7298" spans="1:30" x14ac:dyDescent="0.2">
      <c r="A7298" s="5"/>
      <c r="B7298" s="5"/>
      <c r="C7298" s="5"/>
      <c r="D7298" s="5"/>
      <c r="E7298" s="5"/>
      <c r="F7298" s="6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72"/>
      <c r="AD7298" s="5"/>
    </row>
    <row r="7299" spans="1:30" x14ac:dyDescent="0.2">
      <c r="A7299" s="5"/>
      <c r="B7299" s="5"/>
      <c r="C7299" s="5"/>
      <c r="D7299" s="5"/>
      <c r="E7299" s="5"/>
      <c r="F7299" s="6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72"/>
      <c r="AD7299" s="5"/>
    </row>
    <row r="7300" spans="1:30" x14ac:dyDescent="0.2">
      <c r="A7300" s="5"/>
      <c r="B7300" s="5"/>
      <c r="C7300" s="5"/>
      <c r="D7300" s="5"/>
      <c r="E7300" s="5"/>
      <c r="F7300" s="6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72"/>
      <c r="AD7300" s="5"/>
    </row>
    <row r="7301" spans="1:30" x14ac:dyDescent="0.2">
      <c r="A7301" s="5"/>
      <c r="B7301" s="5"/>
      <c r="C7301" s="5"/>
      <c r="D7301" s="5"/>
      <c r="E7301" s="5"/>
      <c r="F7301" s="6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72"/>
      <c r="AD7301" s="5"/>
    </row>
    <row r="7302" spans="1:30" x14ac:dyDescent="0.2">
      <c r="A7302" s="5"/>
      <c r="B7302" s="5"/>
      <c r="C7302" s="5"/>
      <c r="D7302" s="5"/>
      <c r="E7302" s="5"/>
      <c r="F7302" s="6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72"/>
      <c r="AD7302" s="5"/>
    </row>
    <row r="7303" spans="1:30" x14ac:dyDescent="0.2">
      <c r="A7303" s="5"/>
      <c r="B7303" s="5"/>
      <c r="C7303" s="5"/>
      <c r="D7303" s="5"/>
      <c r="E7303" s="5"/>
      <c r="F7303" s="6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72"/>
      <c r="AD7303" s="5"/>
    </row>
    <row r="7304" spans="1:30" x14ac:dyDescent="0.2">
      <c r="A7304" s="5"/>
      <c r="B7304" s="5"/>
      <c r="C7304" s="5"/>
      <c r="D7304" s="5"/>
      <c r="E7304" s="5"/>
      <c r="F7304" s="6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72"/>
      <c r="AD7304" s="5"/>
    </row>
    <row r="7305" spans="1:30" x14ac:dyDescent="0.2">
      <c r="A7305" s="5"/>
      <c r="B7305" s="5"/>
      <c r="C7305" s="5"/>
      <c r="D7305" s="5"/>
      <c r="E7305" s="5"/>
      <c r="F7305" s="6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72"/>
      <c r="AD7305" s="5"/>
    </row>
    <row r="7306" spans="1:30" x14ac:dyDescent="0.2">
      <c r="A7306" s="5"/>
      <c r="B7306" s="5"/>
      <c r="C7306" s="5"/>
      <c r="D7306" s="5"/>
      <c r="E7306" s="5"/>
      <c r="F7306" s="6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72"/>
      <c r="AD7306" s="5"/>
    </row>
    <row r="7307" spans="1:30" x14ac:dyDescent="0.2">
      <c r="A7307" s="5"/>
      <c r="B7307" s="5"/>
      <c r="C7307" s="5"/>
      <c r="D7307" s="5"/>
      <c r="E7307" s="5"/>
      <c r="F7307" s="6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72"/>
      <c r="AD7307" s="5"/>
    </row>
    <row r="7308" spans="1:30" x14ac:dyDescent="0.2">
      <c r="A7308" s="5"/>
      <c r="B7308" s="5"/>
      <c r="C7308" s="5"/>
      <c r="D7308" s="5"/>
      <c r="E7308" s="5"/>
      <c r="F7308" s="6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72"/>
      <c r="AD7308" s="5"/>
    </row>
    <row r="7309" spans="1:30" x14ac:dyDescent="0.2">
      <c r="A7309" s="5"/>
      <c r="B7309" s="5"/>
      <c r="C7309" s="5"/>
      <c r="D7309" s="5"/>
      <c r="E7309" s="5"/>
      <c r="F7309" s="6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72"/>
      <c r="AD7309" s="5"/>
    </row>
    <row r="7310" spans="1:30" x14ac:dyDescent="0.2">
      <c r="A7310" s="5"/>
      <c r="B7310" s="5"/>
      <c r="C7310" s="5"/>
      <c r="D7310" s="5"/>
      <c r="E7310" s="5"/>
      <c r="F7310" s="6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72"/>
      <c r="AD7310" s="5"/>
    </row>
    <row r="7311" spans="1:30" x14ac:dyDescent="0.2">
      <c r="A7311" s="5"/>
      <c r="B7311" s="5"/>
      <c r="C7311" s="5"/>
      <c r="D7311" s="5"/>
      <c r="E7311" s="5"/>
      <c r="F7311" s="6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72"/>
      <c r="AD7311" s="5"/>
    </row>
    <row r="7312" spans="1:30" x14ac:dyDescent="0.2">
      <c r="A7312" s="5"/>
      <c r="B7312" s="5"/>
      <c r="C7312" s="5"/>
      <c r="D7312" s="5"/>
      <c r="E7312" s="5"/>
      <c r="F7312" s="6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72"/>
      <c r="AD7312" s="5"/>
    </row>
    <row r="7313" spans="1:30" x14ac:dyDescent="0.2">
      <c r="A7313" s="5"/>
      <c r="B7313" s="5"/>
      <c r="C7313" s="5"/>
      <c r="D7313" s="5"/>
      <c r="E7313" s="5"/>
      <c r="F7313" s="6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72"/>
      <c r="AD7313" s="5"/>
    </row>
    <row r="7314" spans="1:30" x14ac:dyDescent="0.2">
      <c r="A7314" s="5"/>
      <c r="B7314" s="5"/>
      <c r="C7314" s="5"/>
      <c r="D7314" s="5"/>
      <c r="E7314" s="5"/>
      <c r="F7314" s="6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72"/>
      <c r="AD7314" s="5"/>
    </row>
    <row r="7315" spans="1:30" x14ac:dyDescent="0.2">
      <c r="A7315" s="5"/>
      <c r="B7315" s="5"/>
      <c r="C7315" s="5"/>
      <c r="D7315" s="5"/>
      <c r="E7315" s="5"/>
      <c r="F7315" s="6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72"/>
      <c r="AD7315" s="5"/>
    </row>
    <row r="7316" spans="1:30" x14ac:dyDescent="0.2">
      <c r="A7316" s="5"/>
      <c r="B7316" s="5"/>
      <c r="C7316" s="5"/>
      <c r="D7316" s="5"/>
      <c r="E7316" s="5"/>
      <c r="F7316" s="6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72"/>
      <c r="AD7316" s="5"/>
    </row>
    <row r="7317" spans="1:30" x14ac:dyDescent="0.2">
      <c r="A7317" s="5"/>
      <c r="B7317" s="5"/>
      <c r="C7317" s="5"/>
      <c r="D7317" s="5"/>
      <c r="E7317" s="5"/>
      <c r="F7317" s="6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72"/>
      <c r="AD7317" s="5"/>
    </row>
    <row r="7318" spans="1:30" x14ac:dyDescent="0.2">
      <c r="A7318" s="5"/>
      <c r="B7318" s="5"/>
      <c r="C7318" s="5"/>
      <c r="D7318" s="5"/>
      <c r="E7318" s="5"/>
      <c r="F7318" s="6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72"/>
      <c r="AD7318" s="5"/>
    </row>
    <row r="7319" spans="1:30" x14ac:dyDescent="0.2">
      <c r="A7319" s="5"/>
      <c r="B7319" s="5"/>
      <c r="C7319" s="5"/>
      <c r="D7319" s="5"/>
      <c r="E7319" s="5"/>
      <c r="F7319" s="6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72"/>
      <c r="AD7319" s="5"/>
    </row>
    <row r="7320" spans="1:30" x14ac:dyDescent="0.2">
      <c r="A7320" s="5"/>
      <c r="B7320" s="5"/>
      <c r="C7320" s="5"/>
      <c r="D7320" s="5"/>
      <c r="E7320" s="5"/>
      <c r="F7320" s="6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72"/>
      <c r="AD7320" s="5"/>
    </row>
    <row r="7321" spans="1:30" x14ac:dyDescent="0.2">
      <c r="A7321" s="5"/>
      <c r="B7321" s="5"/>
      <c r="C7321" s="5"/>
      <c r="D7321" s="5"/>
      <c r="E7321" s="5"/>
      <c r="F7321" s="6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72"/>
      <c r="AD7321" s="5"/>
    </row>
    <row r="7322" spans="1:30" x14ac:dyDescent="0.2">
      <c r="A7322" s="5"/>
      <c r="B7322" s="5"/>
      <c r="C7322" s="5"/>
      <c r="D7322" s="5"/>
      <c r="E7322" s="5"/>
      <c r="F7322" s="6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72"/>
      <c r="AD7322" s="5"/>
    </row>
    <row r="7323" spans="1:30" x14ac:dyDescent="0.2">
      <c r="A7323" s="5"/>
      <c r="B7323" s="5"/>
      <c r="C7323" s="5"/>
      <c r="D7323" s="5"/>
      <c r="E7323" s="5"/>
      <c r="F7323" s="6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72"/>
      <c r="AD7323" s="5"/>
    </row>
    <row r="7324" spans="1:30" x14ac:dyDescent="0.2">
      <c r="A7324" s="5"/>
      <c r="B7324" s="5"/>
      <c r="C7324" s="5"/>
      <c r="D7324" s="5"/>
      <c r="E7324" s="5"/>
      <c r="F7324" s="6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72"/>
      <c r="AD7324" s="5"/>
    </row>
    <row r="7325" spans="1:30" x14ac:dyDescent="0.2">
      <c r="A7325" s="5"/>
      <c r="B7325" s="5"/>
      <c r="C7325" s="5"/>
      <c r="D7325" s="5"/>
      <c r="E7325" s="5"/>
      <c r="F7325" s="6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72"/>
      <c r="AD7325" s="5"/>
    </row>
    <row r="7326" spans="1:30" x14ac:dyDescent="0.2">
      <c r="A7326" s="5"/>
      <c r="B7326" s="5"/>
      <c r="C7326" s="5"/>
      <c r="D7326" s="5"/>
      <c r="E7326" s="5"/>
      <c r="F7326" s="6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72"/>
      <c r="AD7326" s="5"/>
    </row>
    <row r="7327" spans="1:30" x14ac:dyDescent="0.2">
      <c r="A7327" s="5"/>
      <c r="B7327" s="5"/>
      <c r="C7327" s="5"/>
      <c r="D7327" s="5"/>
      <c r="E7327" s="5"/>
      <c r="F7327" s="6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72"/>
      <c r="AD7327" s="5"/>
    </row>
    <row r="7328" spans="1:30" x14ac:dyDescent="0.2">
      <c r="A7328" s="5"/>
      <c r="B7328" s="5"/>
      <c r="C7328" s="5"/>
      <c r="D7328" s="5"/>
      <c r="E7328" s="5"/>
      <c r="F7328" s="6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72"/>
      <c r="AD7328" s="5"/>
    </row>
    <row r="7329" spans="1:30" x14ac:dyDescent="0.2">
      <c r="A7329" s="5"/>
      <c r="B7329" s="5"/>
      <c r="C7329" s="5"/>
      <c r="D7329" s="5"/>
      <c r="E7329" s="5"/>
      <c r="F7329" s="6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72"/>
      <c r="AD7329" s="5"/>
    </row>
    <row r="7330" spans="1:30" x14ac:dyDescent="0.2">
      <c r="A7330" s="5"/>
      <c r="B7330" s="5"/>
      <c r="C7330" s="5"/>
      <c r="D7330" s="5"/>
      <c r="E7330" s="5"/>
      <c r="F7330" s="6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72"/>
      <c r="AD7330" s="5"/>
    </row>
    <row r="7331" spans="1:30" x14ac:dyDescent="0.2">
      <c r="A7331" s="5"/>
      <c r="B7331" s="5"/>
      <c r="C7331" s="5"/>
      <c r="D7331" s="5"/>
      <c r="E7331" s="5"/>
      <c r="F7331" s="6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72"/>
      <c r="AD7331" s="5"/>
    </row>
    <row r="7332" spans="1:30" x14ac:dyDescent="0.2">
      <c r="A7332" s="5"/>
      <c r="B7332" s="5"/>
      <c r="C7332" s="5"/>
      <c r="D7332" s="5"/>
      <c r="E7332" s="5"/>
      <c r="F7332" s="6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72"/>
      <c r="AD7332" s="5"/>
    </row>
    <row r="7333" spans="1:30" x14ac:dyDescent="0.2">
      <c r="A7333" s="5"/>
      <c r="B7333" s="5"/>
      <c r="C7333" s="5"/>
      <c r="D7333" s="5"/>
      <c r="E7333" s="5"/>
      <c r="F7333" s="6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72"/>
      <c r="AD7333" s="5"/>
    </row>
    <row r="7334" spans="1:30" x14ac:dyDescent="0.2">
      <c r="A7334" s="5"/>
      <c r="B7334" s="5"/>
      <c r="C7334" s="5"/>
      <c r="D7334" s="5"/>
      <c r="E7334" s="5"/>
      <c r="F7334" s="6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72"/>
      <c r="AD7334" s="5"/>
    </row>
    <row r="7335" spans="1:30" x14ac:dyDescent="0.2">
      <c r="A7335" s="5"/>
      <c r="B7335" s="5"/>
      <c r="C7335" s="5"/>
      <c r="D7335" s="5"/>
      <c r="E7335" s="5"/>
      <c r="F7335" s="6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72"/>
      <c r="AD7335" s="5"/>
    </row>
    <row r="7336" spans="1:30" x14ac:dyDescent="0.2">
      <c r="A7336" s="5"/>
      <c r="B7336" s="5"/>
      <c r="C7336" s="5"/>
      <c r="D7336" s="5"/>
      <c r="E7336" s="5"/>
      <c r="F7336" s="6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72"/>
      <c r="AD7336" s="5"/>
    </row>
    <row r="7337" spans="1:30" x14ac:dyDescent="0.2">
      <c r="A7337" s="5"/>
      <c r="B7337" s="5"/>
      <c r="C7337" s="5"/>
      <c r="D7337" s="5"/>
      <c r="E7337" s="5"/>
      <c r="F7337" s="6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72"/>
      <c r="AD7337" s="5"/>
    </row>
    <row r="7338" spans="1:30" x14ac:dyDescent="0.2">
      <c r="A7338" s="5"/>
      <c r="B7338" s="5"/>
      <c r="C7338" s="5"/>
      <c r="D7338" s="5"/>
      <c r="E7338" s="5"/>
      <c r="F7338" s="6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72"/>
      <c r="AD7338" s="5"/>
    </row>
    <row r="7339" spans="1:30" x14ac:dyDescent="0.2">
      <c r="A7339" s="5"/>
      <c r="B7339" s="5"/>
      <c r="C7339" s="5"/>
      <c r="D7339" s="5"/>
      <c r="E7339" s="5"/>
      <c r="F7339" s="6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72"/>
      <c r="AD7339" s="5"/>
    </row>
    <row r="7340" spans="1:30" x14ac:dyDescent="0.2">
      <c r="A7340" s="5"/>
      <c r="B7340" s="5"/>
      <c r="C7340" s="5"/>
      <c r="D7340" s="5"/>
      <c r="E7340" s="5"/>
      <c r="F7340" s="6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72"/>
      <c r="AD7340" s="5"/>
    </row>
    <row r="7341" spans="1:30" x14ac:dyDescent="0.2">
      <c r="A7341" s="5"/>
      <c r="B7341" s="5"/>
      <c r="C7341" s="5"/>
      <c r="D7341" s="5"/>
      <c r="E7341" s="5"/>
      <c r="F7341" s="6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72"/>
      <c r="AD7341" s="5"/>
    </row>
    <row r="7342" spans="1:30" x14ac:dyDescent="0.2">
      <c r="A7342" s="5"/>
      <c r="B7342" s="5"/>
      <c r="C7342" s="5"/>
      <c r="D7342" s="5"/>
      <c r="E7342" s="5"/>
      <c r="F7342" s="6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72"/>
      <c r="AD7342" s="5"/>
    </row>
    <row r="7343" spans="1:30" x14ac:dyDescent="0.2">
      <c r="A7343" s="5"/>
      <c r="B7343" s="5"/>
      <c r="C7343" s="5"/>
      <c r="D7343" s="5"/>
      <c r="E7343" s="5"/>
      <c r="F7343" s="6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72"/>
      <c r="AD7343" s="5"/>
    </row>
    <row r="7344" spans="1:30" x14ac:dyDescent="0.2">
      <c r="A7344" s="5"/>
      <c r="B7344" s="5"/>
      <c r="C7344" s="5"/>
      <c r="D7344" s="5"/>
      <c r="E7344" s="5"/>
      <c r="F7344" s="6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72"/>
      <c r="AD7344" s="5"/>
    </row>
    <row r="7345" spans="1:30" x14ac:dyDescent="0.2">
      <c r="A7345" s="5"/>
      <c r="B7345" s="5"/>
      <c r="C7345" s="5"/>
      <c r="D7345" s="5"/>
      <c r="E7345" s="5"/>
      <c r="F7345" s="6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72"/>
      <c r="AD7345" s="5"/>
    </row>
    <row r="7346" spans="1:30" x14ac:dyDescent="0.2">
      <c r="A7346" s="5"/>
      <c r="B7346" s="5"/>
      <c r="C7346" s="5"/>
      <c r="D7346" s="5"/>
      <c r="E7346" s="5"/>
      <c r="F7346" s="6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72"/>
      <c r="AD7346" s="5"/>
    </row>
    <row r="7347" spans="1:30" x14ac:dyDescent="0.2">
      <c r="A7347" s="5"/>
      <c r="B7347" s="5"/>
      <c r="C7347" s="5"/>
      <c r="D7347" s="5"/>
      <c r="E7347" s="5"/>
      <c r="F7347" s="6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72"/>
      <c r="AD7347" s="5"/>
    </row>
    <row r="7348" spans="1:30" x14ac:dyDescent="0.2">
      <c r="A7348" s="5"/>
      <c r="B7348" s="5"/>
      <c r="C7348" s="5"/>
      <c r="D7348" s="5"/>
      <c r="E7348" s="5"/>
      <c r="F7348" s="6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72"/>
      <c r="AD7348" s="5"/>
    </row>
    <row r="7349" spans="1:30" x14ac:dyDescent="0.2">
      <c r="A7349" s="5"/>
      <c r="B7349" s="5"/>
      <c r="C7349" s="5"/>
      <c r="D7349" s="5"/>
      <c r="E7349" s="5"/>
      <c r="F7349" s="6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72"/>
      <c r="AD7349" s="5"/>
    </row>
    <row r="7350" spans="1:30" x14ac:dyDescent="0.2">
      <c r="A7350" s="5"/>
      <c r="B7350" s="5"/>
      <c r="C7350" s="5"/>
      <c r="D7350" s="5"/>
      <c r="E7350" s="5"/>
      <c r="F7350" s="6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72"/>
      <c r="AD7350" s="5"/>
    </row>
    <row r="7351" spans="1:30" x14ac:dyDescent="0.2">
      <c r="A7351" s="5"/>
      <c r="B7351" s="5"/>
      <c r="C7351" s="5"/>
      <c r="D7351" s="5"/>
      <c r="E7351" s="5"/>
      <c r="F7351" s="6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72"/>
      <c r="AD7351" s="5"/>
    </row>
    <row r="7352" spans="1:30" x14ac:dyDescent="0.2">
      <c r="A7352" s="5"/>
      <c r="B7352" s="5"/>
      <c r="C7352" s="5"/>
      <c r="D7352" s="5"/>
      <c r="E7352" s="5"/>
      <c r="F7352" s="6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72"/>
      <c r="AD7352" s="5"/>
    </row>
    <row r="7353" spans="1:30" x14ac:dyDescent="0.2">
      <c r="A7353" s="5"/>
      <c r="B7353" s="5"/>
      <c r="C7353" s="5"/>
      <c r="D7353" s="5"/>
      <c r="E7353" s="5"/>
      <c r="F7353" s="6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72"/>
      <c r="AD7353" s="5"/>
    </row>
    <row r="7354" spans="1:30" x14ac:dyDescent="0.2">
      <c r="A7354" s="5"/>
      <c r="B7354" s="5"/>
      <c r="C7354" s="5"/>
      <c r="D7354" s="5"/>
      <c r="E7354" s="5"/>
      <c r="F7354" s="6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72"/>
      <c r="AD7354" s="5"/>
    </row>
    <row r="7355" spans="1:30" x14ac:dyDescent="0.2">
      <c r="A7355" s="5"/>
      <c r="B7355" s="5"/>
      <c r="C7355" s="5"/>
      <c r="D7355" s="5"/>
      <c r="E7355" s="5"/>
      <c r="F7355" s="6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72"/>
      <c r="AD7355" s="5"/>
    </row>
    <row r="7356" spans="1:30" x14ac:dyDescent="0.2">
      <c r="A7356" s="5"/>
      <c r="B7356" s="5"/>
      <c r="C7356" s="5"/>
      <c r="D7356" s="5"/>
      <c r="E7356" s="5"/>
      <c r="F7356" s="6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72"/>
      <c r="AD7356" s="5"/>
    </row>
    <row r="7357" spans="1:30" x14ac:dyDescent="0.2">
      <c r="A7357" s="5"/>
      <c r="B7357" s="5"/>
      <c r="C7357" s="5"/>
      <c r="D7357" s="5"/>
      <c r="E7357" s="5"/>
      <c r="F7357" s="6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72"/>
      <c r="AD7357" s="5"/>
    </row>
    <row r="7358" spans="1:30" x14ac:dyDescent="0.2">
      <c r="A7358" s="5"/>
      <c r="B7358" s="5"/>
      <c r="C7358" s="5"/>
      <c r="D7358" s="5"/>
      <c r="E7358" s="5"/>
      <c r="F7358" s="6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72"/>
      <c r="AD7358" s="5"/>
    </row>
    <row r="7359" spans="1:30" x14ac:dyDescent="0.2">
      <c r="A7359" s="5"/>
      <c r="B7359" s="5"/>
      <c r="C7359" s="5"/>
      <c r="D7359" s="5"/>
      <c r="E7359" s="5"/>
      <c r="F7359" s="6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72"/>
      <c r="AD7359" s="5"/>
    </row>
    <row r="7360" spans="1:30" x14ac:dyDescent="0.2">
      <c r="A7360" s="5"/>
      <c r="B7360" s="5"/>
      <c r="C7360" s="5"/>
      <c r="D7360" s="5"/>
      <c r="E7360" s="5"/>
      <c r="F7360" s="6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72"/>
      <c r="AD7360" s="5"/>
    </row>
    <row r="7361" spans="1:30" x14ac:dyDescent="0.2">
      <c r="A7361" s="5"/>
      <c r="B7361" s="5"/>
      <c r="C7361" s="5"/>
      <c r="D7361" s="5"/>
      <c r="E7361" s="5"/>
      <c r="F7361" s="6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72"/>
      <c r="AD7361" s="5"/>
    </row>
    <row r="7362" spans="1:30" x14ac:dyDescent="0.2">
      <c r="A7362" s="5"/>
      <c r="B7362" s="5"/>
      <c r="C7362" s="5"/>
      <c r="D7362" s="5"/>
      <c r="E7362" s="5"/>
      <c r="F7362" s="6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72"/>
      <c r="AD7362" s="5"/>
    </row>
    <row r="7363" spans="1:30" x14ac:dyDescent="0.2">
      <c r="A7363" s="5"/>
      <c r="B7363" s="5"/>
      <c r="C7363" s="5"/>
      <c r="D7363" s="5"/>
      <c r="E7363" s="5"/>
      <c r="F7363" s="6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72"/>
      <c r="AD7363" s="5"/>
    </row>
    <row r="7364" spans="1:30" x14ac:dyDescent="0.2">
      <c r="A7364" s="5"/>
      <c r="B7364" s="5"/>
      <c r="C7364" s="5"/>
      <c r="D7364" s="5"/>
      <c r="E7364" s="5"/>
      <c r="F7364" s="6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72"/>
      <c r="AD7364" s="5"/>
    </row>
    <row r="7365" spans="1:30" x14ac:dyDescent="0.2">
      <c r="A7365" s="5"/>
      <c r="B7365" s="5"/>
      <c r="C7365" s="5"/>
      <c r="D7365" s="5"/>
      <c r="E7365" s="5"/>
      <c r="F7365" s="6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72"/>
      <c r="AD7365" s="5"/>
    </row>
    <row r="7366" spans="1:30" x14ac:dyDescent="0.2">
      <c r="A7366" s="5"/>
      <c r="B7366" s="5"/>
      <c r="C7366" s="5"/>
      <c r="D7366" s="5"/>
      <c r="E7366" s="5"/>
      <c r="F7366" s="6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72"/>
      <c r="AD7366" s="5"/>
    </row>
    <row r="7367" spans="1:30" x14ac:dyDescent="0.2">
      <c r="A7367" s="5"/>
      <c r="B7367" s="5"/>
      <c r="C7367" s="5"/>
      <c r="D7367" s="5"/>
      <c r="E7367" s="5"/>
      <c r="F7367" s="6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72"/>
      <c r="AD7367" s="5"/>
    </row>
    <row r="7368" spans="1:30" x14ac:dyDescent="0.2">
      <c r="A7368" s="5"/>
      <c r="B7368" s="5"/>
      <c r="C7368" s="5"/>
      <c r="D7368" s="5"/>
      <c r="E7368" s="5"/>
      <c r="F7368" s="6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72"/>
      <c r="AD7368" s="5"/>
    </row>
    <row r="7369" spans="1:30" x14ac:dyDescent="0.2">
      <c r="A7369" s="5"/>
      <c r="B7369" s="5"/>
      <c r="C7369" s="5"/>
      <c r="D7369" s="5"/>
      <c r="E7369" s="5"/>
      <c r="F7369" s="6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72"/>
      <c r="AD7369" s="5"/>
    </row>
    <row r="7370" spans="1:30" x14ac:dyDescent="0.2">
      <c r="A7370" s="5"/>
      <c r="B7370" s="5"/>
      <c r="C7370" s="5"/>
      <c r="D7370" s="5"/>
      <c r="E7370" s="5"/>
      <c r="F7370" s="6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72"/>
      <c r="AD7370" s="5"/>
    </row>
    <row r="7371" spans="1:30" x14ac:dyDescent="0.2">
      <c r="A7371" s="5"/>
      <c r="B7371" s="5"/>
      <c r="C7371" s="5"/>
      <c r="D7371" s="5"/>
      <c r="E7371" s="5"/>
      <c r="F7371" s="6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72"/>
      <c r="AD7371" s="5"/>
    </row>
    <row r="7372" spans="1:30" x14ac:dyDescent="0.2">
      <c r="A7372" s="5"/>
      <c r="B7372" s="5"/>
      <c r="C7372" s="5"/>
      <c r="D7372" s="5"/>
      <c r="E7372" s="5"/>
      <c r="F7372" s="6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72"/>
      <c r="AD7372" s="5"/>
    </row>
    <row r="7373" spans="1:30" x14ac:dyDescent="0.2">
      <c r="A7373" s="5"/>
      <c r="B7373" s="5"/>
      <c r="C7373" s="5"/>
      <c r="D7373" s="5"/>
      <c r="E7373" s="5"/>
      <c r="F7373" s="6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72"/>
      <c r="AD7373" s="5"/>
    </row>
    <row r="7374" spans="1:30" x14ac:dyDescent="0.2">
      <c r="A7374" s="5"/>
      <c r="B7374" s="5"/>
      <c r="C7374" s="5"/>
      <c r="D7374" s="5"/>
      <c r="E7374" s="5"/>
      <c r="F7374" s="6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72"/>
      <c r="AD7374" s="5"/>
    </row>
    <row r="7375" spans="1:30" x14ac:dyDescent="0.2">
      <c r="A7375" s="5"/>
      <c r="B7375" s="5"/>
      <c r="C7375" s="5"/>
      <c r="D7375" s="5"/>
      <c r="E7375" s="5"/>
      <c r="F7375" s="6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72"/>
      <c r="AD7375" s="5"/>
    </row>
    <row r="7376" spans="1:30" x14ac:dyDescent="0.2">
      <c r="A7376" s="5"/>
      <c r="B7376" s="5"/>
      <c r="C7376" s="5"/>
      <c r="D7376" s="5"/>
      <c r="E7376" s="5"/>
      <c r="F7376" s="6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72"/>
      <c r="AD7376" s="5"/>
    </row>
    <row r="7377" spans="1:30" x14ac:dyDescent="0.2">
      <c r="A7377" s="5"/>
      <c r="B7377" s="5"/>
      <c r="C7377" s="5"/>
      <c r="D7377" s="5"/>
      <c r="E7377" s="5"/>
      <c r="F7377" s="6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72"/>
      <c r="AD7377" s="5"/>
    </row>
    <row r="7378" spans="1:30" x14ac:dyDescent="0.2">
      <c r="A7378" s="5"/>
      <c r="B7378" s="5"/>
      <c r="C7378" s="5"/>
      <c r="D7378" s="5"/>
      <c r="E7378" s="5"/>
      <c r="F7378" s="6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72"/>
      <c r="AD7378" s="5"/>
    </row>
    <row r="7379" spans="1:30" x14ac:dyDescent="0.2">
      <c r="A7379" s="5"/>
      <c r="B7379" s="5"/>
      <c r="C7379" s="5"/>
      <c r="D7379" s="5"/>
      <c r="E7379" s="5"/>
      <c r="F7379" s="6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72"/>
      <c r="AD7379" s="5"/>
    </row>
    <row r="7380" spans="1:30" x14ac:dyDescent="0.2">
      <c r="A7380" s="5"/>
      <c r="B7380" s="5"/>
      <c r="C7380" s="5"/>
      <c r="D7380" s="5"/>
      <c r="E7380" s="5"/>
      <c r="F7380" s="6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72"/>
      <c r="AD7380" s="5"/>
    </row>
    <row r="7381" spans="1:30" x14ac:dyDescent="0.2">
      <c r="A7381" s="5"/>
      <c r="B7381" s="5"/>
      <c r="C7381" s="5"/>
      <c r="D7381" s="5"/>
      <c r="E7381" s="5"/>
      <c r="F7381" s="6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72"/>
      <c r="AD7381" s="5"/>
    </row>
    <row r="7382" spans="1:30" x14ac:dyDescent="0.2">
      <c r="A7382" s="5"/>
      <c r="B7382" s="5"/>
      <c r="C7382" s="5"/>
      <c r="D7382" s="5"/>
      <c r="E7382" s="5"/>
      <c r="F7382" s="6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72"/>
      <c r="AD7382" s="5"/>
    </row>
    <row r="7383" spans="1:30" x14ac:dyDescent="0.2">
      <c r="A7383" s="5"/>
      <c r="B7383" s="5"/>
      <c r="C7383" s="5"/>
      <c r="D7383" s="5"/>
      <c r="E7383" s="5"/>
      <c r="F7383" s="6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72"/>
      <c r="AD7383" s="5"/>
    </row>
    <row r="7384" spans="1:30" x14ac:dyDescent="0.2">
      <c r="A7384" s="5"/>
      <c r="B7384" s="5"/>
      <c r="C7384" s="5"/>
      <c r="D7384" s="5"/>
      <c r="E7384" s="5"/>
      <c r="F7384" s="6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72"/>
      <c r="AD7384" s="5"/>
    </row>
    <row r="7385" spans="1:30" x14ac:dyDescent="0.2">
      <c r="A7385" s="5"/>
      <c r="B7385" s="5"/>
      <c r="C7385" s="5"/>
      <c r="D7385" s="5"/>
      <c r="E7385" s="5"/>
      <c r="F7385" s="6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72"/>
      <c r="AD7385" s="5"/>
    </row>
    <row r="7386" spans="1:30" x14ac:dyDescent="0.2">
      <c r="A7386" s="5"/>
      <c r="B7386" s="5"/>
      <c r="C7386" s="5"/>
      <c r="D7386" s="5"/>
      <c r="E7386" s="5"/>
      <c r="F7386" s="6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72"/>
      <c r="AD7386" s="5"/>
    </row>
    <row r="7387" spans="1:30" x14ac:dyDescent="0.2">
      <c r="A7387" s="5"/>
      <c r="B7387" s="5"/>
      <c r="C7387" s="5"/>
      <c r="D7387" s="5"/>
      <c r="E7387" s="5"/>
      <c r="F7387" s="6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72"/>
      <c r="AD7387" s="5"/>
    </row>
    <row r="7388" spans="1:30" x14ac:dyDescent="0.2">
      <c r="A7388" s="5"/>
      <c r="B7388" s="5"/>
      <c r="C7388" s="5"/>
      <c r="D7388" s="5"/>
      <c r="E7388" s="5"/>
      <c r="F7388" s="6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72"/>
      <c r="AD7388" s="5"/>
    </row>
    <row r="7389" spans="1:30" x14ac:dyDescent="0.2">
      <c r="A7389" s="5"/>
      <c r="B7389" s="5"/>
      <c r="C7389" s="5"/>
      <c r="D7389" s="5"/>
      <c r="E7389" s="5"/>
      <c r="F7389" s="6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72"/>
      <c r="AD7389" s="5"/>
    </row>
    <row r="7390" spans="1:30" x14ac:dyDescent="0.2">
      <c r="A7390" s="5"/>
      <c r="B7390" s="5"/>
      <c r="C7390" s="5"/>
      <c r="D7390" s="5"/>
      <c r="E7390" s="5"/>
      <c r="F7390" s="6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72"/>
      <c r="AD7390" s="5"/>
    </row>
    <row r="7391" spans="1:30" x14ac:dyDescent="0.2">
      <c r="A7391" s="5"/>
      <c r="B7391" s="5"/>
      <c r="C7391" s="5"/>
      <c r="D7391" s="5"/>
      <c r="E7391" s="5"/>
      <c r="F7391" s="6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72"/>
      <c r="AD7391" s="5"/>
    </row>
    <row r="7392" spans="1:30" x14ac:dyDescent="0.2">
      <c r="A7392" s="5"/>
      <c r="B7392" s="5"/>
      <c r="C7392" s="5"/>
      <c r="D7392" s="5"/>
      <c r="E7392" s="5"/>
      <c r="F7392" s="6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72"/>
      <c r="AD7392" s="5"/>
    </row>
    <row r="7393" spans="1:30" x14ac:dyDescent="0.2">
      <c r="A7393" s="5"/>
      <c r="B7393" s="5"/>
      <c r="C7393" s="5"/>
      <c r="D7393" s="5"/>
      <c r="E7393" s="5"/>
      <c r="F7393" s="6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72"/>
      <c r="AD7393" s="5"/>
    </row>
    <row r="7394" spans="1:30" x14ac:dyDescent="0.2">
      <c r="A7394" s="5"/>
      <c r="B7394" s="5"/>
      <c r="C7394" s="5"/>
      <c r="D7394" s="5"/>
      <c r="E7394" s="5"/>
      <c r="F7394" s="6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72"/>
      <c r="AD7394" s="5"/>
    </row>
    <row r="7395" spans="1:30" x14ac:dyDescent="0.2">
      <c r="A7395" s="5"/>
      <c r="B7395" s="5"/>
      <c r="C7395" s="5"/>
      <c r="D7395" s="5"/>
      <c r="E7395" s="5"/>
      <c r="F7395" s="6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72"/>
      <c r="AD7395" s="5"/>
    </row>
    <row r="7396" spans="1:30" x14ac:dyDescent="0.2">
      <c r="A7396" s="5"/>
      <c r="B7396" s="5"/>
      <c r="C7396" s="5"/>
      <c r="D7396" s="5"/>
      <c r="E7396" s="5"/>
      <c r="F7396" s="6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72"/>
      <c r="AD7396" s="5"/>
    </row>
    <row r="7397" spans="1:30" x14ac:dyDescent="0.2">
      <c r="A7397" s="5"/>
      <c r="B7397" s="5"/>
      <c r="C7397" s="5"/>
      <c r="D7397" s="5"/>
      <c r="E7397" s="5"/>
      <c r="F7397" s="6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72"/>
      <c r="AD7397" s="5"/>
    </row>
    <row r="7398" spans="1:30" x14ac:dyDescent="0.2">
      <c r="A7398" s="5"/>
      <c r="B7398" s="5"/>
      <c r="C7398" s="5"/>
      <c r="D7398" s="5"/>
      <c r="E7398" s="5"/>
      <c r="F7398" s="6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72"/>
      <c r="AD7398" s="5"/>
    </row>
    <row r="7399" spans="1:30" x14ac:dyDescent="0.2">
      <c r="A7399" s="5"/>
      <c r="B7399" s="5"/>
      <c r="C7399" s="5"/>
      <c r="D7399" s="5"/>
      <c r="E7399" s="5"/>
      <c r="F7399" s="6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72"/>
      <c r="AD7399" s="5"/>
    </row>
    <row r="7400" spans="1:30" x14ac:dyDescent="0.2">
      <c r="A7400" s="5"/>
      <c r="B7400" s="5"/>
      <c r="C7400" s="5"/>
      <c r="D7400" s="5"/>
      <c r="E7400" s="5"/>
      <c r="F7400" s="6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72"/>
      <c r="AD7400" s="5"/>
    </row>
    <row r="7401" spans="1:30" x14ac:dyDescent="0.2">
      <c r="A7401" s="5"/>
      <c r="B7401" s="5"/>
      <c r="C7401" s="5"/>
      <c r="D7401" s="5"/>
      <c r="E7401" s="5"/>
      <c r="F7401" s="6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72"/>
      <c r="AD7401" s="5"/>
    </row>
    <row r="7402" spans="1:30" x14ac:dyDescent="0.2">
      <c r="A7402" s="5"/>
      <c r="B7402" s="5"/>
      <c r="C7402" s="5"/>
      <c r="D7402" s="5"/>
      <c r="E7402" s="5"/>
      <c r="F7402" s="6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72"/>
      <c r="AD7402" s="5"/>
    </row>
    <row r="7403" spans="1:30" x14ac:dyDescent="0.2">
      <c r="A7403" s="5"/>
      <c r="B7403" s="5"/>
      <c r="C7403" s="5"/>
      <c r="D7403" s="5"/>
      <c r="E7403" s="5"/>
      <c r="F7403" s="6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72"/>
      <c r="AD7403" s="5"/>
    </row>
    <row r="7404" spans="1:30" x14ac:dyDescent="0.2">
      <c r="A7404" s="5"/>
      <c r="B7404" s="5"/>
      <c r="C7404" s="5"/>
      <c r="D7404" s="5"/>
      <c r="E7404" s="5"/>
      <c r="F7404" s="6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72"/>
      <c r="AD7404" s="5"/>
    </row>
    <row r="7405" spans="1:30" x14ac:dyDescent="0.2">
      <c r="A7405" s="5"/>
      <c r="B7405" s="5"/>
      <c r="C7405" s="5"/>
      <c r="D7405" s="5"/>
      <c r="E7405" s="5"/>
      <c r="F7405" s="6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72"/>
      <c r="AD7405" s="5"/>
    </row>
    <row r="7406" spans="1:30" x14ac:dyDescent="0.2">
      <c r="A7406" s="5"/>
      <c r="B7406" s="5"/>
      <c r="C7406" s="5"/>
      <c r="D7406" s="5"/>
      <c r="E7406" s="5"/>
      <c r="F7406" s="6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72"/>
      <c r="AD7406" s="5"/>
    </row>
    <row r="7407" spans="1:30" x14ac:dyDescent="0.2">
      <c r="A7407" s="5"/>
      <c r="B7407" s="5"/>
      <c r="C7407" s="5"/>
      <c r="D7407" s="5"/>
      <c r="E7407" s="5"/>
      <c r="F7407" s="6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72"/>
      <c r="AD7407" s="5"/>
    </row>
    <row r="7408" spans="1:30" x14ac:dyDescent="0.2">
      <c r="A7408" s="5"/>
      <c r="B7408" s="5"/>
      <c r="C7408" s="5"/>
      <c r="D7408" s="5"/>
      <c r="E7408" s="5"/>
      <c r="F7408" s="6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72"/>
      <c r="AD7408" s="5"/>
    </row>
    <row r="7409" spans="1:30" x14ac:dyDescent="0.2">
      <c r="A7409" s="5"/>
      <c r="B7409" s="5"/>
      <c r="C7409" s="5"/>
      <c r="D7409" s="5"/>
      <c r="E7409" s="5"/>
      <c r="F7409" s="6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72"/>
      <c r="AD7409" s="5"/>
    </row>
    <row r="7410" spans="1:30" x14ac:dyDescent="0.2">
      <c r="A7410" s="5"/>
      <c r="B7410" s="5"/>
      <c r="C7410" s="5"/>
      <c r="D7410" s="5"/>
      <c r="E7410" s="5"/>
      <c r="F7410" s="6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72"/>
      <c r="AD7410" s="5"/>
    </row>
    <row r="7411" spans="1:30" x14ac:dyDescent="0.2">
      <c r="A7411" s="5"/>
      <c r="B7411" s="5"/>
      <c r="C7411" s="5"/>
      <c r="D7411" s="5"/>
      <c r="E7411" s="5"/>
      <c r="F7411" s="6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72"/>
      <c r="AD7411" s="5"/>
    </row>
    <row r="7412" spans="1:30" x14ac:dyDescent="0.2">
      <c r="A7412" s="5"/>
      <c r="B7412" s="5"/>
      <c r="C7412" s="5"/>
      <c r="D7412" s="5"/>
      <c r="E7412" s="5"/>
      <c r="F7412" s="6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72"/>
      <c r="AD7412" s="5"/>
    </row>
    <row r="7413" spans="1:30" x14ac:dyDescent="0.2">
      <c r="A7413" s="5"/>
      <c r="B7413" s="5"/>
      <c r="C7413" s="5"/>
      <c r="D7413" s="5"/>
      <c r="E7413" s="5"/>
      <c r="F7413" s="6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72"/>
      <c r="AD7413" s="5"/>
    </row>
    <row r="7414" spans="1:30" x14ac:dyDescent="0.2">
      <c r="A7414" s="5"/>
      <c r="B7414" s="5"/>
      <c r="C7414" s="5"/>
      <c r="D7414" s="5"/>
      <c r="E7414" s="5"/>
      <c r="F7414" s="6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72"/>
      <c r="AD7414" s="5"/>
    </row>
    <row r="7415" spans="1:30" x14ac:dyDescent="0.2">
      <c r="A7415" s="5"/>
      <c r="B7415" s="5"/>
      <c r="C7415" s="5"/>
      <c r="D7415" s="5"/>
      <c r="E7415" s="5"/>
      <c r="F7415" s="6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72"/>
      <c r="AD7415" s="5"/>
    </row>
    <row r="7416" spans="1:30" x14ac:dyDescent="0.2">
      <c r="A7416" s="5"/>
      <c r="B7416" s="5"/>
      <c r="C7416" s="5"/>
      <c r="D7416" s="5"/>
      <c r="E7416" s="5"/>
      <c r="F7416" s="6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72"/>
      <c r="AD7416" s="5"/>
    </row>
    <row r="7417" spans="1:30" x14ac:dyDescent="0.2">
      <c r="A7417" s="5"/>
      <c r="B7417" s="5"/>
      <c r="C7417" s="5"/>
      <c r="D7417" s="5"/>
      <c r="E7417" s="5"/>
      <c r="F7417" s="6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72"/>
      <c r="AD7417" s="5"/>
    </row>
    <row r="7418" spans="1:30" x14ac:dyDescent="0.2">
      <c r="A7418" s="5"/>
      <c r="B7418" s="5"/>
      <c r="C7418" s="5"/>
      <c r="D7418" s="5"/>
      <c r="E7418" s="5"/>
      <c r="F7418" s="6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72"/>
      <c r="AD7418" s="5"/>
    </row>
    <row r="7419" spans="1:30" x14ac:dyDescent="0.2">
      <c r="A7419" s="5"/>
      <c r="B7419" s="5"/>
      <c r="C7419" s="5"/>
      <c r="D7419" s="5"/>
      <c r="E7419" s="5"/>
      <c r="F7419" s="6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72"/>
      <c r="AD7419" s="5"/>
    </row>
    <row r="7420" spans="1:30" x14ac:dyDescent="0.2">
      <c r="A7420" s="5"/>
      <c r="B7420" s="5"/>
      <c r="C7420" s="5"/>
      <c r="D7420" s="5"/>
      <c r="E7420" s="5"/>
      <c r="F7420" s="6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72"/>
      <c r="AD7420" s="5"/>
    </row>
    <row r="7421" spans="1:30" x14ac:dyDescent="0.2">
      <c r="A7421" s="5"/>
      <c r="B7421" s="5"/>
      <c r="C7421" s="5"/>
      <c r="D7421" s="5"/>
      <c r="E7421" s="5"/>
      <c r="F7421" s="6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72"/>
      <c r="AD7421" s="5"/>
    </row>
    <row r="7422" spans="1:30" x14ac:dyDescent="0.2">
      <c r="A7422" s="5"/>
      <c r="B7422" s="5"/>
      <c r="C7422" s="5"/>
      <c r="D7422" s="5"/>
      <c r="E7422" s="5"/>
      <c r="F7422" s="6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72"/>
      <c r="AD7422" s="5"/>
    </row>
    <row r="7423" spans="1:30" x14ac:dyDescent="0.2">
      <c r="A7423" s="5"/>
      <c r="B7423" s="5"/>
      <c r="C7423" s="5"/>
      <c r="D7423" s="5"/>
      <c r="E7423" s="5"/>
      <c r="F7423" s="6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72"/>
      <c r="AD7423" s="5"/>
    </row>
    <row r="7424" spans="1:30" x14ac:dyDescent="0.2">
      <c r="A7424" s="5"/>
      <c r="B7424" s="5"/>
      <c r="C7424" s="5"/>
      <c r="D7424" s="5"/>
      <c r="E7424" s="5"/>
      <c r="F7424" s="6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72"/>
      <c r="AD7424" s="5"/>
    </row>
    <row r="7425" spans="1:30" x14ac:dyDescent="0.2">
      <c r="A7425" s="5"/>
      <c r="B7425" s="5"/>
      <c r="C7425" s="5"/>
      <c r="D7425" s="5"/>
      <c r="E7425" s="5"/>
      <c r="F7425" s="6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72"/>
      <c r="AD7425" s="5"/>
    </row>
    <row r="7426" spans="1:30" x14ac:dyDescent="0.2">
      <c r="A7426" s="5"/>
      <c r="B7426" s="5"/>
      <c r="C7426" s="5"/>
      <c r="D7426" s="5"/>
      <c r="E7426" s="5"/>
      <c r="F7426" s="6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72"/>
      <c r="AD7426" s="5"/>
    </row>
    <row r="7427" spans="1:30" x14ac:dyDescent="0.2">
      <c r="A7427" s="5"/>
      <c r="B7427" s="5"/>
      <c r="C7427" s="5"/>
      <c r="D7427" s="5"/>
      <c r="E7427" s="5"/>
      <c r="F7427" s="6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72"/>
      <c r="AD7427" s="5"/>
    </row>
    <row r="7428" spans="1:30" x14ac:dyDescent="0.2">
      <c r="A7428" s="5"/>
      <c r="B7428" s="5"/>
      <c r="C7428" s="5"/>
      <c r="D7428" s="5"/>
      <c r="E7428" s="5"/>
      <c r="F7428" s="6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72"/>
      <c r="AD7428" s="5"/>
    </row>
    <row r="7429" spans="1:30" x14ac:dyDescent="0.2">
      <c r="A7429" s="5"/>
      <c r="B7429" s="5"/>
      <c r="C7429" s="5"/>
      <c r="D7429" s="5"/>
      <c r="E7429" s="5"/>
      <c r="F7429" s="6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72"/>
      <c r="AD7429" s="5"/>
    </row>
    <row r="7430" spans="1:30" x14ac:dyDescent="0.2">
      <c r="A7430" s="5"/>
      <c r="B7430" s="5"/>
      <c r="C7430" s="5"/>
      <c r="D7430" s="5"/>
      <c r="E7430" s="5"/>
      <c r="F7430" s="6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72"/>
      <c r="AD7430" s="5"/>
    </row>
    <row r="7431" spans="1:30" x14ac:dyDescent="0.2">
      <c r="A7431" s="5"/>
      <c r="B7431" s="5"/>
      <c r="C7431" s="5"/>
      <c r="D7431" s="5"/>
      <c r="E7431" s="5"/>
      <c r="F7431" s="6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72"/>
      <c r="AD7431" s="5"/>
    </row>
    <row r="7432" spans="1:30" x14ac:dyDescent="0.2">
      <c r="A7432" s="5"/>
      <c r="B7432" s="5"/>
      <c r="C7432" s="5"/>
      <c r="D7432" s="5"/>
      <c r="E7432" s="5"/>
      <c r="F7432" s="6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72"/>
      <c r="AD7432" s="5"/>
    </row>
    <row r="7433" spans="1:30" x14ac:dyDescent="0.2">
      <c r="A7433" s="5"/>
      <c r="B7433" s="5"/>
      <c r="C7433" s="5"/>
      <c r="D7433" s="5"/>
      <c r="E7433" s="5"/>
      <c r="F7433" s="6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72"/>
      <c r="AD7433" s="5"/>
    </row>
    <row r="7434" spans="1:30" x14ac:dyDescent="0.2">
      <c r="A7434" s="5"/>
      <c r="B7434" s="5"/>
      <c r="C7434" s="5"/>
      <c r="D7434" s="5"/>
      <c r="E7434" s="5"/>
      <c r="F7434" s="6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72"/>
      <c r="AD7434" s="5"/>
    </row>
    <row r="7435" spans="1:30" x14ac:dyDescent="0.2">
      <c r="A7435" s="5"/>
      <c r="B7435" s="5"/>
      <c r="C7435" s="5"/>
      <c r="D7435" s="5"/>
      <c r="E7435" s="5"/>
      <c r="F7435" s="6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72"/>
      <c r="AD7435" s="5"/>
    </row>
    <row r="7436" spans="1:30" x14ac:dyDescent="0.2">
      <c r="A7436" s="5"/>
      <c r="B7436" s="5"/>
      <c r="C7436" s="5"/>
      <c r="D7436" s="5"/>
      <c r="E7436" s="5"/>
      <c r="F7436" s="6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72"/>
      <c r="AD7436" s="5"/>
    </row>
    <row r="7437" spans="1:30" x14ac:dyDescent="0.2">
      <c r="A7437" s="5"/>
      <c r="B7437" s="5"/>
      <c r="C7437" s="5"/>
      <c r="D7437" s="5"/>
      <c r="E7437" s="5"/>
      <c r="F7437" s="6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72"/>
      <c r="AD7437" s="5"/>
    </row>
    <row r="7438" spans="1:30" x14ac:dyDescent="0.2">
      <c r="A7438" s="5"/>
      <c r="B7438" s="5"/>
      <c r="C7438" s="5"/>
      <c r="D7438" s="5"/>
      <c r="E7438" s="5"/>
      <c r="F7438" s="6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72"/>
      <c r="AD7438" s="5"/>
    </row>
    <row r="7439" spans="1:30" x14ac:dyDescent="0.2">
      <c r="A7439" s="5"/>
      <c r="B7439" s="5"/>
      <c r="C7439" s="5"/>
      <c r="D7439" s="5"/>
      <c r="E7439" s="5"/>
      <c r="F7439" s="6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72"/>
      <c r="AD7439" s="5"/>
    </row>
    <row r="7440" spans="1:30" x14ac:dyDescent="0.2">
      <c r="A7440" s="5"/>
      <c r="B7440" s="5"/>
      <c r="C7440" s="5"/>
      <c r="D7440" s="5"/>
      <c r="E7440" s="5"/>
      <c r="F7440" s="6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72"/>
      <c r="AD7440" s="5"/>
    </row>
    <row r="7441" spans="1:30" x14ac:dyDescent="0.2">
      <c r="A7441" s="5"/>
      <c r="B7441" s="5"/>
      <c r="C7441" s="5"/>
      <c r="D7441" s="5"/>
      <c r="E7441" s="5"/>
      <c r="F7441" s="6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72"/>
      <c r="AD7441" s="5"/>
    </row>
    <row r="7442" spans="1:30" x14ac:dyDescent="0.2">
      <c r="A7442" s="5"/>
      <c r="B7442" s="5"/>
      <c r="C7442" s="5"/>
      <c r="D7442" s="5"/>
      <c r="E7442" s="5"/>
      <c r="F7442" s="6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72"/>
      <c r="AD7442" s="5"/>
    </row>
    <row r="7443" spans="1:30" x14ac:dyDescent="0.2">
      <c r="A7443" s="5"/>
      <c r="B7443" s="5"/>
      <c r="C7443" s="5"/>
      <c r="D7443" s="5"/>
      <c r="E7443" s="5"/>
      <c r="F7443" s="6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72"/>
      <c r="AD7443" s="5"/>
    </row>
    <row r="7444" spans="1:30" x14ac:dyDescent="0.2">
      <c r="A7444" s="5"/>
      <c r="B7444" s="5"/>
      <c r="C7444" s="5"/>
      <c r="D7444" s="5"/>
      <c r="E7444" s="5"/>
      <c r="F7444" s="6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72"/>
      <c r="AD7444" s="5"/>
    </row>
    <row r="7445" spans="1:30" x14ac:dyDescent="0.2">
      <c r="A7445" s="5"/>
      <c r="B7445" s="5"/>
      <c r="C7445" s="5"/>
      <c r="D7445" s="5"/>
      <c r="E7445" s="5"/>
      <c r="F7445" s="6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72"/>
      <c r="AD7445" s="5"/>
    </row>
    <row r="7446" spans="1:30" x14ac:dyDescent="0.2">
      <c r="A7446" s="5"/>
      <c r="B7446" s="5"/>
      <c r="C7446" s="5"/>
      <c r="D7446" s="5"/>
      <c r="E7446" s="5"/>
      <c r="F7446" s="6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72"/>
      <c r="AD7446" s="5"/>
    </row>
    <row r="7447" spans="1:30" x14ac:dyDescent="0.2">
      <c r="A7447" s="5"/>
      <c r="B7447" s="5"/>
      <c r="C7447" s="5"/>
      <c r="D7447" s="5"/>
      <c r="E7447" s="5"/>
      <c r="F7447" s="6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72"/>
      <c r="AD7447" s="5"/>
    </row>
    <row r="7448" spans="1:30" x14ac:dyDescent="0.2">
      <c r="A7448" s="5"/>
      <c r="B7448" s="5"/>
      <c r="C7448" s="5"/>
      <c r="D7448" s="5"/>
      <c r="E7448" s="5"/>
      <c r="F7448" s="6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72"/>
      <c r="AD7448" s="5"/>
    </row>
    <row r="7449" spans="1:30" x14ac:dyDescent="0.2">
      <c r="A7449" s="5"/>
      <c r="B7449" s="5"/>
      <c r="C7449" s="5"/>
      <c r="D7449" s="5"/>
      <c r="E7449" s="5"/>
      <c r="F7449" s="6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72"/>
      <c r="AD7449" s="5"/>
    </row>
    <row r="7450" spans="1:30" x14ac:dyDescent="0.2">
      <c r="A7450" s="5"/>
      <c r="B7450" s="5"/>
      <c r="C7450" s="5"/>
      <c r="D7450" s="5"/>
      <c r="E7450" s="5"/>
      <c r="F7450" s="6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72"/>
      <c r="AD7450" s="5"/>
    </row>
    <row r="7451" spans="1:30" x14ac:dyDescent="0.2">
      <c r="A7451" s="5"/>
      <c r="B7451" s="5"/>
      <c r="C7451" s="5"/>
      <c r="D7451" s="5"/>
      <c r="E7451" s="5"/>
      <c r="F7451" s="6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72"/>
      <c r="AD7451" s="5"/>
    </row>
    <row r="7452" spans="1:30" x14ac:dyDescent="0.2">
      <c r="A7452" s="5"/>
      <c r="B7452" s="5"/>
      <c r="C7452" s="5"/>
      <c r="D7452" s="5"/>
      <c r="E7452" s="5"/>
      <c r="F7452" s="6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72"/>
      <c r="AD7452" s="5"/>
    </row>
    <row r="7453" spans="1:30" x14ac:dyDescent="0.2">
      <c r="A7453" s="5"/>
      <c r="B7453" s="5"/>
      <c r="C7453" s="5"/>
      <c r="D7453" s="5"/>
      <c r="E7453" s="5"/>
      <c r="F7453" s="6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72"/>
      <c r="AD7453" s="5"/>
    </row>
    <row r="7454" spans="1:30" x14ac:dyDescent="0.2">
      <c r="A7454" s="5"/>
      <c r="B7454" s="5"/>
      <c r="C7454" s="5"/>
      <c r="D7454" s="5"/>
      <c r="E7454" s="5"/>
      <c r="F7454" s="6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72"/>
      <c r="AD7454" s="5"/>
    </row>
    <row r="7455" spans="1:30" x14ac:dyDescent="0.2">
      <c r="A7455" s="5"/>
      <c r="B7455" s="5"/>
      <c r="C7455" s="5"/>
      <c r="D7455" s="5"/>
      <c r="E7455" s="5"/>
      <c r="F7455" s="6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72"/>
      <c r="AD7455" s="5"/>
    </row>
    <row r="7456" spans="1:30" x14ac:dyDescent="0.2">
      <c r="A7456" s="5"/>
      <c r="B7456" s="5"/>
      <c r="C7456" s="5"/>
      <c r="D7456" s="5"/>
      <c r="E7456" s="5"/>
      <c r="F7456" s="6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72"/>
      <c r="AD7456" s="5"/>
    </row>
    <row r="7457" spans="1:30" x14ac:dyDescent="0.2">
      <c r="A7457" s="5"/>
      <c r="B7457" s="5"/>
      <c r="C7457" s="5"/>
      <c r="D7457" s="5"/>
      <c r="E7457" s="5"/>
      <c r="F7457" s="6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72"/>
      <c r="AD7457" s="5"/>
    </row>
    <row r="7458" spans="1:30" x14ac:dyDescent="0.2">
      <c r="A7458" s="5"/>
      <c r="B7458" s="5"/>
      <c r="C7458" s="5"/>
      <c r="D7458" s="5"/>
      <c r="E7458" s="5"/>
      <c r="F7458" s="6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72"/>
      <c r="AD7458" s="5"/>
    </row>
    <row r="7459" spans="1:30" x14ac:dyDescent="0.2">
      <c r="A7459" s="5"/>
      <c r="B7459" s="5"/>
      <c r="C7459" s="5"/>
      <c r="D7459" s="5"/>
      <c r="E7459" s="5"/>
      <c r="F7459" s="6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72"/>
      <c r="AD7459" s="5"/>
    </row>
    <row r="7460" spans="1:30" x14ac:dyDescent="0.2">
      <c r="A7460" s="5"/>
      <c r="B7460" s="5"/>
      <c r="C7460" s="5"/>
      <c r="D7460" s="5"/>
      <c r="E7460" s="5"/>
      <c r="F7460" s="6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72"/>
      <c r="AD7460" s="5"/>
    </row>
    <row r="7461" spans="1:30" x14ac:dyDescent="0.2">
      <c r="A7461" s="5"/>
      <c r="B7461" s="5"/>
      <c r="C7461" s="5"/>
      <c r="D7461" s="5"/>
      <c r="E7461" s="5"/>
      <c r="F7461" s="6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72"/>
      <c r="AD7461" s="5"/>
    </row>
    <row r="7462" spans="1:30" x14ac:dyDescent="0.2">
      <c r="A7462" s="5"/>
      <c r="B7462" s="5"/>
      <c r="C7462" s="5"/>
      <c r="D7462" s="5"/>
      <c r="E7462" s="5"/>
      <c r="F7462" s="6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72"/>
      <c r="AD7462" s="5"/>
    </row>
    <row r="7463" spans="1:30" x14ac:dyDescent="0.2">
      <c r="A7463" s="5"/>
      <c r="B7463" s="5"/>
      <c r="C7463" s="5"/>
      <c r="D7463" s="5"/>
      <c r="E7463" s="5"/>
      <c r="F7463" s="6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72"/>
      <c r="AD7463" s="5"/>
    </row>
    <row r="7464" spans="1:30" x14ac:dyDescent="0.2">
      <c r="A7464" s="5"/>
      <c r="B7464" s="5"/>
      <c r="C7464" s="5"/>
      <c r="D7464" s="5"/>
      <c r="E7464" s="5"/>
      <c r="F7464" s="6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72"/>
      <c r="AD7464" s="5"/>
    </row>
    <row r="7465" spans="1:30" x14ac:dyDescent="0.2">
      <c r="A7465" s="5"/>
      <c r="B7465" s="5"/>
      <c r="C7465" s="5"/>
      <c r="D7465" s="5"/>
      <c r="E7465" s="5"/>
      <c r="F7465" s="6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72"/>
      <c r="AD7465" s="5"/>
    </row>
    <row r="7466" spans="1:30" x14ac:dyDescent="0.2">
      <c r="A7466" s="5"/>
      <c r="B7466" s="5"/>
      <c r="C7466" s="5"/>
      <c r="D7466" s="5"/>
      <c r="E7466" s="5"/>
      <c r="F7466" s="6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72"/>
      <c r="AD7466" s="5"/>
    </row>
    <row r="7467" spans="1:30" x14ac:dyDescent="0.2">
      <c r="A7467" s="5"/>
      <c r="B7467" s="5"/>
      <c r="C7467" s="5"/>
      <c r="D7467" s="5"/>
      <c r="E7467" s="5"/>
      <c r="F7467" s="6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72"/>
      <c r="AD7467" s="5"/>
    </row>
    <row r="7468" spans="1:30" x14ac:dyDescent="0.2">
      <c r="A7468" s="5"/>
      <c r="B7468" s="5"/>
      <c r="C7468" s="5"/>
      <c r="D7468" s="5"/>
      <c r="E7468" s="5"/>
      <c r="F7468" s="6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72"/>
      <c r="AD7468" s="5"/>
    </row>
    <row r="7469" spans="1:30" x14ac:dyDescent="0.2">
      <c r="A7469" s="5"/>
      <c r="B7469" s="5"/>
      <c r="C7469" s="5"/>
      <c r="D7469" s="5"/>
      <c r="E7469" s="5"/>
      <c r="F7469" s="6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72"/>
      <c r="AD7469" s="5"/>
    </row>
    <row r="7470" spans="1:30" x14ac:dyDescent="0.2">
      <c r="A7470" s="5"/>
      <c r="B7470" s="5"/>
      <c r="C7470" s="5"/>
      <c r="D7470" s="5"/>
      <c r="E7470" s="5"/>
      <c r="F7470" s="6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72"/>
      <c r="AD7470" s="5"/>
    </row>
    <row r="7471" spans="1:30" x14ac:dyDescent="0.2">
      <c r="A7471" s="5"/>
      <c r="B7471" s="5"/>
      <c r="C7471" s="5"/>
      <c r="D7471" s="5"/>
      <c r="E7471" s="5"/>
      <c r="F7471" s="6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72"/>
      <c r="AD7471" s="5"/>
    </row>
    <row r="7472" spans="1:30" x14ac:dyDescent="0.2">
      <c r="A7472" s="5"/>
      <c r="B7472" s="5"/>
      <c r="C7472" s="5"/>
      <c r="D7472" s="5"/>
      <c r="E7472" s="5"/>
      <c r="F7472" s="6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72"/>
      <c r="AD7472" s="5"/>
    </row>
    <row r="7473" spans="1:30" x14ac:dyDescent="0.2">
      <c r="A7473" s="5"/>
      <c r="B7473" s="5"/>
      <c r="C7473" s="5"/>
      <c r="D7473" s="5"/>
      <c r="E7473" s="5"/>
      <c r="F7473" s="6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72"/>
      <c r="AD7473" s="5"/>
    </row>
    <row r="7474" spans="1:30" x14ac:dyDescent="0.2">
      <c r="A7474" s="5"/>
      <c r="B7474" s="5"/>
      <c r="C7474" s="5"/>
      <c r="D7474" s="5"/>
      <c r="E7474" s="5"/>
      <c r="F7474" s="6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72"/>
      <c r="AD7474" s="5"/>
    </row>
    <row r="7475" spans="1:30" x14ac:dyDescent="0.2">
      <c r="A7475" s="5"/>
      <c r="B7475" s="5"/>
      <c r="C7475" s="5"/>
      <c r="D7475" s="5"/>
      <c r="E7475" s="5"/>
      <c r="F7475" s="6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72"/>
      <c r="AD7475" s="5"/>
    </row>
    <row r="7476" spans="1:30" x14ac:dyDescent="0.2">
      <c r="A7476" s="5"/>
      <c r="B7476" s="5"/>
      <c r="C7476" s="5"/>
      <c r="D7476" s="5"/>
      <c r="E7476" s="5"/>
      <c r="F7476" s="6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72"/>
      <c r="AD7476" s="5"/>
    </row>
    <row r="7477" spans="1:30" x14ac:dyDescent="0.2">
      <c r="A7477" s="5"/>
      <c r="B7477" s="5"/>
      <c r="C7477" s="5"/>
      <c r="D7477" s="5"/>
      <c r="E7477" s="5"/>
      <c r="F7477" s="6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72"/>
      <c r="AD7477" s="5"/>
    </row>
    <row r="7478" spans="1:30" x14ac:dyDescent="0.2">
      <c r="A7478" s="5"/>
      <c r="B7478" s="5"/>
      <c r="C7478" s="5"/>
      <c r="D7478" s="5"/>
      <c r="E7478" s="5"/>
      <c r="F7478" s="6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72"/>
      <c r="AD7478" s="5"/>
    </row>
    <row r="7479" spans="1:30" x14ac:dyDescent="0.2">
      <c r="A7479" s="5"/>
      <c r="B7479" s="5"/>
      <c r="C7479" s="5"/>
      <c r="D7479" s="5"/>
      <c r="E7479" s="5"/>
      <c r="F7479" s="6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72"/>
      <c r="AD7479" s="5"/>
    </row>
    <row r="7480" spans="1:30" x14ac:dyDescent="0.2">
      <c r="A7480" s="5"/>
      <c r="B7480" s="5"/>
      <c r="C7480" s="5"/>
      <c r="D7480" s="5"/>
      <c r="E7480" s="5"/>
      <c r="F7480" s="6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72"/>
      <c r="AD7480" s="5"/>
    </row>
    <row r="7481" spans="1:30" x14ac:dyDescent="0.2">
      <c r="A7481" s="5"/>
      <c r="B7481" s="5"/>
      <c r="C7481" s="5"/>
      <c r="D7481" s="5"/>
      <c r="E7481" s="5"/>
      <c r="F7481" s="6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72"/>
      <c r="AD7481" s="5"/>
    </row>
    <row r="7482" spans="1:30" x14ac:dyDescent="0.2">
      <c r="A7482" s="5"/>
      <c r="B7482" s="5"/>
      <c r="C7482" s="5"/>
      <c r="D7482" s="5"/>
      <c r="E7482" s="5"/>
      <c r="F7482" s="6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72"/>
      <c r="AD7482" s="5"/>
    </row>
    <row r="7483" spans="1:30" x14ac:dyDescent="0.2">
      <c r="A7483" s="5"/>
      <c r="B7483" s="5"/>
      <c r="C7483" s="5"/>
      <c r="D7483" s="5"/>
      <c r="E7483" s="5"/>
      <c r="F7483" s="6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72"/>
      <c r="AD7483" s="5"/>
    </row>
    <row r="7484" spans="1:30" x14ac:dyDescent="0.2">
      <c r="A7484" s="5"/>
      <c r="B7484" s="5"/>
      <c r="C7484" s="5"/>
      <c r="D7484" s="5"/>
      <c r="E7484" s="5"/>
      <c r="F7484" s="6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72"/>
      <c r="AD7484" s="5"/>
    </row>
    <row r="7485" spans="1:30" x14ac:dyDescent="0.2">
      <c r="A7485" s="5"/>
      <c r="B7485" s="5"/>
      <c r="C7485" s="5"/>
      <c r="D7485" s="5"/>
      <c r="E7485" s="5"/>
      <c r="F7485" s="6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72"/>
      <c r="AD7485" s="5"/>
    </row>
    <row r="7486" spans="1:30" x14ac:dyDescent="0.2">
      <c r="A7486" s="5"/>
      <c r="B7486" s="5"/>
      <c r="C7486" s="5"/>
      <c r="D7486" s="5"/>
      <c r="E7486" s="5"/>
      <c r="F7486" s="6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72"/>
      <c r="AD7486" s="5"/>
    </row>
    <row r="7487" spans="1:30" x14ac:dyDescent="0.2">
      <c r="A7487" s="5"/>
      <c r="B7487" s="5"/>
      <c r="C7487" s="5"/>
      <c r="D7487" s="5"/>
      <c r="E7487" s="5"/>
      <c r="F7487" s="6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72"/>
      <c r="AD7487" s="5"/>
    </row>
    <row r="7488" spans="1:30" x14ac:dyDescent="0.2">
      <c r="A7488" s="5"/>
      <c r="B7488" s="5"/>
      <c r="C7488" s="5"/>
      <c r="D7488" s="5"/>
      <c r="E7488" s="5"/>
      <c r="F7488" s="6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72"/>
      <c r="AD7488" s="5"/>
    </row>
    <row r="7489" spans="1:30" x14ac:dyDescent="0.2">
      <c r="A7489" s="5"/>
      <c r="B7489" s="5"/>
      <c r="C7489" s="5"/>
      <c r="D7489" s="5"/>
      <c r="E7489" s="5"/>
      <c r="F7489" s="6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72"/>
      <c r="AD7489" s="5"/>
    </row>
    <row r="7490" spans="1:30" x14ac:dyDescent="0.2">
      <c r="A7490" s="5"/>
      <c r="B7490" s="5"/>
      <c r="C7490" s="5"/>
      <c r="D7490" s="5"/>
      <c r="E7490" s="5"/>
      <c r="F7490" s="6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72"/>
      <c r="AD7490" s="5"/>
    </row>
    <row r="7491" spans="1:30" x14ac:dyDescent="0.2">
      <c r="A7491" s="5"/>
      <c r="B7491" s="5"/>
      <c r="C7491" s="5"/>
      <c r="D7491" s="5"/>
      <c r="E7491" s="5"/>
      <c r="F7491" s="6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72"/>
      <c r="AD7491" s="5"/>
    </row>
    <row r="7492" spans="1:30" x14ac:dyDescent="0.2">
      <c r="A7492" s="5"/>
      <c r="B7492" s="5"/>
      <c r="C7492" s="5"/>
      <c r="D7492" s="5"/>
      <c r="E7492" s="5"/>
      <c r="F7492" s="6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72"/>
      <c r="AD7492" s="5"/>
    </row>
    <row r="7493" spans="1:30" x14ac:dyDescent="0.2">
      <c r="A7493" s="5"/>
      <c r="B7493" s="5"/>
      <c r="C7493" s="5"/>
      <c r="D7493" s="5"/>
      <c r="E7493" s="5"/>
      <c r="F7493" s="6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72"/>
      <c r="AD7493" s="5"/>
    </row>
    <row r="7494" spans="1:30" x14ac:dyDescent="0.2">
      <c r="A7494" s="5"/>
      <c r="B7494" s="5"/>
      <c r="C7494" s="5"/>
      <c r="D7494" s="5"/>
      <c r="E7494" s="5"/>
      <c r="F7494" s="6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72"/>
      <c r="AD7494" s="5"/>
    </row>
    <row r="7495" spans="1:30" x14ac:dyDescent="0.2">
      <c r="A7495" s="5"/>
      <c r="B7495" s="5"/>
      <c r="C7495" s="5"/>
      <c r="D7495" s="5"/>
      <c r="E7495" s="5"/>
      <c r="F7495" s="6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72"/>
      <c r="AD7495" s="5"/>
    </row>
    <row r="7496" spans="1:30" x14ac:dyDescent="0.2">
      <c r="A7496" s="5"/>
      <c r="B7496" s="5"/>
      <c r="C7496" s="5"/>
      <c r="D7496" s="5"/>
      <c r="E7496" s="5"/>
      <c r="F7496" s="6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72"/>
      <c r="AD7496" s="5"/>
    </row>
    <row r="7497" spans="1:30" x14ac:dyDescent="0.2">
      <c r="A7497" s="5"/>
      <c r="B7497" s="5"/>
      <c r="C7497" s="5"/>
      <c r="D7497" s="5"/>
      <c r="E7497" s="5"/>
      <c r="F7497" s="6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72"/>
      <c r="AD7497" s="5"/>
    </row>
    <row r="7498" spans="1:30" x14ac:dyDescent="0.2">
      <c r="A7498" s="5"/>
      <c r="B7498" s="5"/>
      <c r="C7498" s="5"/>
      <c r="D7498" s="5"/>
      <c r="E7498" s="5"/>
      <c r="F7498" s="6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72"/>
      <c r="AD7498" s="5"/>
    </row>
    <row r="7499" spans="1:30" x14ac:dyDescent="0.2">
      <c r="A7499" s="5"/>
      <c r="B7499" s="5"/>
      <c r="C7499" s="5"/>
      <c r="D7499" s="5"/>
      <c r="E7499" s="5"/>
      <c r="F7499" s="6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72"/>
      <c r="AD7499" s="5"/>
    </row>
    <row r="7500" spans="1:30" x14ac:dyDescent="0.2">
      <c r="A7500" s="5"/>
      <c r="B7500" s="5"/>
      <c r="C7500" s="5"/>
      <c r="D7500" s="5"/>
      <c r="E7500" s="5"/>
      <c r="F7500" s="6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72"/>
      <c r="AD7500" s="5"/>
    </row>
    <row r="7501" spans="1:30" x14ac:dyDescent="0.2">
      <c r="A7501" s="5"/>
      <c r="B7501" s="5"/>
      <c r="C7501" s="5"/>
      <c r="D7501" s="5"/>
      <c r="E7501" s="5"/>
      <c r="F7501" s="6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72"/>
      <c r="AD7501" s="5"/>
    </row>
    <row r="7502" spans="1:30" x14ac:dyDescent="0.2">
      <c r="A7502" s="5"/>
      <c r="B7502" s="5"/>
      <c r="C7502" s="5"/>
      <c r="D7502" s="5"/>
      <c r="E7502" s="5"/>
      <c r="F7502" s="6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72"/>
      <c r="AD7502" s="5"/>
    </row>
    <row r="7503" spans="1:30" x14ac:dyDescent="0.2">
      <c r="A7503" s="5"/>
      <c r="B7503" s="5"/>
      <c r="C7503" s="5"/>
      <c r="D7503" s="5"/>
      <c r="E7503" s="5"/>
      <c r="F7503" s="6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72"/>
      <c r="AD7503" s="5"/>
    </row>
    <row r="7504" spans="1:30" x14ac:dyDescent="0.2">
      <c r="A7504" s="5"/>
      <c r="B7504" s="5"/>
      <c r="C7504" s="5"/>
      <c r="D7504" s="5"/>
      <c r="E7504" s="5"/>
      <c r="F7504" s="6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72"/>
      <c r="AD7504" s="5"/>
    </row>
    <row r="7505" spans="1:30" x14ac:dyDescent="0.2">
      <c r="A7505" s="5"/>
      <c r="B7505" s="5"/>
      <c r="C7505" s="5"/>
      <c r="D7505" s="5"/>
      <c r="E7505" s="5"/>
      <c r="F7505" s="6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72"/>
      <c r="AD7505" s="5"/>
    </row>
    <row r="7506" spans="1:30" x14ac:dyDescent="0.2">
      <c r="A7506" s="5"/>
      <c r="B7506" s="5"/>
      <c r="C7506" s="5"/>
      <c r="D7506" s="5"/>
      <c r="E7506" s="5"/>
      <c r="F7506" s="6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72"/>
      <c r="AD7506" s="5"/>
    </row>
    <row r="7507" spans="1:30" x14ac:dyDescent="0.2">
      <c r="A7507" s="5"/>
      <c r="B7507" s="5"/>
      <c r="C7507" s="5"/>
      <c r="D7507" s="5"/>
      <c r="E7507" s="5"/>
      <c r="F7507" s="6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72"/>
      <c r="AD7507" s="5"/>
    </row>
    <row r="7508" spans="1:30" x14ac:dyDescent="0.2">
      <c r="A7508" s="5"/>
      <c r="B7508" s="5"/>
      <c r="C7508" s="5"/>
      <c r="D7508" s="5"/>
      <c r="E7508" s="5"/>
      <c r="F7508" s="6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72"/>
      <c r="AD7508" s="5"/>
    </row>
    <row r="7509" spans="1:30" x14ac:dyDescent="0.2">
      <c r="A7509" s="5"/>
      <c r="B7509" s="5"/>
      <c r="C7509" s="5"/>
      <c r="D7509" s="5"/>
      <c r="E7509" s="5"/>
      <c r="F7509" s="6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72"/>
      <c r="AD7509" s="5"/>
    </row>
    <row r="7510" spans="1:30" x14ac:dyDescent="0.2">
      <c r="A7510" s="5"/>
      <c r="B7510" s="5"/>
      <c r="C7510" s="5"/>
      <c r="D7510" s="5"/>
      <c r="E7510" s="5"/>
      <c r="F7510" s="6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72"/>
      <c r="AD7510" s="5"/>
    </row>
    <row r="7511" spans="1:30" x14ac:dyDescent="0.2">
      <c r="A7511" s="5"/>
      <c r="B7511" s="5"/>
      <c r="C7511" s="5"/>
      <c r="D7511" s="5"/>
      <c r="E7511" s="5"/>
      <c r="F7511" s="6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72"/>
      <c r="AD7511" s="5"/>
    </row>
    <row r="7512" spans="1:30" x14ac:dyDescent="0.2">
      <c r="A7512" s="5"/>
      <c r="B7512" s="5"/>
      <c r="C7512" s="5"/>
      <c r="D7512" s="5"/>
      <c r="E7512" s="5"/>
      <c r="F7512" s="6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72"/>
      <c r="AD7512" s="5"/>
    </row>
    <row r="7513" spans="1:30" x14ac:dyDescent="0.2">
      <c r="A7513" s="5"/>
      <c r="B7513" s="5"/>
      <c r="C7513" s="5"/>
      <c r="D7513" s="5"/>
      <c r="E7513" s="5"/>
      <c r="F7513" s="6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72"/>
      <c r="AD7513" s="5"/>
    </row>
    <row r="7514" spans="1:30" x14ac:dyDescent="0.2">
      <c r="A7514" s="5"/>
      <c r="B7514" s="5"/>
      <c r="C7514" s="5"/>
      <c r="D7514" s="5"/>
      <c r="E7514" s="5"/>
      <c r="F7514" s="6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72"/>
      <c r="AD7514" s="5"/>
    </row>
    <row r="7515" spans="1:30" x14ac:dyDescent="0.2">
      <c r="A7515" s="5"/>
      <c r="B7515" s="5"/>
      <c r="C7515" s="5"/>
      <c r="D7515" s="5"/>
      <c r="E7515" s="5"/>
      <c r="F7515" s="6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72"/>
      <c r="AD7515" s="5"/>
    </row>
    <row r="7516" spans="1:30" x14ac:dyDescent="0.2">
      <c r="A7516" s="5"/>
      <c r="B7516" s="5"/>
      <c r="C7516" s="5"/>
      <c r="D7516" s="5"/>
      <c r="E7516" s="5"/>
      <c r="F7516" s="6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72"/>
      <c r="AD7516" s="5"/>
    </row>
    <row r="7517" spans="1:30" x14ac:dyDescent="0.2">
      <c r="A7517" s="5"/>
      <c r="B7517" s="5"/>
      <c r="C7517" s="5"/>
      <c r="D7517" s="5"/>
      <c r="E7517" s="5"/>
      <c r="F7517" s="6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72"/>
      <c r="AD7517" s="5"/>
    </row>
    <row r="7518" spans="1:30" x14ac:dyDescent="0.2">
      <c r="A7518" s="5"/>
      <c r="B7518" s="5"/>
      <c r="C7518" s="5"/>
      <c r="D7518" s="5"/>
      <c r="E7518" s="5"/>
      <c r="F7518" s="6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72"/>
      <c r="AD7518" s="5"/>
    </row>
    <row r="7519" spans="1:30" x14ac:dyDescent="0.2">
      <c r="A7519" s="5"/>
      <c r="B7519" s="5"/>
      <c r="C7519" s="5"/>
      <c r="D7519" s="5"/>
      <c r="E7519" s="5"/>
      <c r="F7519" s="6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72"/>
      <c r="AD7519" s="5"/>
    </row>
    <row r="7520" spans="1:30" x14ac:dyDescent="0.2">
      <c r="A7520" s="5"/>
      <c r="B7520" s="5"/>
      <c r="C7520" s="5"/>
      <c r="D7520" s="5"/>
      <c r="E7520" s="5"/>
      <c r="F7520" s="6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72"/>
      <c r="AD7520" s="5"/>
    </row>
    <row r="7521" spans="1:30" x14ac:dyDescent="0.2">
      <c r="A7521" s="5"/>
      <c r="B7521" s="5"/>
      <c r="C7521" s="5"/>
      <c r="D7521" s="5"/>
      <c r="E7521" s="5"/>
      <c r="F7521" s="6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72"/>
      <c r="AD7521" s="5"/>
    </row>
    <row r="7522" spans="1:30" x14ac:dyDescent="0.2">
      <c r="A7522" s="5"/>
      <c r="B7522" s="5"/>
      <c r="C7522" s="5"/>
      <c r="D7522" s="5"/>
      <c r="E7522" s="5"/>
      <c r="F7522" s="6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72"/>
      <c r="AD7522" s="5"/>
    </row>
    <row r="7523" spans="1:30" x14ac:dyDescent="0.2">
      <c r="A7523" s="5"/>
      <c r="B7523" s="5"/>
      <c r="C7523" s="5"/>
      <c r="D7523" s="5"/>
      <c r="E7523" s="5"/>
      <c r="F7523" s="6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72"/>
      <c r="AD7523" s="5"/>
    </row>
    <row r="7524" spans="1:30" x14ac:dyDescent="0.2">
      <c r="A7524" s="5"/>
      <c r="B7524" s="5"/>
      <c r="C7524" s="5"/>
      <c r="D7524" s="5"/>
      <c r="E7524" s="5"/>
      <c r="F7524" s="6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72"/>
      <c r="AD7524" s="5"/>
    </row>
    <row r="7525" spans="1:30" x14ac:dyDescent="0.2">
      <c r="A7525" s="5"/>
      <c r="B7525" s="5"/>
      <c r="C7525" s="5"/>
      <c r="D7525" s="5"/>
      <c r="E7525" s="5"/>
      <c r="F7525" s="6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72"/>
      <c r="AD7525" s="5"/>
    </row>
    <row r="7526" spans="1:30" x14ac:dyDescent="0.2">
      <c r="A7526" s="5"/>
      <c r="B7526" s="5"/>
      <c r="C7526" s="5"/>
      <c r="D7526" s="5"/>
      <c r="E7526" s="5"/>
      <c r="F7526" s="6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72"/>
      <c r="AD7526" s="5"/>
    </row>
    <row r="7527" spans="1:30" x14ac:dyDescent="0.2">
      <c r="A7527" s="5"/>
      <c r="B7527" s="5"/>
      <c r="C7527" s="5"/>
      <c r="D7527" s="5"/>
      <c r="E7527" s="5"/>
      <c r="F7527" s="6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72"/>
      <c r="AD7527" s="5"/>
    </row>
    <row r="7528" spans="1:30" x14ac:dyDescent="0.2">
      <c r="A7528" s="5"/>
      <c r="B7528" s="5"/>
      <c r="C7528" s="5"/>
      <c r="D7528" s="5"/>
      <c r="E7528" s="5"/>
      <c r="F7528" s="6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72"/>
      <c r="AD7528" s="5"/>
    </row>
    <row r="7529" spans="1:30" x14ac:dyDescent="0.2">
      <c r="A7529" s="5"/>
      <c r="B7529" s="5"/>
      <c r="C7529" s="5"/>
      <c r="D7529" s="5"/>
      <c r="E7529" s="5"/>
      <c r="F7529" s="6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72"/>
      <c r="AD7529" s="5"/>
    </row>
    <row r="7530" spans="1:30" x14ac:dyDescent="0.2">
      <c r="A7530" s="5"/>
      <c r="B7530" s="5"/>
      <c r="C7530" s="5"/>
      <c r="D7530" s="5"/>
      <c r="E7530" s="5"/>
      <c r="F7530" s="6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72"/>
      <c r="AD7530" s="5"/>
    </row>
    <row r="7531" spans="1:30" x14ac:dyDescent="0.2">
      <c r="A7531" s="5"/>
      <c r="B7531" s="5"/>
      <c r="C7531" s="5"/>
      <c r="D7531" s="5"/>
      <c r="E7531" s="5"/>
      <c r="F7531" s="6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72"/>
      <c r="AD7531" s="5"/>
    </row>
    <row r="7532" spans="1:30" x14ac:dyDescent="0.2">
      <c r="A7532" s="5"/>
      <c r="B7532" s="5"/>
      <c r="C7532" s="5"/>
      <c r="D7532" s="5"/>
      <c r="E7532" s="5"/>
      <c r="F7532" s="6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72"/>
      <c r="AD7532" s="5"/>
    </row>
    <row r="7533" spans="1:30" x14ac:dyDescent="0.2">
      <c r="A7533" s="5"/>
      <c r="B7533" s="5"/>
      <c r="C7533" s="5"/>
      <c r="D7533" s="5"/>
      <c r="E7533" s="5"/>
      <c r="F7533" s="6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72"/>
      <c r="AD7533" s="5"/>
    </row>
    <row r="7534" spans="1:30" x14ac:dyDescent="0.2">
      <c r="A7534" s="5"/>
      <c r="B7534" s="5"/>
      <c r="C7534" s="5"/>
      <c r="D7534" s="5"/>
      <c r="E7534" s="5"/>
      <c r="F7534" s="6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72"/>
      <c r="AD7534" s="5"/>
    </row>
    <row r="7535" spans="1:30" x14ac:dyDescent="0.2">
      <c r="A7535" s="5"/>
      <c r="B7535" s="5"/>
      <c r="C7535" s="5"/>
      <c r="D7535" s="5"/>
      <c r="E7535" s="5"/>
      <c r="F7535" s="6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72"/>
      <c r="AD7535" s="5"/>
    </row>
    <row r="7536" spans="1:30" x14ac:dyDescent="0.2">
      <c r="A7536" s="5"/>
      <c r="B7536" s="5"/>
      <c r="C7536" s="5"/>
      <c r="D7536" s="5"/>
      <c r="E7536" s="5"/>
      <c r="F7536" s="6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72"/>
      <c r="AD7536" s="5"/>
    </row>
    <row r="7537" spans="1:30" x14ac:dyDescent="0.2">
      <c r="A7537" s="5"/>
      <c r="B7537" s="5"/>
      <c r="C7537" s="5"/>
      <c r="D7537" s="5"/>
      <c r="E7537" s="5"/>
      <c r="F7537" s="6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72"/>
      <c r="AD7537" s="5"/>
    </row>
    <row r="7538" spans="1:30" x14ac:dyDescent="0.2">
      <c r="A7538" s="5"/>
      <c r="B7538" s="5"/>
      <c r="C7538" s="5"/>
      <c r="D7538" s="5"/>
      <c r="E7538" s="5"/>
      <c r="F7538" s="6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72"/>
      <c r="AD7538" s="5"/>
    </row>
    <row r="7539" spans="1:30" x14ac:dyDescent="0.2">
      <c r="A7539" s="5"/>
      <c r="B7539" s="5"/>
      <c r="C7539" s="5"/>
      <c r="D7539" s="5"/>
      <c r="E7539" s="5"/>
      <c r="F7539" s="6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72"/>
      <c r="AD7539" s="5"/>
    </row>
    <row r="7540" spans="1:30" x14ac:dyDescent="0.2">
      <c r="A7540" s="5"/>
      <c r="B7540" s="5"/>
      <c r="C7540" s="5"/>
      <c r="D7540" s="5"/>
      <c r="E7540" s="5"/>
      <c r="F7540" s="6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72"/>
      <c r="AD7540" s="5"/>
    </row>
    <row r="7541" spans="1:30" x14ac:dyDescent="0.2">
      <c r="A7541" s="5"/>
      <c r="B7541" s="5"/>
      <c r="C7541" s="5"/>
      <c r="D7541" s="5"/>
      <c r="E7541" s="5"/>
      <c r="F7541" s="6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72"/>
      <c r="AD7541" s="5"/>
    </row>
    <row r="7542" spans="1:30" x14ac:dyDescent="0.2">
      <c r="A7542" s="5"/>
      <c r="B7542" s="5"/>
      <c r="C7542" s="5"/>
      <c r="D7542" s="5"/>
      <c r="E7542" s="5"/>
      <c r="F7542" s="6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72"/>
      <c r="AD7542" s="5"/>
    </row>
    <row r="7543" spans="1:30" x14ac:dyDescent="0.2">
      <c r="A7543" s="5"/>
      <c r="B7543" s="5"/>
      <c r="C7543" s="5"/>
      <c r="D7543" s="5"/>
      <c r="E7543" s="5"/>
      <c r="F7543" s="6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72"/>
      <c r="AD7543" s="5"/>
    </row>
    <row r="7544" spans="1:30" x14ac:dyDescent="0.2">
      <c r="A7544" s="5"/>
      <c r="B7544" s="5"/>
      <c r="C7544" s="5"/>
      <c r="D7544" s="5"/>
      <c r="E7544" s="5"/>
      <c r="F7544" s="6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72"/>
      <c r="AD7544" s="5"/>
    </row>
    <row r="7545" spans="1:30" x14ac:dyDescent="0.2">
      <c r="A7545" s="5"/>
      <c r="B7545" s="5"/>
      <c r="C7545" s="5"/>
      <c r="D7545" s="5"/>
      <c r="E7545" s="5"/>
      <c r="F7545" s="6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72"/>
      <c r="AD7545" s="5"/>
    </row>
    <row r="7546" spans="1:30" x14ac:dyDescent="0.2">
      <c r="A7546" s="5"/>
      <c r="B7546" s="5"/>
      <c r="C7546" s="5"/>
      <c r="D7546" s="5"/>
      <c r="E7546" s="5"/>
      <c r="F7546" s="6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72"/>
      <c r="AD7546" s="5"/>
    </row>
    <row r="7547" spans="1:30" x14ac:dyDescent="0.2">
      <c r="A7547" s="5"/>
      <c r="B7547" s="5"/>
      <c r="C7547" s="5"/>
      <c r="D7547" s="5"/>
      <c r="E7547" s="5"/>
      <c r="F7547" s="6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72"/>
      <c r="AD7547" s="5"/>
    </row>
    <row r="7548" spans="1:30" x14ac:dyDescent="0.2">
      <c r="A7548" s="5"/>
      <c r="B7548" s="5"/>
      <c r="C7548" s="5"/>
      <c r="D7548" s="5"/>
      <c r="E7548" s="5"/>
      <c r="F7548" s="6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72"/>
      <c r="AD7548" s="5"/>
    </row>
    <row r="7549" spans="1:30" x14ac:dyDescent="0.2">
      <c r="A7549" s="5"/>
      <c r="B7549" s="5"/>
      <c r="C7549" s="5"/>
      <c r="D7549" s="5"/>
      <c r="E7549" s="5"/>
      <c r="F7549" s="6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72"/>
      <c r="AD7549" s="5"/>
    </row>
    <row r="7550" spans="1:30" x14ac:dyDescent="0.2">
      <c r="A7550" s="5"/>
      <c r="B7550" s="5"/>
      <c r="C7550" s="5"/>
      <c r="D7550" s="5"/>
      <c r="E7550" s="5"/>
      <c r="F7550" s="6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72"/>
      <c r="AD7550" s="5"/>
    </row>
    <row r="7551" spans="1:30" x14ac:dyDescent="0.2">
      <c r="A7551" s="5"/>
      <c r="B7551" s="5"/>
      <c r="C7551" s="5"/>
      <c r="D7551" s="5"/>
      <c r="E7551" s="5"/>
      <c r="F7551" s="6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72"/>
      <c r="AD7551" s="5"/>
    </row>
    <row r="7552" spans="1:30" x14ac:dyDescent="0.2">
      <c r="A7552" s="5"/>
      <c r="B7552" s="5"/>
      <c r="C7552" s="5"/>
      <c r="D7552" s="5"/>
      <c r="E7552" s="5"/>
      <c r="F7552" s="6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72"/>
      <c r="AD7552" s="5"/>
    </row>
    <row r="7553" spans="1:30" x14ac:dyDescent="0.2">
      <c r="A7553" s="5"/>
      <c r="B7553" s="5"/>
      <c r="C7553" s="5"/>
      <c r="D7553" s="5"/>
      <c r="E7553" s="5"/>
      <c r="F7553" s="6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72"/>
      <c r="AD7553" s="5"/>
    </row>
    <row r="7554" spans="1:30" x14ac:dyDescent="0.2">
      <c r="A7554" s="5"/>
      <c r="B7554" s="5"/>
      <c r="C7554" s="5"/>
      <c r="D7554" s="5"/>
      <c r="E7554" s="5"/>
      <c r="F7554" s="6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72"/>
      <c r="AD7554" s="5"/>
    </row>
    <row r="7555" spans="1:30" x14ac:dyDescent="0.2">
      <c r="A7555" s="5"/>
      <c r="B7555" s="5"/>
      <c r="C7555" s="5"/>
      <c r="D7555" s="5"/>
      <c r="E7555" s="5"/>
      <c r="F7555" s="6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72"/>
      <c r="AD7555" s="5"/>
    </row>
    <row r="7556" spans="1:30" x14ac:dyDescent="0.2">
      <c r="A7556" s="5"/>
      <c r="B7556" s="5"/>
      <c r="C7556" s="5"/>
      <c r="D7556" s="5"/>
      <c r="E7556" s="5"/>
      <c r="F7556" s="6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72"/>
      <c r="AD7556" s="5"/>
    </row>
    <row r="7557" spans="1:30" x14ac:dyDescent="0.2">
      <c r="A7557" s="5"/>
      <c r="B7557" s="5"/>
      <c r="C7557" s="5"/>
      <c r="D7557" s="5"/>
      <c r="E7557" s="5"/>
      <c r="F7557" s="6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72"/>
      <c r="AD7557" s="5"/>
    </row>
    <row r="7558" spans="1:30" x14ac:dyDescent="0.2">
      <c r="A7558" s="5"/>
      <c r="B7558" s="5"/>
      <c r="C7558" s="5"/>
      <c r="D7558" s="5"/>
      <c r="E7558" s="5"/>
      <c r="F7558" s="6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72"/>
      <c r="AD7558" s="5"/>
    </row>
    <row r="7559" spans="1:30" x14ac:dyDescent="0.2">
      <c r="A7559" s="5"/>
      <c r="B7559" s="5"/>
      <c r="C7559" s="5"/>
      <c r="D7559" s="5"/>
      <c r="E7559" s="5"/>
      <c r="F7559" s="6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72"/>
      <c r="AD7559" s="5"/>
    </row>
    <row r="7560" spans="1:30" x14ac:dyDescent="0.2">
      <c r="A7560" s="5"/>
      <c r="B7560" s="5"/>
      <c r="C7560" s="5"/>
      <c r="D7560" s="5"/>
      <c r="E7560" s="5"/>
      <c r="F7560" s="6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72"/>
      <c r="AD7560" s="5"/>
    </row>
    <row r="7561" spans="1:30" x14ac:dyDescent="0.2">
      <c r="A7561" s="5"/>
      <c r="B7561" s="5"/>
      <c r="C7561" s="5"/>
      <c r="D7561" s="5"/>
      <c r="E7561" s="5"/>
      <c r="F7561" s="6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72"/>
      <c r="AD7561" s="5"/>
    </row>
    <row r="7562" spans="1:30" x14ac:dyDescent="0.2">
      <c r="A7562" s="5"/>
      <c r="B7562" s="5"/>
      <c r="C7562" s="5"/>
      <c r="D7562" s="5"/>
      <c r="E7562" s="5"/>
      <c r="F7562" s="6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72"/>
      <c r="AD7562" s="5"/>
    </row>
    <row r="7563" spans="1:30" x14ac:dyDescent="0.2">
      <c r="A7563" s="5"/>
      <c r="B7563" s="5"/>
      <c r="C7563" s="5"/>
      <c r="D7563" s="5"/>
      <c r="E7563" s="5"/>
      <c r="F7563" s="6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72"/>
      <c r="AD7563" s="5"/>
    </row>
    <row r="7564" spans="1:30" x14ac:dyDescent="0.2">
      <c r="A7564" s="5"/>
      <c r="B7564" s="5"/>
      <c r="C7564" s="5"/>
      <c r="D7564" s="5"/>
      <c r="E7564" s="5"/>
      <c r="F7564" s="6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72"/>
      <c r="AD7564" s="5"/>
    </row>
    <row r="7565" spans="1:30" x14ac:dyDescent="0.2">
      <c r="A7565" s="5"/>
      <c r="B7565" s="5"/>
      <c r="C7565" s="5"/>
      <c r="D7565" s="5"/>
      <c r="E7565" s="5"/>
      <c r="F7565" s="6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72"/>
      <c r="AD7565" s="5"/>
    </row>
    <row r="7566" spans="1:30" x14ac:dyDescent="0.2">
      <c r="A7566" s="5"/>
      <c r="B7566" s="5"/>
      <c r="C7566" s="5"/>
      <c r="D7566" s="5"/>
      <c r="E7566" s="5"/>
      <c r="F7566" s="6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72"/>
      <c r="AD7566" s="5"/>
    </row>
    <row r="7567" spans="1:30" x14ac:dyDescent="0.2">
      <c r="A7567" s="5"/>
      <c r="B7567" s="5"/>
      <c r="C7567" s="5"/>
      <c r="D7567" s="5"/>
      <c r="E7567" s="5"/>
      <c r="F7567" s="6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72"/>
      <c r="AD7567" s="5"/>
    </row>
    <row r="7568" spans="1:30" x14ac:dyDescent="0.2">
      <c r="A7568" s="5"/>
      <c r="B7568" s="5"/>
      <c r="C7568" s="5"/>
      <c r="D7568" s="5"/>
      <c r="E7568" s="5"/>
      <c r="F7568" s="6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72"/>
      <c r="AD7568" s="5"/>
    </row>
    <row r="7569" spans="1:30" x14ac:dyDescent="0.2">
      <c r="A7569" s="5"/>
      <c r="B7569" s="5"/>
      <c r="C7569" s="5"/>
      <c r="D7569" s="5"/>
      <c r="E7569" s="5"/>
      <c r="F7569" s="6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72"/>
      <c r="AD7569" s="5"/>
    </row>
    <row r="7570" spans="1:30" x14ac:dyDescent="0.2">
      <c r="A7570" s="5"/>
      <c r="B7570" s="5"/>
      <c r="C7570" s="5"/>
      <c r="D7570" s="5"/>
      <c r="E7570" s="5"/>
      <c r="F7570" s="6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72"/>
      <c r="AD7570" s="5"/>
    </row>
    <row r="7571" spans="1:30" x14ac:dyDescent="0.2">
      <c r="A7571" s="5"/>
      <c r="B7571" s="5"/>
      <c r="C7571" s="5"/>
      <c r="D7571" s="5"/>
      <c r="E7571" s="5"/>
      <c r="F7571" s="6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72"/>
      <c r="AD7571" s="5"/>
    </row>
    <row r="7572" spans="1:30" x14ac:dyDescent="0.2">
      <c r="A7572" s="5"/>
      <c r="B7572" s="5"/>
      <c r="C7572" s="5"/>
      <c r="D7572" s="5"/>
      <c r="E7572" s="5"/>
      <c r="F7572" s="6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72"/>
      <c r="AD7572" s="5"/>
    </row>
    <row r="7573" spans="1:30" x14ac:dyDescent="0.2">
      <c r="A7573" s="5"/>
      <c r="B7573" s="5"/>
      <c r="C7573" s="5"/>
      <c r="D7573" s="5"/>
      <c r="E7573" s="5"/>
      <c r="F7573" s="6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72"/>
      <c r="AD7573" s="5"/>
    </row>
    <row r="7574" spans="1:30" x14ac:dyDescent="0.2">
      <c r="A7574" s="5"/>
      <c r="B7574" s="5"/>
      <c r="C7574" s="5"/>
      <c r="D7574" s="5"/>
      <c r="E7574" s="5"/>
      <c r="F7574" s="6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72"/>
      <c r="AD7574" s="5"/>
    </row>
    <row r="7575" spans="1:30" x14ac:dyDescent="0.2">
      <c r="A7575" s="5"/>
      <c r="B7575" s="5"/>
      <c r="C7575" s="5"/>
      <c r="D7575" s="5"/>
      <c r="E7575" s="5"/>
      <c r="F7575" s="6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72"/>
      <c r="AD7575" s="5"/>
    </row>
    <row r="7576" spans="1:30" x14ac:dyDescent="0.2">
      <c r="A7576" s="5"/>
      <c r="B7576" s="5"/>
      <c r="C7576" s="5"/>
      <c r="D7576" s="5"/>
      <c r="E7576" s="5"/>
      <c r="F7576" s="6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72"/>
      <c r="AD7576" s="5"/>
    </row>
    <row r="7577" spans="1:30" x14ac:dyDescent="0.2">
      <c r="A7577" s="5"/>
      <c r="B7577" s="5"/>
      <c r="C7577" s="5"/>
      <c r="D7577" s="5"/>
      <c r="E7577" s="5"/>
      <c r="F7577" s="6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72"/>
      <c r="AD7577" s="5"/>
    </row>
    <row r="7578" spans="1:30" x14ac:dyDescent="0.2">
      <c r="A7578" s="5"/>
      <c r="B7578" s="5"/>
      <c r="C7578" s="5"/>
      <c r="D7578" s="5"/>
      <c r="E7578" s="5"/>
      <c r="F7578" s="6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72"/>
      <c r="AD7578" s="5"/>
    </row>
    <row r="7579" spans="1:30" x14ac:dyDescent="0.2">
      <c r="A7579" s="5"/>
      <c r="B7579" s="5"/>
      <c r="C7579" s="5"/>
      <c r="D7579" s="5"/>
      <c r="E7579" s="5"/>
      <c r="F7579" s="6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72"/>
      <c r="AD7579" s="5"/>
    </row>
    <row r="7580" spans="1:30" x14ac:dyDescent="0.2">
      <c r="A7580" s="5"/>
      <c r="B7580" s="5"/>
      <c r="C7580" s="5"/>
      <c r="D7580" s="5"/>
      <c r="E7580" s="5"/>
      <c r="F7580" s="6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72"/>
      <c r="AD7580" s="5"/>
    </row>
    <row r="7581" spans="1:30" x14ac:dyDescent="0.2">
      <c r="A7581" s="5"/>
      <c r="B7581" s="5"/>
      <c r="C7581" s="5"/>
      <c r="D7581" s="5"/>
      <c r="E7581" s="5"/>
      <c r="F7581" s="6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72"/>
      <c r="AD7581" s="5"/>
    </row>
    <row r="7582" spans="1:30" x14ac:dyDescent="0.2">
      <c r="A7582" s="5"/>
      <c r="B7582" s="5"/>
      <c r="C7582" s="5"/>
      <c r="D7582" s="5"/>
      <c r="E7582" s="5"/>
      <c r="F7582" s="6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72"/>
      <c r="AD7582" s="5"/>
    </row>
    <row r="7583" spans="1:30" x14ac:dyDescent="0.2">
      <c r="A7583" s="5"/>
      <c r="B7583" s="5"/>
      <c r="C7583" s="5"/>
      <c r="D7583" s="5"/>
      <c r="E7583" s="5"/>
      <c r="F7583" s="6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72"/>
      <c r="AD7583" s="5"/>
    </row>
    <row r="7584" spans="1:30" x14ac:dyDescent="0.2">
      <c r="A7584" s="5"/>
      <c r="B7584" s="5"/>
      <c r="C7584" s="5"/>
      <c r="D7584" s="5"/>
      <c r="E7584" s="5"/>
      <c r="F7584" s="6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72"/>
      <c r="AD7584" s="5"/>
    </row>
    <row r="7585" spans="1:30" x14ac:dyDescent="0.2">
      <c r="A7585" s="5"/>
      <c r="B7585" s="5"/>
      <c r="C7585" s="5"/>
      <c r="D7585" s="5"/>
      <c r="E7585" s="5"/>
      <c r="F7585" s="6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72"/>
      <c r="AD7585" s="5"/>
    </row>
    <row r="7586" spans="1:30" x14ac:dyDescent="0.2">
      <c r="A7586" s="5"/>
      <c r="B7586" s="5"/>
      <c r="C7586" s="5"/>
      <c r="D7586" s="5"/>
      <c r="E7586" s="5"/>
      <c r="F7586" s="6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72"/>
      <c r="AD7586" s="5"/>
    </row>
    <row r="7587" spans="1:30" x14ac:dyDescent="0.2">
      <c r="A7587" s="5"/>
      <c r="B7587" s="5"/>
      <c r="C7587" s="5"/>
      <c r="D7587" s="5"/>
      <c r="E7587" s="5"/>
      <c r="F7587" s="6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72"/>
      <c r="AD7587" s="5"/>
    </row>
    <row r="7588" spans="1:30" x14ac:dyDescent="0.2">
      <c r="A7588" s="5"/>
      <c r="B7588" s="5"/>
      <c r="C7588" s="5"/>
      <c r="D7588" s="5"/>
      <c r="E7588" s="5"/>
      <c r="F7588" s="6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72"/>
      <c r="AD7588" s="5"/>
    </row>
    <row r="7589" spans="1:30" x14ac:dyDescent="0.2">
      <c r="A7589" s="5"/>
      <c r="B7589" s="5"/>
      <c r="C7589" s="5"/>
      <c r="D7589" s="5"/>
      <c r="E7589" s="5"/>
      <c r="F7589" s="6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72"/>
      <c r="AD7589" s="5"/>
    </row>
    <row r="7590" spans="1:30" x14ac:dyDescent="0.2">
      <c r="A7590" s="5"/>
      <c r="B7590" s="5"/>
      <c r="C7590" s="5"/>
      <c r="D7590" s="5"/>
      <c r="E7590" s="5"/>
      <c r="F7590" s="6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72"/>
      <c r="AD7590" s="5"/>
    </row>
    <row r="7591" spans="1:30" x14ac:dyDescent="0.2">
      <c r="A7591" s="5"/>
      <c r="B7591" s="5"/>
      <c r="C7591" s="5"/>
      <c r="D7591" s="5"/>
      <c r="E7591" s="5"/>
      <c r="F7591" s="6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72"/>
      <c r="AD7591" s="5"/>
    </row>
    <row r="7592" spans="1:30" x14ac:dyDescent="0.2">
      <c r="A7592" s="5"/>
      <c r="B7592" s="5"/>
      <c r="C7592" s="5"/>
      <c r="D7592" s="5"/>
      <c r="E7592" s="5"/>
      <c r="F7592" s="6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72"/>
      <c r="AD7592" s="5"/>
    </row>
    <row r="7593" spans="1:30" x14ac:dyDescent="0.2">
      <c r="A7593" s="5"/>
      <c r="B7593" s="5"/>
      <c r="C7593" s="5"/>
      <c r="D7593" s="5"/>
      <c r="E7593" s="5"/>
      <c r="F7593" s="6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72"/>
      <c r="AD7593" s="5"/>
    </row>
    <row r="7594" spans="1:30" x14ac:dyDescent="0.2">
      <c r="A7594" s="5"/>
      <c r="B7594" s="5"/>
      <c r="C7594" s="5"/>
      <c r="D7594" s="5"/>
      <c r="E7594" s="5"/>
      <c r="F7594" s="6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72"/>
      <c r="AD7594" s="5"/>
    </row>
    <row r="7595" spans="1:30" x14ac:dyDescent="0.2">
      <c r="A7595" s="5"/>
      <c r="B7595" s="5"/>
      <c r="C7595" s="5"/>
      <c r="D7595" s="5"/>
      <c r="E7595" s="5"/>
      <c r="F7595" s="6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72"/>
      <c r="AD7595" s="5"/>
    </row>
    <row r="7596" spans="1:30" x14ac:dyDescent="0.2">
      <c r="A7596" s="5"/>
      <c r="B7596" s="5"/>
      <c r="C7596" s="5"/>
      <c r="D7596" s="5"/>
      <c r="E7596" s="5"/>
      <c r="F7596" s="6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72"/>
      <c r="AD7596" s="5"/>
    </row>
    <row r="7597" spans="1:30" x14ac:dyDescent="0.2">
      <c r="A7597" s="5"/>
      <c r="B7597" s="5"/>
      <c r="C7597" s="5"/>
      <c r="D7597" s="5"/>
      <c r="E7597" s="5"/>
      <c r="F7597" s="6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72"/>
      <c r="AD7597" s="5"/>
    </row>
    <row r="7598" spans="1:30" x14ac:dyDescent="0.2">
      <c r="A7598" s="5"/>
      <c r="B7598" s="5"/>
      <c r="C7598" s="5"/>
      <c r="D7598" s="5"/>
      <c r="E7598" s="5"/>
      <c r="F7598" s="6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72"/>
      <c r="AD7598" s="5"/>
    </row>
    <row r="7599" spans="1:30" x14ac:dyDescent="0.2">
      <c r="A7599" s="5"/>
      <c r="B7599" s="5"/>
      <c r="C7599" s="5"/>
      <c r="D7599" s="5"/>
      <c r="E7599" s="5"/>
      <c r="F7599" s="6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72"/>
      <c r="AD7599" s="5"/>
    </row>
    <row r="7600" spans="1:30" x14ac:dyDescent="0.2">
      <c r="A7600" s="5"/>
      <c r="B7600" s="5"/>
      <c r="C7600" s="5"/>
      <c r="D7600" s="5"/>
      <c r="E7600" s="5"/>
      <c r="F7600" s="6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72"/>
      <c r="AD7600" s="5"/>
    </row>
    <row r="7601" spans="1:30" x14ac:dyDescent="0.2">
      <c r="A7601" s="5"/>
      <c r="B7601" s="5"/>
      <c r="C7601" s="5"/>
      <c r="D7601" s="5"/>
      <c r="E7601" s="5"/>
      <c r="F7601" s="6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72"/>
      <c r="AD7601" s="5"/>
    </row>
    <row r="7602" spans="1:30" x14ac:dyDescent="0.2">
      <c r="A7602" s="5"/>
      <c r="B7602" s="5"/>
      <c r="C7602" s="5"/>
      <c r="D7602" s="5"/>
      <c r="E7602" s="5"/>
      <c r="F7602" s="6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72"/>
      <c r="AD7602" s="5"/>
    </row>
    <row r="7603" spans="1:30" x14ac:dyDescent="0.2">
      <c r="A7603" s="5"/>
      <c r="B7603" s="5"/>
      <c r="C7603" s="5"/>
      <c r="D7603" s="5"/>
      <c r="E7603" s="5"/>
      <c r="F7603" s="6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72"/>
      <c r="AD7603" s="5"/>
    </row>
    <row r="7604" spans="1:30" x14ac:dyDescent="0.2">
      <c r="A7604" s="5"/>
      <c r="B7604" s="5"/>
      <c r="C7604" s="5"/>
      <c r="D7604" s="5"/>
      <c r="E7604" s="5"/>
      <c r="F7604" s="6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72"/>
      <c r="AD7604" s="5"/>
    </row>
    <row r="7605" spans="1:30" x14ac:dyDescent="0.2">
      <c r="A7605" s="5"/>
      <c r="B7605" s="5"/>
      <c r="C7605" s="5"/>
      <c r="D7605" s="5"/>
      <c r="E7605" s="5"/>
      <c r="F7605" s="6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72"/>
      <c r="AD7605" s="5"/>
    </row>
    <row r="7606" spans="1:30" x14ac:dyDescent="0.2">
      <c r="A7606" s="5"/>
      <c r="B7606" s="5"/>
      <c r="C7606" s="5"/>
      <c r="D7606" s="5"/>
      <c r="E7606" s="5"/>
      <c r="F7606" s="6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72"/>
      <c r="AD7606" s="5"/>
    </row>
    <row r="7607" spans="1:30" x14ac:dyDescent="0.2">
      <c r="A7607" s="5"/>
      <c r="B7607" s="5"/>
      <c r="C7607" s="5"/>
      <c r="D7607" s="5"/>
      <c r="E7607" s="5"/>
      <c r="F7607" s="6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72"/>
      <c r="AD7607" s="5"/>
    </row>
    <row r="7608" spans="1:30" x14ac:dyDescent="0.2">
      <c r="A7608" s="5"/>
      <c r="B7608" s="5"/>
      <c r="C7608" s="5"/>
      <c r="D7608" s="5"/>
      <c r="E7608" s="5"/>
      <c r="F7608" s="6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72"/>
      <c r="AD7608" s="5"/>
    </row>
    <row r="7609" spans="1:30" x14ac:dyDescent="0.2">
      <c r="A7609" s="5"/>
      <c r="B7609" s="5"/>
      <c r="C7609" s="5"/>
      <c r="D7609" s="5"/>
      <c r="E7609" s="5"/>
      <c r="F7609" s="6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72"/>
      <c r="AD7609" s="5"/>
    </row>
    <row r="7610" spans="1:30" x14ac:dyDescent="0.2">
      <c r="A7610" s="5"/>
      <c r="B7610" s="5"/>
      <c r="C7610" s="5"/>
      <c r="D7610" s="5"/>
      <c r="E7610" s="5"/>
      <c r="F7610" s="6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72"/>
      <c r="AD7610" s="5"/>
    </row>
    <row r="7611" spans="1:30" x14ac:dyDescent="0.2">
      <c r="A7611" s="5"/>
      <c r="B7611" s="5"/>
      <c r="C7611" s="5"/>
      <c r="D7611" s="5"/>
      <c r="E7611" s="5"/>
      <c r="F7611" s="6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72"/>
      <c r="AD7611" s="5"/>
    </row>
    <row r="7612" spans="1:30" x14ac:dyDescent="0.2">
      <c r="A7612" s="5"/>
      <c r="B7612" s="5"/>
      <c r="C7612" s="5"/>
      <c r="D7612" s="5"/>
      <c r="E7612" s="5"/>
      <c r="F7612" s="6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72"/>
      <c r="AD7612" s="5"/>
    </row>
    <row r="7613" spans="1:30" x14ac:dyDescent="0.2">
      <c r="A7613" s="5"/>
      <c r="B7613" s="5"/>
      <c r="C7613" s="5"/>
      <c r="D7613" s="5"/>
      <c r="E7613" s="5"/>
      <c r="F7613" s="6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72"/>
      <c r="AD7613" s="5"/>
    </row>
    <row r="7614" spans="1:30" x14ac:dyDescent="0.2">
      <c r="A7614" s="5"/>
      <c r="B7614" s="5"/>
      <c r="C7614" s="5"/>
      <c r="D7614" s="5"/>
      <c r="E7614" s="5"/>
      <c r="F7614" s="6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72"/>
      <c r="AD7614" s="5"/>
    </row>
    <row r="7615" spans="1:30" x14ac:dyDescent="0.2">
      <c r="A7615" s="5"/>
      <c r="B7615" s="5"/>
      <c r="C7615" s="5"/>
      <c r="D7615" s="5"/>
      <c r="E7615" s="5"/>
      <c r="F7615" s="6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72"/>
      <c r="AD7615" s="5"/>
    </row>
    <row r="7616" spans="1:30" x14ac:dyDescent="0.2">
      <c r="A7616" s="5"/>
      <c r="B7616" s="5"/>
      <c r="C7616" s="5"/>
      <c r="D7616" s="5"/>
      <c r="E7616" s="5"/>
      <c r="F7616" s="6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72"/>
      <c r="AD7616" s="5"/>
    </row>
    <row r="7617" spans="1:30" x14ac:dyDescent="0.2">
      <c r="A7617" s="5"/>
      <c r="B7617" s="5"/>
      <c r="C7617" s="5"/>
      <c r="D7617" s="5"/>
      <c r="E7617" s="5"/>
      <c r="F7617" s="6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72"/>
      <c r="AD7617" s="5"/>
    </row>
    <row r="7618" spans="1:30" x14ac:dyDescent="0.2">
      <c r="A7618" s="5"/>
      <c r="B7618" s="5"/>
      <c r="C7618" s="5"/>
      <c r="D7618" s="5"/>
      <c r="E7618" s="5"/>
      <c r="F7618" s="6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72"/>
      <c r="AD7618" s="5"/>
    </row>
    <row r="7619" spans="1:30" x14ac:dyDescent="0.2">
      <c r="A7619" s="5"/>
      <c r="B7619" s="5"/>
      <c r="C7619" s="5"/>
      <c r="D7619" s="5"/>
      <c r="E7619" s="5"/>
      <c r="F7619" s="6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72"/>
      <c r="AD7619" s="5"/>
    </row>
    <row r="7620" spans="1:30" x14ac:dyDescent="0.2">
      <c r="A7620" s="5"/>
      <c r="B7620" s="5"/>
      <c r="C7620" s="5"/>
      <c r="D7620" s="5"/>
      <c r="E7620" s="5"/>
      <c r="F7620" s="6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72"/>
      <c r="AD7620" s="5"/>
    </row>
    <row r="7621" spans="1:30" x14ac:dyDescent="0.2">
      <c r="A7621" s="5"/>
      <c r="B7621" s="5"/>
      <c r="C7621" s="5"/>
      <c r="D7621" s="5"/>
      <c r="E7621" s="5"/>
      <c r="F7621" s="6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72"/>
      <c r="AD7621" s="5"/>
    </row>
    <row r="7622" spans="1:30" x14ac:dyDescent="0.2">
      <c r="A7622" s="5"/>
      <c r="B7622" s="5"/>
      <c r="C7622" s="5"/>
      <c r="D7622" s="5"/>
      <c r="E7622" s="5"/>
      <c r="F7622" s="6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72"/>
      <c r="AD7622" s="5"/>
    </row>
    <row r="7623" spans="1:30" x14ac:dyDescent="0.2">
      <c r="A7623" s="5"/>
      <c r="B7623" s="5"/>
      <c r="C7623" s="5"/>
      <c r="D7623" s="5"/>
      <c r="E7623" s="5"/>
      <c r="F7623" s="6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72"/>
      <c r="AD7623" s="5"/>
    </row>
    <row r="7624" spans="1:30" x14ac:dyDescent="0.2">
      <c r="A7624" s="5"/>
      <c r="B7624" s="5"/>
      <c r="C7624" s="5"/>
      <c r="D7624" s="5"/>
      <c r="E7624" s="5"/>
      <c r="F7624" s="6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72"/>
      <c r="AD7624" s="5"/>
    </row>
    <row r="7625" spans="1:30" x14ac:dyDescent="0.2">
      <c r="A7625" s="5"/>
      <c r="B7625" s="5"/>
      <c r="C7625" s="5"/>
      <c r="D7625" s="5"/>
      <c r="E7625" s="5"/>
      <c r="F7625" s="6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72"/>
      <c r="AD7625" s="5"/>
    </row>
    <row r="7626" spans="1:30" x14ac:dyDescent="0.2">
      <c r="A7626" s="5"/>
      <c r="B7626" s="5"/>
      <c r="C7626" s="5"/>
      <c r="D7626" s="5"/>
      <c r="E7626" s="5"/>
      <c r="F7626" s="6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72"/>
      <c r="AD7626" s="5"/>
    </row>
    <row r="7627" spans="1:30" x14ac:dyDescent="0.2">
      <c r="A7627" s="5"/>
      <c r="B7627" s="5"/>
      <c r="C7627" s="5"/>
      <c r="D7627" s="5"/>
      <c r="E7627" s="5"/>
      <c r="F7627" s="6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72"/>
      <c r="AD7627" s="5"/>
    </row>
    <row r="7628" spans="1:30" x14ac:dyDescent="0.2">
      <c r="A7628" s="5"/>
      <c r="B7628" s="5"/>
      <c r="C7628" s="5"/>
      <c r="D7628" s="5"/>
      <c r="E7628" s="5"/>
      <c r="F7628" s="6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72"/>
      <c r="AD7628" s="5"/>
    </row>
    <row r="7629" spans="1:30" x14ac:dyDescent="0.2">
      <c r="A7629" s="5"/>
      <c r="B7629" s="5"/>
      <c r="C7629" s="5"/>
      <c r="D7629" s="5"/>
      <c r="E7629" s="5"/>
      <c r="F7629" s="6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72"/>
      <c r="AD7629" s="5"/>
    </row>
    <row r="7630" spans="1:30" x14ac:dyDescent="0.2">
      <c r="A7630" s="5"/>
      <c r="B7630" s="5"/>
      <c r="C7630" s="5"/>
      <c r="D7630" s="5"/>
      <c r="E7630" s="5"/>
      <c r="F7630" s="6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72"/>
      <c r="AD7630" s="5"/>
    </row>
    <row r="7631" spans="1:30" x14ac:dyDescent="0.2">
      <c r="A7631" s="5"/>
      <c r="B7631" s="5"/>
      <c r="C7631" s="5"/>
      <c r="D7631" s="5"/>
      <c r="E7631" s="5"/>
      <c r="F7631" s="6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72"/>
      <c r="AD7631" s="5"/>
    </row>
    <row r="7632" spans="1:30" x14ac:dyDescent="0.2">
      <c r="A7632" s="5"/>
      <c r="B7632" s="5"/>
      <c r="C7632" s="5"/>
      <c r="D7632" s="5"/>
      <c r="E7632" s="5"/>
      <c r="F7632" s="6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72"/>
      <c r="AD7632" s="5"/>
    </row>
    <row r="7633" spans="1:30" x14ac:dyDescent="0.2">
      <c r="A7633" s="5"/>
      <c r="B7633" s="5"/>
      <c r="C7633" s="5"/>
      <c r="D7633" s="5"/>
      <c r="E7633" s="5"/>
      <c r="F7633" s="6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72"/>
      <c r="AD7633" s="5"/>
    </row>
    <row r="7634" spans="1:30" x14ac:dyDescent="0.2">
      <c r="A7634" s="5"/>
      <c r="B7634" s="5"/>
      <c r="C7634" s="5"/>
      <c r="D7634" s="5"/>
      <c r="E7634" s="5"/>
      <c r="F7634" s="6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72"/>
      <c r="AD7634" s="5"/>
    </row>
    <row r="7635" spans="1:30" x14ac:dyDescent="0.2">
      <c r="A7635" s="5"/>
      <c r="B7635" s="5"/>
      <c r="C7635" s="5"/>
      <c r="D7635" s="5"/>
      <c r="E7635" s="5"/>
      <c r="F7635" s="6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72"/>
      <c r="AD7635" s="5"/>
    </row>
    <row r="7636" spans="1:30" x14ac:dyDescent="0.2">
      <c r="A7636" s="5"/>
      <c r="B7636" s="5"/>
      <c r="C7636" s="5"/>
      <c r="D7636" s="5"/>
      <c r="E7636" s="5"/>
      <c r="F7636" s="6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72"/>
      <c r="AD7636" s="5"/>
    </row>
    <row r="7637" spans="1:30" x14ac:dyDescent="0.2">
      <c r="A7637" s="5"/>
      <c r="B7637" s="5"/>
      <c r="C7637" s="5"/>
      <c r="D7637" s="5"/>
      <c r="E7637" s="5"/>
      <c r="F7637" s="6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72"/>
      <c r="AD7637" s="5"/>
    </row>
    <row r="7638" spans="1:30" x14ac:dyDescent="0.2">
      <c r="A7638" s="5"/>
      <c r="B7638" s="5"/>
      <c r="C7638" s="5"/>
      <c r="D7638" s="5"/>
      <c r="E7638" s="5"/>
      <c r="F7638" s="6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72"/>
      <c r="AD7638" s="5"/>
    </row>
    <row r="7639" spans="1:30" x14ac:dyDescent="0.2">
      <c r="A7639" s="5"/>
      <c r="B7639" s="5"/>
      <c r="C7639" s="5"/>
      <c r="D7639" s="5"/>
      <c r="E7639" s="5"/>
      <c r="F7639" s="6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72"/>
      <c r="AD7639" s="5"/>
    </row>
    <row r="7640" spans="1:30" x14ac:dyDescent="0.2">
      <c r="A7640" s="5"/>
      <c r="B7640" s="5"/>
      <c r="C7640" s="5"/>
      <c r="D7640" s="5"/>
      <c r="E7640" s="5"/>
      <c r="F7640" s="6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72"/>
      <c r="AD7640" s="5"/>
    </row>
    <row r="7641" spans="1:30" x14ac:dyDescent="0.2">
      <c r="A7641" s="5"/>
      <c r="B7641" s="5"/>
      <c r="C7641" s="5"/>
      <c r="D7641" s="5"/>
      <c r="E7641" s="5"/>
      <c r="F7641" s="6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72"/>
      <c r="AD7641" s="5"/>
    </row>
    <row r="7642" spans="1:30" x14ac:dyDescent="0.2">
      <c r="A7642" s="5"/>
      <c r="B7642" s="5"/>
      <c r="C7642" s="5"/>
      <c r="D7642" s="5"/>
      <c r="E7642" s="5"/>
      <c r="F7642" s="6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72"/>
      <c r="AD7642" s="5"/>
    </row>
    <row r="7643" spans="1:30" x14ac:dyDescent="0.2">
      <c r="A7643" s="5"/>
      <c r="B7643" s="5"/>
      <c r="C7643" s="5"/>
      <c r="D7643" s="5"/>
      <c r="E7643" s="5"/>
      <c r="F7643" s="6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72"/>
      <c r="AD7643" s="5"/>
    </row>
    <row r="7644" spans="1:30" x14ac:dyDescent="0.2">
      <c r="A7644" s="5"/>
      <c r="B7644" s="5"/>
      <c r="C7644" s="5"/>
      <c r="D7644" s="5"/>
      <c r="E7644" s="5"/>
      <c r="F7644" s="6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72"/>
      <c r="AD7644" s="5"/>
    </row>
    <row r="7645" spans="1:30" x14ac:dyDescent="0.2">
      <c r="A7645" s="5"/>
      <c r="B7645" s="5"/>
      <c r="C7645" s="5"/>
      <c r="D7645" s="5"/>
      <c r="E7645" s="5"/>
      <c r="F7645" s="6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72"/>
      <c r="AD7645" s="5"/>
    </row>
    <row r="7646" spans="1:30" x14ac:dyDescent="0.2">
      <c r="A7646" s="5"/>
      <c r="B7646" s="5"/>
      <c r="C7646" s="5"/>
      <c r="D7646" s="5"/>
      <c r="E7646" s="5"/>
      <c r="F7646" s="6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72"/>
      <c r="AD7646" s="5"/>
    </row>
    <row r="7647" spans="1:30" x14ac:dyDescent="0.2">
      <c r="A7647" s="5"/>
      <c r="B7647" s="5"/>
      <c r="C7647" s="5"/>
      <c r="D7647" s="5"/>
      <c r="E7647" s="5"/>
      <c r="F7647" s="6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72"/>
      <c r="AD7647" s="5"/>
    </row>
    <row r="7648" spans="1:30" x14ac:dyDescent="0.2">
      <c r="A7648" s="5"/>
      <c r="B7648" s="5"/>
      <c r="C7648" s="5"/>
      <c r="D7648" s="5"/>
      <c r="E7648" s="5"/>
      <c r="F7648" s="6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72"/>
      <c r="AD7648" s="5"/>
    </row>
    <row r="7649" spans="1:30" x14ac:dyDescent="0.2">
      <c r="A7649" s="5"/>
      <c r="B7649" s="5"/>
      <c r="C7649" s="5"/>
      <c r="D7649" s="5"/>
      <c r="E7649" s="5"/>
      <c r="F7649" s="6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72"/>
      <c r="AD7649" s="5"/>
    </row>
    <row r="7650" spans="1:30" x14ac:dyDescent="0.2">
      <c r="A7650" s="5"/>
      <c r="B7650" s="5"/>
      <c r="C7650" s="5"/>
      <c r="D7650" s="5"/>
      <c r="E7650" s="5"/>
      <c r="F7650" s="6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72"/>
      <c r="AD7650" s="5"/>
    </row>
    <row r="7651" spans="1:30" x14ac:dyDescent="0.2">
      <c r="A7651" s="5"/>
      <c r="B7651" s="5"/>
      <c r="C7651" s="5"/>
      <c r="D7651" s="5"/>
      <c r="E7651" s="5"/>
      <c r="F7651" s="6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72"/>
      <c r="AD7651" s="5"/>
    </row>
    <row r="7652" spans="1:30" x14ac:dyDescent="0.2">
      <c r="A7652" s="5"/>
      <c r="B7652" s="5"/>
      <c r="C7652" s="5"/>
      <c r="D7652" s="5"/>
      <c r="E7652" s="5"/>
      <c r="F7652" s="6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72"/>
      <c r="AD7652" s="5"/>
    </row>
    <row r="7653" spans="1:30" x14ac:dyDescent="0.2">
      <c r="A7653" s="5"/>
      <c r="B7653" s="5"/>
      <c r="C7653" s="5"/>
      <c r="D7653" s="5"/>
      <c r="E7653" s="5"/>
      <c r="F7653" s="6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72"/>
      <c r="AD7653" s="5"/>
    </row>
    <row r="7654" spans="1:30" x14ac:dyDescent="0.2">
      <c r="A7654" s="5"/>
      <c r="B7654" s="5"/>
      <c r="C7654" s="5"/>
      <c r="D7654" s="5"/>
      <c r="E7654" s="5"/>
      <c r="F7654" s="6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72"/>
      <c r="AD7654" s="5"/>
    </row>
    <row r="7655" spans="1:30" x14ac:dyDescent="0.2">
      <c r="A7655" s="5"/>
      <c r="B7655" s="5"/>
      <c r="C7655" s="5"/>
      <c r="D7655" s="5"/>
      <c r="E7655" s="5"/>
      <c r="F7655" s="6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72"/>
      <c r="AD7655" s="5"/>
    </row>
    <row r="7656" spans="1:30" x14ac:dyDescent="0.2">
      <c r="A7656" s="5"/>
      <c r="B7656" s="5"/>
      <c r="C7656" s="5"/>
      <c r="D7656" s="5"/>
      <c r="E7656" s="5"/>
      <c r="F7656" s="6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72"/>
      <c r="AD7656" s="5"/>
    </row>
    <row r="7657" spans="1:30" x14ac:dyDescent="0.2">
      <c r="A7657" s="5"/>
      <c r="B7657" s="5"/>
      <c r="C7657" s="5"/>
      <c r="D7657" s="5"/>
      <c r="E7657" s="5"/>
      <c r="F7657" s="6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72"/>
      <c r="AD7657" s="5"/>
    </row>
    <row r="7658" spans="1:30" x14ac:dyDescent="0.2">
      <c r="A7658" s="5"/>
      <c r="B7658" s="5"/>
      <c r="C7658" s="5"/>
      <c r="D7658" s="5"/>
      <c r="E7658" s="5"/>
      <c r="F7658" s="6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72"/>
      <c r="AD7658" s="5"/>
    </row>
    <row r="7659" spans="1:30" x14ac:dyDescent="0.2">
      <c r="A7659" s="5"/>
      <c r="B7659" s="5"/>
      <c r="C7659" s="5"/>
      <c r="D7659" s="5"/>
      <c r="E7659" s="5"/>
      <c r="F7659" s="6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72"/>
      <c r="AD7659" s="5"/>
    </row>
    <row r="7660" spans="1:30" x14ac:dyDescent="0.2">
      <c r="A7660" s="5"/>
      <c r="B7660" s="5"/>
      <c r="C7660" s="5"/>
      <c r="D7660" s="5"/>
      <c r="E7660" s="5"/>
      <c r="F7660" s="6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72"/>
      <c r="AD7660" s="5"/>
    </row>
    <row r="7661" spans="1:30" x14ac:dyDescent="0.2">
      <c r="A7661" s="5"/>
      <c r="B7661" s="5"/>
      <c r="C7661" s="5"/>
      <c r="D7661" s="5"/>
      <c r="E7661" s="5"/>
      <c r="F7661" s="6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72"/>
      <c r="AD7661" s="5"/>
    </row>
    <row r="7662" spans="1:30" x14ac:dyDescent="0.2">
      <c r="A7662" s="5"/>
      <c r="B7662" s="5"/>
      <c r="C7662" s="5"/>
      <c r="D7662" s="5"/>
      <c r="E7662" s="5"/>
      <c r="F7662" s="6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72"/>
      <c r="AD7662" s="5"/>
    </row>
    <row r="7663" spans="1:30" x14ac:dyDescent="0.2">
      <c r="A7663" s="5"/>
      <c r="B7663" s="5"/>
      <c r="C7663" s="5"/>
      <c r="D7663" s="5"/>
      <c r="E7663" s="5"/>
      <c r="F7663" s="6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72"/>
      <c r="AD7663" s="5"/>
    </row>
    <row r="7664" spans="1:30" x14ac:dyDescent="0.2">
      <c r="A7664" s="5"/>
      <c r="B7664" s="5"/>
      <c r="C7664" s="5"/>
      <c r="D7664" s="5"/>
      <c r="E7664" s="5"/>
      <c r="F7664" s="6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72"/>
      <c r="AD7664" s="5"/>
    </row>
    <row r="7665" spans="1:30" x14ac:dyDescent="0.2">
      <c r="A7665" s="5"/>
      <c r="B7665" s="5"/>
      <c r="C7665" s="5"/>
      <c r="D7665" s="5"/>
      <c r="E7665" s="5"/>
      <c r="F7665" s="6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72"/>
      <c r="AD7665" s="5"/>
    </row>
    <row r="7666" spans="1:30" x14ac:dyDescent="0.2">
      <c r="A7666" s="5"/>
      <c r="B7666" s="5"/>
      <c r="C7666" s="5"/>
      <c r="D7666" s="5"/>
      <c r="E7666" s="5"/>
      <c r="F7666" s="6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72"/>
      <c r="AD7666" s="5"/>
    </row>
    <row r="7667" spans="1:30" x14ac:dyDescent="0.2">
      <c r="A7667" s="5"/>
      <c r="B7667" s="5"/>
      <c r="C7667" s="5"/>
      <c r="D7667" s="5"/>
      <c r="E7667" s="5"/>
      <c r="F7667" s="6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72"/>
      <c r="AD7667" s="5"/>
    </row>
    <row r="7668" spans="1:30" x14ac:dyDescent="0.2">
      <c r="A7668" s="5"/>
      <c r="B7668" s="5"/>
      <c r="C7668" s="5"/>
      <c r="D7668" s="5"/>
      <c r="E7668" s="5"/>
      <c r="F7668" s="6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72"/>
      <c r="AD7668" s="5"/>
    </row>
    <row r="7669" spans="1:30" x14ac:dyDescent="0.2">
      <c r="A7669" s="5"/>
      <c r="B7669" s="5"/>
      <c r="C7669" s="5"/>
      <c r="D7669" s="5"/>
      <c r="E7669" s="5"/>
      <c r="F7669" s="6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72"/>
      <c r="AD7669" s="5"/>
    </row>
    <row r="7670" spans="1:30" x14ac:dyDescent="0.2">
      <c r="A7670" s="5"/>
      <c r="B7670" s="5"/>
      <c r="C7670" s="5"/>
      <c r="D7670" s="5"/>
      <c r="E7670" s="5"/>
      <c r="F7670" s="6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72"/>
      <c r="AD7670" s="5"/>
    </row>
    <row r="7671" spans="1:30" x14ac:dyDescent="0.2">
      <c r="A7671" s="5"/>
      <c r="B7671" s="5"/>
      <c r="C7671" s="5"/>
      <c r="D7671" s="5"/>
      <c r="E7671" s="5"/>
      <c r="F7671" s="6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72"/>
      <c r="AD7671" s="5"/>
    </row>
    <row r="7672" spans="1:30" x14ac:dyDescent="0.2">
      <c r="A7672" s="5"/>
      <c r="B7672" s="5"/>
      <c r="C7672" s="5"/>
      <c r="D7672" s="5"/>
      <c r="E7672" s="5"/>
      <c r="F7672" s="6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72"/>
      <c r="AD7672" s="5"/>
    </row>
    <row r="7673" spans="1:30" x14ac:dyDescent="0.2">
      <c r="A7673" s="5"/>
      <c r="B7673" s="5"/>
      <c r="C7673" s="5"/>
      <c r="D7673" s="5"/>
      <c r="E7673" s="5"/>
      <c r="F7673" s="6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72"/>
      <c r="AD7673" s="5"/>
    </row>
    <row r="7674" spans="1:30" x14ac:dyDescent="0.2">
      <c r="A7674" s="5"/>
      <c r="B7674" s="5"/>
      <c r="C7674" s="5"/>
      <c r="D7674" s="5"/>
      <c r="E7674" s="5"/>
      <c r="F7674" s="6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72"/>
      <c r="AD7674" s="5"/>
    </row>
    <row r="7675" spans="1:30" x14ac:dyDescent="0.2">
      <c r="A7675" s="5"/>
      <c r="B7675" s="5"/>
      <c r="C7675" s="5"/>
      <c r="D7675" s="5"/>
      <c r="E7675" s="5"/>
      <c r="F7675" s="6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72"/>
      <c r="AD7675" s="5"/>
    </row>
    <row r="7676" spans="1:30" x14ac:dyDescent="0.2">
      <c r="A7676" s="5"/>
      <c r="B7676" s="5"/>
      <c r="C7676" s="5"/>
      <c r="D7676" s="5"/>
      <c r="E7676" s="5"/>
      <c r="F7676" s="6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72"/>
      <c r="AD7676" s="5"/>
    </row>
    <row r="7677" spans="1:30" x14ac:dyDescent="0.2">
      <c r="A7677" s="5"/>
      <c r="B7677" s="5"/>
      <c r="C7677" s="5"/>
      <c r="D7677" s="5"/>
      <c r="E7677" s="5"/>
      <c r="F7677" s="6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72"/>
      <c r="AD7677" s="5"/>
    </row>
    <row r="7678" spans="1:30" x14ac:dyDescent="0.2">
      <c r="A7678" s="5"/>
      <c r="B7678" s="5"/>
      <c r="C7678" s="5"/>
      <c r="D7678" s="5"/>
      <c r="E7678" s="5"/>
      <c r="F7678" s="6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72"/>
      <c r="AD7678" s="5"/>
    </row>
    <row r="7679" spans="1:30" x14ac:dyDescent="0.2">
      <c r="A7679" s="5"/>
      <c r="B7679" s="5"/>
      <c r="C7679" s="5"/>
      <c r="D7679" s="5"/>
      <c r="E7679" s="5"/>
      <c r="F7679" s="6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72"/>
      <c r="AD7679" s="5"/>
    </row>
    <row r="7680" spans="1:30" x14ac:dyDescent="0.2">
      <c r="A7680" s="5"/>
      <c r="B7680" s="5"/>
      <c r="C7680" s="5"/>
      <c r="D7680" s="5"/>
      <c r="E7680" s="5"/>
      <c r="F7680" s="6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72"/>
      <c r="AD7680" s="5"/>
    </row>
    <row r="7681" spans="1:30" x14ac:dyDescent="0.2">
      <c r="A7681" s="5"/>
      <c r="B7681" s="5"/>
      <c r="C7681" s="5"/>
      <c r="D7681" s="5"/>
      <c r="E7681" s="5"/>
      <c r="F7681" s="6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72"/>
      <c r="AD7681" s="5"/>
    </row>
    <row r="7682" spans="1:30" x14ac:dyDescent="0.2">
      <c r="A7682" s="5"/>
      <c r="B7682" s="5"/>
      <c r="C7682" s="5"/>
      <c r="D7682" s="5"/>
      <c r="E7682" s="5"/>
      <c r="F7682" s="6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72"/>
      <c r="AD7682" s="5"/>
    </row>
    <row r="7683" spans="1:30" x14ac:dyDescent="0.2">
      <c r="A7683" s="5"/>
      <c r="B7683" s="5"/>
      <c r="C7683" s="5"/>
      <c r="D7683" s="5"/>
      <c r="E7683" s="5"/>
      <c r="F7683" s="6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72"/>
      <c r="AD7683" s="5"/>
    </row>
    <row r="7684" spans="1:30" x14ac:dyDescent="0.2">
      <c r="A7684" s="5"/>
      <c r="B7684" s="5"/>
      <c r="C7684" s="5"/>
      <c r="D7684" s="5"/>
      <c r="E7684" s="5"/>
      <c r="F7684" s="6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72"/>
      <c r="AD7684" s="5"/>
    </row>
    <row r="7685" spans="1:30" x14ac:dyDescent="0.2">
      <c r="A7685" s="5"/>
      <c r="B7685" s="5"/>
      <c r="C7685" s="5"/>
      <c r="D7685" s="5"/>
      <c r="E7685" s="5"/>
      <c r="F7685" s="6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72"/>
      <c r="AD7685" s="5"/>
    </row>
    <row r="7686" spans="1:30" x14ac:dyDescent="0.2">
      <c r="A7686" s="5"/>
      <c r="B7686" s="5"/>
      <c r="C7686" s="5"/>
      <c r="D7686" s="5"/>
      <c r="E7686" s="5"/>
      <c r="F7686" s="6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72"/>
      <c r="AD7686" s="5"/>
    </row>
    <row r="7687" spans="1:30" x14ac:dyDescent="0.2">
      <c r="A7687" s="5"/>
      <c r="B7687" s="5"/>
      <c r="C7687" s="5"/>
      <c r="D7687" s="5"/>
      <c r="E7687" s="5"/>
      <c r="F7687" s="6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72"/>
      <c r="AD7687" s="5"/>
    </row>
    <row r="7688" spans="1:30" x14ac:dyDescent="0.2">
      <c r="A7688" s="5"/>
      <c r="B7688" s="5"/>
      <c r="C7688" s="5"/>
      <c r="D7688" s="5"/>
      <c r="E7688" s="5"/>
      <c r="F7688" s="6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72"/>
      <c r="AD7688" s="5"/>
    </row>
    <row r="7689" spans="1:30" x14ac:dyDescent="0.2">
      <c r="A7689" s="5"/>
      <c r="B7689" s="5"/>
      <c r="C7689" s="5"/>
      <c r="D7689" s="5"/>
      <c r="E7689" s="5"/>
      <c r="F7689" s="6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72"/>
      <c r="AD7689" s="5"/>
    </row>
    <row r="7690" spans="1:30" x14ac:dyDescent="0.2">
      <c r="A7690" s="5"/>
      <c r="B7690" s="5"/>
      <c r="C7690" s="5"/>
      <c r="D7690" s="5"/>
      <c r="E7690" s="5"/>
      <c r="F7690" s="6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72"/>
      <c r="AD7690" s="5"/>
    </row>
    <row r="7691" spans="1:30" x14ac:dyDescent="0.2">
      <c r="A7691" s="5"/>
      <c r="B7691" s="5"/>
      <c r="C7691" s="5"/>
      <c r="D7691" s="5"/>
      <c r="E7691" s="5"/>
      <c r="F7691" s="6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72"/>
      <c r="AD7691" s="5"/>
    </row>
    <row r="7692" spans="1:30" x14ac:dyDescent="0.2">
      <c r="A7692" s="5"/>
      <c r="B7692" s="5"/>
      <c r="C7692" s="5"/>
      <c r="D7692" s="5"/>
      <c r="E7692" s="5"/>
      <c r="F7692" s="6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72"/>
      <c r="AD7692" s="5"/>
    </row>
    <row r="7693" spans="1:30" x14ac:dyDescent="0.2">
      <c r="A7693" s="5"/>
      <c r="B7693" s="5"/>
      <c r="C7693" s="5"/>
      <c r="D7693" s="5"/>
      <c r="E7693" s="5"/>
      <c r="F7693" s="6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72"/>
      <c r="AD7693" s="5"/>
    </row>
    <row r="7694" spans="1:30" x14ac:dyDescent="0.2">
      <c r="A7694" s="5"/>
      <c r="B7694" s="5"/>
      <c r="C7694" s="5"/>
      <c r="D7694" s="5"/>
      <c r="E7694" s="5"/>
      <c r="F7694" s="6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72"/>
      <c r="AD7694" s="5"/>
    </row>
    <row r="7695" spans="1:30" x14ac:dyDescent="0.2">
      <c r="A7695" s="5"/>
      <c r="B7695" s="5"/>
      <c r="C7695" s="5"/>
      <c r="D7695" s="5"/>
      <c r="E7695" s="5"/>
      <c r="F7695" s="6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72"/>
      <c r="AD7695" s="5"/>
    </row>
    <row r="7696" spans="1:30" x14ac:dyDescent="0.2">
      <c r="A7696" s="5"/>
      <c r="B7696" s="5"/>
      <c r="C7696" s="5"/>
      <c r="D7696" s="5"/>
      <c r="E7696" s="5"/>
      <c r="F7696" s="6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72"/>
      <c r="AD7696" s="5"/>
    </row>
    <row r="7697" spans="1:30" x14ac:dyDescent="0.2">
      <c r="A7697" s="5"/>
      <c r="B7697" s="5"/>
      <c r="C7697" s="5"/>
      <c r="D7697" s="5"/>
      <c r="E7697" s="5"/>
      <c r="F7697" s="6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72"/>
      <c r="AD7697" s="5"/>
    </row>
    <row r="7698" spans="1:30" x14ac:dyDescent="0.2">
      <c r="A7698" s="5"/>
      <c r="B7698" s="5"/>
      <c r="C7698" s="5"/>
      <c r="D7698" s="5"/>
      <c r="E7698" s="5"/>
      <c r="F7698" s="6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72"/>
      <c r="AD7698" s="5"/>
    </row>
    <row r="7699" spans="1:30" x14ac:dyDescent="0.2">
      <c r="A7699" s="5"/>
      <c r="B7699" s="5"/>
      <c r="C7699" s="5"/>
      <c r="D7699" s="5"/>
      <c r="E7699" s="5"/>
      <c r="F7699" s="6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72"/>
      <c r="AD7699" s="5"/>
    </row>
    <row r="7700" spans="1:30" x14ac:dyDescent="0.2">
      <c r="A7700" s="5"/>
      <c r="B7700" s="5"/>
      <c r="C7700" s="5"/>
      <c r="D7700" s="5"/>
      <c r="E7700" s="5"/>
      <c r="F7700" s="6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72"/>
      <c r="AD7700" s="5"/>
    </row>
    <row r="7701" spans="1:30" x14ac:dyDescent="0.2">
      <c r="A7701" s="5"/>
      <c r="B7701" s="5"/>
      <c r="C7701" s="5"/>
      <c r="D7701" s="5"/>
      <c r="E7701" s="5"/>
      <c r="F7701" s="6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72"/>
      <c r="AD7701" s="5"/>
    </row>
    <row r="7702" spans="1:30" x14ac:dyDescent="0.2">
      <c r="A7702" s="5"/>
      <c r="B7702" s="5"/>
      <c r="C7702" s="5"/>
      <c r="D7702" s="5"/>
      <c r="E7702" s="5"/>
      <c r="F7702" s="6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72"/>
      <c r="AD7702" s="5"/>
    </row>
    <row r="7703" spans="1:30" x14ac:dyDescent="0.2">
      <c r="A7703" s="5"/>
      <c r="B7703" s="5"/>
      <c r="C7703" s="5"/>
      <c r="D7703" s="5"/>
      <c r="E7703" s="5"/>
      <c r="F7703" s="6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72"/>
      <c r="AD7703" s="5"/>
    </row>
    <row r="7704" spans="1:30" x14ac:dyDescent="0.2">
      <c r="A7704" s="5"/>
      <c r="B7704" s="5"/>
      <c r="C7704" s="5"/>
      <c r="D7704" s="5"/>
      <c r="E7704" s="5"/>
      <c r="F7704" s="6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72"/>
      <c r="AD7704" s="5"/>
    </row>
    <row r="7705" spans="1:30" x14ac:dyDescent="0.2">
      <c r="A7705" s="5"/>
      <c r="B7705" s="5"/>
      <c r="C7705" s="5"/>
      <c r="D7705" s="5"/>
      <c r="E7705" s="5"/>
      <c r="F7705" s="6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72"/>
      <c r="AD7705" s="5"/>
    </row>
    <row r="7706" spans="1:30" x14ac:dyDescent="0.2">
      <c r="A7706" s="5"/>
      <c r="B7706" s="5"/>
      <c r="C7706" s="5"/>
      <c r="D7706" s="5"/>
      <c r="E7706" s="5"/>
      <c r="F7706" s="6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72"/>
      <c r="AD7706" s="5"/>
    </row>
    <row r="7707" spans="1:30" x14ac:dyDescent="0.2">
      <c r="A7707" s="5"/>
      <c r="B7707" s="5"/>
      <c r="C7707" s="5"/>
      <c r="D7707" s="5"/>
      <c r="E7707" s="5"/>
      <c r="F7707" s="6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72"/>
      <c r="AD7707" s="5"/>
    </row>
    <row r="7708" spans="1:30" x14ac:dyDescent="0.2">
      <c r="A7708" s="5"/>
      <c r="B7708" s="5"/>
      <c r="C7708" s="5"/>
      <c r="D7708" s="5"/>
      <c r="E7708" s="5"/>
      <c r="F7708" s="6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72"/>
      <c r="AD7708" s="5"/>
    </row>
    <row r="7709" spans="1:30" x14ac:dyDescent="0.2">
      <c r="A7709" s="5"/>
      <c r="B7709" s="5"/>
      <c r="C7709" s="5"/>
      <c r="D7709" s="5"/>
      <c r="E7709" s="5"/>
      <c r="F7709" s="6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72"/>
      <c r="AD7709" s="5"/>
    </row>
    <row r="7710" spans="1:30" x14ac:dyDescent="0.2">
      <c r="A7710" s="5"/>
      <c r="B7710" s="5"/>
      <c r="C7710" s="5"/>
      <c r="D7710" s="5"/>
      <c r="E7710" s="5"/>
      <c r="F7710" s="6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72"/>
      <c r="AD7710" s="5"/>
    </row>
    <row r="7711" spans="1:30" x14ac:dyDescent="0.2">
      <c r="A7711" s="5"/>
      <c r="B7711" s="5"/>
      <c r="C7711" s="5"/>
      <c r="D7711" s="5"/>
      <c r="E7711" s="5"/>
      <c r="F7711" s="6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72"/>
      <c r="AD7711" s="5"/>
    </row>
    <row r="7712" spans="1:30" x14ac:dyDescent="0.2">
      <c r="A7712" s="5"/>
      <c r="B7712" s="5"/>
      <c r="C7712" s="5"/>
      <c r="D7712" s="5"/>
      <c r="E7712" s="5"/>
      <c r="F7712" s="6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72"/>
      <c r="AD7712" s="5"/>
    </row>
    <row r="7713" spans="1:30" x14ac:dyDescent="0.2">
      <c r="A7713" s="5"/>
      <c r="B7713" s="5"/>
      <c r="C7713" s="5"/>
      <c r="D7713" s="5"/>
      <c r="E7713" s="5"/>
      <c r="F7713" s="6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72"/>
      <c r="AD7713" s="5"/>
    </row>
    <row r="7714" spans="1:30" x14ac:dyDescent="0.2">
      <c r="A7714" s="5"/>
      <c r="B7714" s="5"/>
      <c r="C7714" s="5"/>
      <c r="D7714" s="5"/>
      <c r="E7714" s="5"/>
      <c r="F7714" s="6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72"/>
      <c r="AD7714" s="5"/>
    </row>
    <row r="7715" spans="1:30" x14ac:dyDescent="0.2">
      <c r="A7715" s="5"/>
      <c r="B7715" s="5"/>
      <c r="C7715" s="5"/>
      <c r="D7715" s="5"/>
      <c r="E7715" s="5"/>
      <c r="F7715" s="6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72"/>
      <c r="AD7715" s="5"/>
    </row>
    <row r="7716" spans="1:30" x14ac:dyDescent="0.2">
      <c r="A7716" s="5"/>
      <c r="B7716" s="5"/>
      <c r="C7716" s="5"/>
      <c r="D7716" s="5"/>
      <c r="E7716" s="5"/>
      <c r="F7716" s="6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72"/>
      <c r="AD7716" s="5"/>
    </row>
    <row r="7717" spans="1:30" x14ac:dyDescent="0.2">
      <c r="A7717" s="5"/>
      <c r="B7717" s="5"/>
      <c r="C7717" s="5"/>
      <c r="D7717" s="5"/>
      <c r="E7717" s="5"/>
      <c r="F7717" s="6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72"/>
      <c r="AD7717" s="5"/>
    </row>
    <row r="7718" spans="1:30" x14ac:dyDescent="0.2">
      <c r="A7718" s="5"/>
      <c r="B7718" s="5"/>
      <c r="C7718" s="5"/>
      <c r="D7718" s="5"/>
      <c r="E7718" s="5"/>
      <c r="F7718" s="6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72"/>
      <c r="AD7718" s="5"/>
    </row>
    <row r="7719" spans="1:30" x14ac:dyDescent="0.2">
      <c r="A7719" s="5"/>
      <c r="B7719" s="5"/>
      <c r="C7719" s="5"/>
      <c r="D7719" s="5"/>
      <c r="E7719" s="5"/>
      <c r="F7719" s="6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72"/>
      <c r="AD7719" s="5"/>
    </row>
    <row r="7720" spans="1:30" x14ac:dyDescent="0.2">
      <c r="A7720" s="5"/>
      <c r="B7720" s="5"/>
      <c r="C7720" s="5"/>
      <c r="D7720" s="5"/>
      <c r="E7720" s="5"/>
      <c r="F7720" s="6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72"/>
      <c r="AD7720" s="5"/>
    </row>
    <row r="7721" spans="1:30" x14ac:dyDescent="0.2">
      <c r="A7721" s="5"/>
      <c r="B7721" s="5"/>
      <c r="C7721" s="5"/>
      <c r="D7721" s="5"/>
      <c r="E7721" s="5"/>
      <c r="F7721" s="6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72"/>
      <c r="AD7721" s="5"/>
    </row>
    <row r="7722" spans="1:30" x14ac:dyDescent="0.2">
      <c r="A7722" s="5"/>
      <c r="B7722" s="5"/>
      <c r="C7722" s="5"/>
      <c r="D7722" s="5"/>
      <c r="E7722" s="5"/>
      <c r="F7722" s="6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72"/>
      <c r="AD7722" s="5"/>
    </row>
    <row r="7723" spans="1:30" x14ac:dyDescent="0.2">
      <c r="A7723" s="5"/>
      <c r="B7723" s="5"/>
      <c r="C7723" s="5"/>
      <c r="D7723" s="5"/>
      <c r="E7723" s="5"/>
      <c r="F7723" s="6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72"/>
      <c r="AD7723" s="5"/>
    </row>
    <row r="7724" spans="1:30" x14ac:dyDescent="0.2">
      <c r="A7724" s="5"/>
      <c r="B7724" s="5"/>
      <c r="C7724" s="5"/>
      <c r="D7724" s="5"/>
      <c r="E7724" s="5"/>
      <c r="F7724" s="6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72"/>
      <c r="AD7724" s="5"/>
    </row>
    <row r="7725" spans="1:30" x14ac:dyDescent="0.2">
      <c r="A7725" s="5"/>
      <c r="B7725" s="5"/>
      <c r="C7725" s="5"/>
      <c r="D7725" s="5"/>
      <c r="E7725" s="5"/>
      <c r="F7725" s="6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72"/>
      <c r="AD7725" s="5"/>
    </row>
    <row r="7726" spans="1:30" x14ac:dyDescent="0.2">
      <c r="A7726" s="5"/>
      <c r="B7726" s="5"/>
      <c r="C7726" s="5"/>
      <c r="D7726" s="5"/>
      <c r="E7726" s="5"/>
      <c r="F7726" s="6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72"/>
      <c r="AD7726" s="5"/>
    </row>
    <row r="7727" spans="1:30" x14ac:dyDescent="0.2">
      <c r="A7727" s="5"/>
      <c r="B7727" s="5"/>
      <c r="C7727" s="5"/>
      <c r="D7727" s="5"/>
      <c r="E7727" s="5"/>
      <c r="F7727" s="6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72"/>
      <c r="AD7727" s="5"/>
    </row>
    <row r="7728" spans="1:30" x14ac:dyDescent="0.2">
      <c r="A7728" s="5"/>
      <c r="B7728" s="5"/>
      <c r="C7728" s="5"/>
      <c r="D7728" s="5"/>
      <c r="E7728" s="5"/>
      <c r="F7728" s="6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72"/>
      <c r="AD7728" s="5"/>
    </row>
    <row r="7729" spans="1:30" x14ac:dyDescent="0.2">
      <c r="A7729" s="5"/>
      <c r="B7729" s="5"/>
      <c r="C7729" s="5"/>
      <c r="D7729" s="5"/>
      <c r="E7729" s="5"/>
      <c r="F7729" s="6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72"/>
      <c r="AD7729" s="5"/>
    </row>
    <row r="7730" spans="1:30" x14ac:dyDescent="0.2">
      <c r="A7730" s="5"/>
      <c r="B7730" s="5"/>
      <c r="C7730" s="5"/>
      <c r="D7730" s="5"/>
      <c r="E7730" s="5"/>
      <c r="F7730" s="6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72"/>
      <c r="AD7730" s="5"/>
    </row>
    <row r="7731" spans="1:30" x14ac:dyDescent="0.2">
      <c r="A7731" s="5"/>
      <c r="B7731" s="5"/>
      <c r="C7731" s="5"/>
      <c r="D7731" s="5"/>
      <c r="E7731" s="5"/>
      <c r="F7731" s="6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72"/>
      <c r="AD7731" s="5"/>
    </row>
    <row r="7732" spans="1:30" x14ac:dyDescent="0.2">
      <c r="A7732" s="5"/>
      <c r="B7732" s="5"/>
      <c r="C7732" s="5"/>
      <c r="D7732" s="5"/>
      <c r="E7732" s="5"/>
      <c r="F7732" s="6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72"/>
      <c r="AD7732" s="5"/>
    </row>
    <row r="7733" spans="1:30" x14ac:dyDescent="0.2">
      <c r="A7733" s="5"/>
      <c r="B7733" s="5"/>
      <c r="C7733" s="5"/>
      <c r="D7733" s="5"/>
      <c r="E7733" s="5"/>
      <c r="F7733" s="6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72"/>
      <c r="AD7733" s="5"/>
    </row>
    <row r="7734" spans="1:30" x14ac:dyDescent="0.2">
      <c r="A7734" s="5"/>
      <c r="B7734" s="5"/>
      <c r="C7734" s="5"/>
      <c r="D7734" s="5"/>
      <c r="E7734" s="5"/>
      <c r="F7734" s="6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72"/>
      <c r="AD7734" s="5"/>
    </row>
    <row r="7735" spans="1:30" x14ac:dyDescent="0.2">
      <c r="A7735" s="5"/>
      <c r="B7735" s="5"/>
      <c r="C7735" s="5"/>
      <c r="D7735" s="5"/>
      <c r="E7735" s="5"/>
      <c r="F7735" s="6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72"/>
      <c r="AD7735" s="5"/>
    </row>
    <row r="7736" spans="1:30" x14ac:dyDescent="0.2">
      <c r="A7736" s="5"/>
      <c r="B7736" s="5"/>
      <c r="C7736" s="5"/>
      <c r="D7736" s="5"/>
      <c r="E7736" s="5"/>
      <c r="F7736" s="6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72"/>
      <c r="AD7736" s="5"/>
    </row>
    <row r="7737" spans="1:30" x14ac:dyDescent="0.2">
      <c r="A7737" s="5"/>
      <c r="B7737" s="5"/>
      <c r="C7737" s="5"/>
      <c r="D7737" s="5"/>
      <c r="E7737" s="5"/>
      <c r="F7737" s="6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72"/>
      <c r="AD7737" s="5"/>
    </row>
    <row r="7738" spans="1:30" x14ac:dyDescent="0.2">
      <c r="A7738" s="5"/>
      <c r="B7738" s="5"/>
      <c r="C7738" s="5"/>
      <c r="D7738" s="5"/>
      <c r="E7738" s="5"/>
      <c r="F7738" s="6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72"/>
      <c r="AD7738" s="5"/>
    </row>
    <row r="7739" spans="1:30" x14ac:dyDescent="0.2">
      <c r="A7739" s="5"/>
      <c r="B7739" s="5"/>
      <c r="C7739" s="5"/>
      <c r="D7739" s="5"/>
      <c r="E7739" s="5"/>
      <c r="F7739" s="6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72"/>
      <c r="AD7739" s="5"/>
    </row>
    <row r="7740" spans="1:30" x14ac:dyDescent="0.2">
      <c r="A7740" s="5"/>
      <c r="B7740" s="5"/>
      <c r="C7740" s="5"/>
      <c r="D7740" s="5"/>
      <c r="E7740" s="5"/>
      <c r="F7740" s="6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72"/>
      <c r="AD7740" s="5"/>
    </row>
    <row r="7741" spans="1:30" x14ac:dyDescent="0.2">
      <c r="A7741" s="5"/>
      <c r="B7741" s="5"/>
      <c r="C7741" s="5"/>
      <c r="D7741" s="5"/>
      <c r="E7741" s="5"/>
      <c r="F7741" s="6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72"/>
      <c r="AD7741" s="5"/>
    </row>
    <row r="7742" spans="1:30" x14ac:dyDescent="0.2">
      <c r="A7742" s="5"/>
      <c r="B7742" s="5"/>
      <c r="C7742" s="5"/>
      <c r="D7742" s="5"/>
      <c r="E7742" s="5"/>
      <c r="F7742" s="6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72"/>
      <c r="AD7742" s="5"/>
    </row>
    <row r="7743" spans="1:30" x14ac:dyDescent="0.2">
      <c r="A7743" s="5"/>
      <c r="B7743" s="5"/>
      <c r="C7743" s="5"/>
      <c r="D7743" s="5"/>
      <c r="E7743" s="5"/>
      <c r="F7743" s="6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72"/>
      <c r="AD7743" s="5"/>
    </row>
    <row r="7744" spans="1:30" x14ac:dyDescent="0.2">
      <c r="A7744" s="5"/>
      <c r="B7744" s="5"/>
      <c r="C7744" s="5"/>
      <c r="D7744" s="5"/>
      <c r="E7744" s="5"/>
      <c r="F7744" s="6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72"/>
      <c r="AD7744" s="5"/>
    </row>
    <row r="7745" spans="1:30" x14ac:dyDescent="0.2">
      <c r="A7745" s="5"/>
      <c r="B7745" s="5"/>
      <c r="C7745" s="5"/>
      <c r="D7745" s="5"/>
      <c r="E7745" s="5"/>
      <c r="F7745" s="6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72"/>
      <c r="AD7745" s="5"/>
    </row>
    <row r="7746" spans="1:30" x14ac:dyDescent="0.2">
      <c r="A7746" s="5"/>
      <c r="B7746" s="5"/>
      <c r="C7746" s="5"/>
      <c r="D7746" s="5"/>
      <c r="E7746" s="5"/>
      <c r="F7746" s="6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72"/>
      <c r="AD7746" s="5"/>
    </row>
    <row r="7747" spans="1:30" x14ac:dyDescent="0.2">
      <c r="A7747" s="5"/>
      <c r="B7747" s="5"/>
      <c r="C7747" s="5"/>
      <c r="D7747" s="5"/>
      <c r="E7747" s="5"/>
      <c r="F7747" s="6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72"/>
      <c r="AD7747" s="5"/>
    </row>
    <row r="7748" spans="1:30" x14ac:dyDescent="0.2">
      <c r="A7748" s="5"/>
      <c r="B7748" s="5"/>
      <c r="C7748" s="5"/>
      <c r="D7748" s="5"/>
      <c r="E7748" s="5"/>
      <c r="F7748" s="6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72"/>
      <c r="AD7748" s="5"/>
    </row>
    <row r="7749" spans="1:30" x14ac:dyDescent="0.2">
      <c r="A7749" s="5"/>
      <c r="B7749" s="5"/>
      <c r="C7749" s="5"/>
      <c r="D7749" s="5"/>
      <c r="E7749" s="5"/>
      <c r="F7749" s="6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72"/>
      <c r="AD7749" s="5"/>
    </row>
    <row r="7750" spans="1:30" x14ac:dyDescent="0.2">
      <c r="A7750" s="5"/>
      <c r="B7750" s="5"/>
      <c r="C7750" s="5"/>
      <c r="D7750" s="5"/>
      <c r="E7750" s="5"/>
      <c r="F7750" s="6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72"/>
      <c r="AD7750" s="5"/>
    </row>
    <row r="7751" spans="1:30" x14ac:dyDescent="0.2">
      <c r="A7751" s="5"/>
      <c r="B7751" s="5"/>
      <c r="C7751" s="5"/>
      <c r="D7751" s="5"/>
      <c r="E7751" s="5"/>
      <c r="F7751" s="6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72"/>
      <c r="AD7751" s="5"/>
    </row>
    <row r="7752" spans="1:30" x14ac:dyDescent="0.2">
      <c r="A7752" s="5"/>
      <c r="B7752" s="5"/>
      <c r="C7752" s="5"/>
      <c r="D7752" s="5"/>
      <c r="E7752" s="5"/>
      <c r="F7752" s="6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72"/>
      <c r="AD7752" s="5"/>
    </row>
    <row r="7753" spans="1:30" x14ac:dyDescent="0.2">
      <c r="A7753" s="5"/>
      <c r="B7753" s="5"/>
      <c r="C7753" s="5"/>
      <c r="D7753" s="5"/>
      <c r="E7753" s="5"/>
      <c r="F7753" s="6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72"/>
      <c r="AD7753" s="5"/>
    </row>
    <row r="7754" spans="1:30" x14ac:dyDescent="0.2">
      <c r="A7754" s="5"/>
      <c r="B7754" s="5"/>
      <c r="C7754" s="5"/>
      <c r="D7754" s="5"/>
      <c r="E7754" s="5"/>
      <c r="F7754" s="6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72"/>
      <c r="AD7754" s="5"/>
    </row>
    <row r="7755" spans="1:30" x14ac:dyDescent="0.2">
      <c r="A7755" s="5"/>
      <c r="B7755" s="5"/>
      <c r="C7755" s="5"/>
      <c r="D7755" s="5"/>
      <c r="E7755" s="5"/>
      <c r="F7755" s="6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72"/>
      <c r="AD7755" s="5"/>
    </row>
    <row r="7756" spans="1:30" x14ac:dyDescent="0.2">
      <c r="A7756" s="5"/>
      <c r="B7756" s="5"/>
      <c r="C7756" s="5"/>
      <c r="D7756" s="5"/>
      <c r="E7756" s="5"/>
      <c r="F7756" s="6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72"/>
      <c r="AD7756" s="5"/>
    </row>
    <row r="7757" spans="1:30" x14ac:dyDescent="0.2">
      <c r="A7757" s="5"/>
      <c r="B7757" s="5"/>
      <c r="C7757" s="5"/>
      <c r="D7757" s="5"/>
      <c r="E7757" s="5"/>
      <c r="F7757" s="6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72"/>
      <c r="AD7757" s="5"/>
    </row>
    <row r="7758" spans="1:30" x14ac:dyDescent="0.2">
      <c r="A7758" s="5"/>
      <c r="B7758" s="5"/>
      <c r="C7758" s="5"/>
      <c r="D7758" s="5"/>
      <c r="E7758" s="5"/>
      <c r="F7758" s="6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72"/>
      <c r="AD7758" s="5"/>
    </row>
    <row r="7759" spans="1:30" x14ac:dyDescent="0.2">
      <c r="A7759" s="5"/>
      <c r="B7759" s="5"/>
      <c r="C7759" s="5"/>
      <c r="D7759" s="5"/>
      <c r="E7759" s="5"/>
      <c r="F7759" s="6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72"/>
      <c r="AD7759" s="5"/>
    </row>
    <row r="7760" spans="1:30" x14ac:dyDescent="0.2">
      <c r="A7760" s="5"/>
      <c r="B7760" s="5"/>
      <c r="C7760" s="5"/>
      <c r="D7760" s="5"/>
      <c r="E7760" s="5"/>
      <c r="F7760" s="6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72"/>
      <c r="AD7760" s="5"/>
    </row>
    <row r="7761" spans="1:30" x14ac:dyDescent="0.2">
      <c r="A7761" s="5"/>
      <c r="B7761" s="5"/>
      <c r="C7761" s="5"/>
      <c r="D7761" s="5"/>
      <c r="E7761" s="5"/>
      <c r="F7761" s="6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72"/>
      <c r="AD7761" s="5"/>
    </row>
    <row r="7762" spans="1:30" x14ac:dyDescent="0.2">
      <c r="A7762" s="5"/>
      <c r="B7762" s="5"/>
      <c r="C7762" s="5"/>
      <c r="D7762" s="5"/>
      <c r="E7762" s="5"/>
      <c r="F7762" s="6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72"/>
      <c r="AD7762" s="5"/>
    </row>
    <row r="7763" spans="1:30" x14ac:dyDescent="0.2">
      <c r="A7763" s="5"/>
      <c r="B7763" s="5"/>
      <c r="C7763" s="5"/>
      <c r="D7763" s="5"/>
      <c r="E7763" s="5"/>
      <c r="F7763" s="6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72"/>
      <c r="AD7763" s="5"/>
    </row>
    <row r="7764" spans="1:30" x14ac:dyDescent="0.2">
      <c r="A7764" s="5"/>
      <c r="B7764" s="5"/>
      <c r="C7764" s="5"/>
      <c r="D7764" s="5"/>
      <c r="E7764" s="5"/>
      <c r="F7764" s="6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72"/>
      <c r="AD7764" s="5"/>
    </row>
    <row r="7765" spans="1:30" x14ac:dyDescent="0.2">
      <c r="A7765" s="5"/>
      <c r="B7765" s="5"/>
      <c r="C7765" s="5"/>
      <c r="D7765" s="5"/>
      <c r="E7765" s="5"/>
      <c r="F7765" s="6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72"/>
      <c r="AD7765" s="5"/>
    </row>
    <row r="7766" spans="1:30" x14ac:dyDescent="0.2">
      <c r="A7766" s="5"/>
      <c r="B7766" s="5"/>
      <c r="C7766" s="5"/>
      <c r="D7766" s="5"/>
      <c r="E7766" s="5"/>
      <c r="F7766" s="6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72"/>
      <c r="AD7766" s="5"/>
    </row>
    <row r="7767" spans="1:30" x14ac:dyDescent="0.2">
      <c r="A7767" s="5"/>
      <c r="B7767" s="5"/>
      <c r="C7767" s="5"/>
      <c r="D7767" s="5"/>
      <c r="E7767" s="5"/>
      <c r="F7767" s="6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72"/>
      <c r="AD7767" s="5"/>
    </row>
    <row r="7768" spans="1:30" x14ac:dyDescent="0.2">
      <c r="A7768" s="5"/>
      <c r="B7768" s="5"/>
      <c r="C7768" s="5"/>
      <c r="D7768" s="5"/>
      <c r="E7768" s="5"/>
      <c r="F7768" s="6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72"/>
      <c r="AD7768" s="5"/>
    </row>
    <row r="7769" spans="1:30" x14ac:dyDescent="0.2">
      <c r="A7769" s="5"/>
      <c r="B7769" s="5"/>
      <c r="C7769" s="5"/>
      <c r="D7769" s="5"/>
      <c r="E7769" s="5"/>
      <c r="F7769" s="6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72"/>
      <c r="AD7769" s="5"/>
    </row>
    <row r="7770" spans="1:30" x14ac:dyDescent="0.2">
      <c r="A7770" s="5"/>
      <c r="B7770" s="5"/>
      <c r="C7770" s="5"/>
      <c r="D7770" s="5"/>
      <c r="E7770" s="5"/>
      <c r="F7770" s="6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72"/>
      <c r="AD7770" s="5"/>
    </row>
    <row r="7771" spans="1:30" x14ac:dyDescent="0.2">
      <c r="A7771" s="5"/>
      <c r="B7771" s="5"/>
      <c r="C7771" s="5"/>
      <c r="D7771" s="5"/>
      <c r="E7771" s="5"/>
      <c r="F7771" s="6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72"/>
      <c r="AD7771" s="5"/>
    </row>
    <row r="7772" spans="1:30" x14ac:dyDescent="0.2">
      <c r="A7772" s="5"/>
      <c r="B7772" s="5"/>
      <c r="C7772" s="5"/>
      <c r="D7772" s="5"/>
      <c r="E7772" s="5"/>
      <c r="F7772" s="6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72"/>
      <c r="AD7772" s="5"/>
    </row>
    <row r="7773" spans="1:30" x14ac:dyDescent="0.2">
      <c r="A7773" s="5"/>
      <c r="B7773" s="5"/>
      <c r="C7773" s="5"/>
      <c r="D7773" s="5"/>
      <c r="E7773" s="5"/>
      <c r="F7773" s="6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72"/>
      <c r="AD7773" s="5"/>
    </row>
    <row r="7774" spans="1:30" x14ac:dyDescent="0.2">
      <c r="A7774" s="5"/>
      <c r="B7774" s="5"/>
      <c r="C7774" s="5"/>
      <c r="D7774" s="5"/>
      <c r="E7774" s="5"/>
      <c r="F7774" s="6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72"/>
      <c r="AD7774" s="5"/>
    </row>
    <row r="7775" spans="1:30" x14ac:dyDescent="0.2">
      <c r="A7775" s="5"/>
      <c r="B7775" s="5"/>
      <c r="C7775" s="5"/>
      <c r="D7775" s="5"/>
      <c r="E7775" s="5"/>
      <c r="F7775" s="6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72"/>
      <c r="AD7775" s="5"/>
    </row>
    <row r="7776" spans="1:30" x14ac:dyDescent="0.2">
      <c r="A7776" s="5"/>
      <c r="B7776" s="5"/>
      <c r="C7776" s="5"/>
      <c r="D7776" s="5"/>
      <c r="E7776" s="5"/>
      <c r="F7776" s="6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72"/>
      <c r="AD7776" s="5"/>
    </row>
    <row r="7777" spans="1:30" x14ac:dyDescent="0.2">
      <c r="A7777" s="5"/>
      <c r="B7777" s="5"/>
      <c r="C7777" s="5"/>
      <c r="D7777" s="5"/>
      <c r="E7777" s="5"/>
      <c r="F7777" s="6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72"/>
      <c r="AD7777" s="5"/>
    </row>
    <row r="7778" spans="1:30" x14ac:dyDescent="0.2">
      <c r="A7778" s="5"/>
      <c r="B7778" s="5"/>
      <c r="C7778" s="5"/>
      <c r="D7778" s="5"/>
      <c r="E7778" s="5"/>
      <c r="F7778" s="6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72"/>
      <c r="AD7778" s="5"/>
    </row>
    <row r="7779" spans="1:30" x14ac:dyDescent="0.2">
      <c r="A7779" s="5"/>
      <c r="B7779" s="5"/>
      <c r="C7779" s="5"/>
      <c r="D7779" s="5"/>
      <c r="E7779" s="5"/>
      <c r="F7779" s="6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72"/>
      <c r="AD7779" s="5"/>
    </row>
    <row r="7780" spans="1:30" x14ac:dyDescent="0.2">
      <c r="A7780" s="5"/>
      <c r="B7780" s="5"/>
      <c r="C7780" s="5"/>
      <c r="D7780" s="5"/>
      <c r="E7780" s="5"/>
      <c r="F7780" s="6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72"/>
      <c r="AD7780" s="5"/>
    </row>
    <row r="7781" spans="1:30" x14ac:dyDescent="0.2">
      <c r="A7781" s="5"/>
      <c r="B7781" s="5"/>
      <c r="C7781" s="5"/>
      <c r="D7781" s="5"/>
      <c r="E7781" s="5"/>
      <c r="F7781" s="6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72"/>
      <c r="AD7781" s="5"/>
    </row>
    <row r="7782" spans="1:30" x14ac:dyDescent="0.2">
      <c r="A7782" s="5"/>
      <c r="B7782" s="5"/>
      <c r="C7782" s="5"/>
      <c r="D7782" s="5"/>
      <c r="E7782" s="5"/>
      <c r="F7782" s="6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72"/>
      <c r="AD7782" s="5"/>
    </row>
    <row r="7783" spans="1:30" x14ac:dyDescent="0.2">
      <c r="A7783" s="5"/>
      <c r="B7783" s="5"/>
      <c r="C7783" s="5"/>
      <c r="D7783" s="5"/>
      <c r="E7783" s="5"/>
      <c r="F7783" s="6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72"/>
      <c r="AD7783" s="5"/>
    </row>
    <row r="7784" spans="1:30" x14ac:dyDescent="0.2">
      <c r="A7784" s="5"/>
      <c r="B7784" s="5"/>
      <c r="C7784" s="5"/>
      <c r="D7784" s="5"/>
      <c r="E7784" s="5"/>
      <c r="F7784" s="6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72"/>
      <c r="AD7784" s="5"/>
    </row>
    <row r="7785" spans="1:30" x14ac:dyDescent="0.2">
      <c r="A7785" s="5"/>
      <c r="B7785" s="5"/>
      <c r="C7785" s="5"/>
      <c r="D7785" s="5"/>
      <c r="E7785" s="5"/>
      <c r="F7785" s="6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72"/>
      <c r="AD7785" s="5"/>
    </row>
    <row r="7786" spans="1:30" x14ac:dyDescent="0.2">
      <c r="A7786" s="5"/>
      <c r="B7786" s="5"/>
      <c r="C7786" s="5"/>
      <c r="D7786" s="5"/>
      <c r="E7786" s="5"/>
      <c r="F7786" s="6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72"/>
      <c r="AD7786" s="5"/>
    </row>
    <row r="7787" spans="1:30" x14ac:dyDescent="0.2">
      <c r="A7787" s="5"/>
      <c r="B7787" s="5"/>
      <c r="C7787" s="5"/>
      <c r="D7787" s="5"/>
      <c r="E7787" s="5"/>
      <c r="F7787" s="6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72"/>
      <c r="AD7787" s="5"/>
    </row>
    <row r="7788" spans="1:30" x14ac:dyDescent="0.2">
      <c r="A7788" s="5"/>
      <c r="B7788" s="5"/>
      <c r="C7788" s="5"/>
      <c r="D7788" s="5"/>
      <c r="E7788" s="5"/>
      <c r="F7788" s="6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72"/>
      <c r="AD7788" s="5"/>
    </row>
    <row r="7789" spans="1:30" x14ac:dyDescent="0.2">
      <c r="A7789" s="5"/>
      <c r="B7789" s="5"/>
      <c r="C7789" s="5"/>
      <c r="D7789" s="5"/>
      <c r="E7789" s="5"/>
      <c r="F7789" s="6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72"/>
      <c r="AD7789" s="5"/>
    </row>
    <row r="7790" spans="1:30" x14ac:dyDescent="0.2">
      <c r="A7790" s="5"/>
      <c r="B7790" s="5"/>
      <c r="C7790" s="5"/>
      <c r="D7790" s="5"/>
      <c r="E7790" s="5"/>
      <c r="F7790" s="6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72"/>
      <c r="AD7790" s="5"/>
    </row>
    <row r="7791" spans="1:30" x14ac:dyDescent="0.2">
      <c r="A7791" s="5"/>
      <c r="B7791" s="5"/>
      <c r="C7791" s="5"/>
      <c r="D7791" s="5"/>
      <c r="E7791" s="5"/>
      <c r="F7791" s="6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72"/>
      <c r="AD7791" s="5"/>
    </row>
    <row r="7792" spans="1:30" x14ac:dyDescent="0.2">
      <c r="A7792" s="5"/>
      <c r="B7792" s="5"/>
      <c r="C7792" s="5"/>
      <c r="D7792" s="5"/>
      <c r="E7792" s="5"/>
      <c r="F7792" s="6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72"/>
      <c r="AD7792" s="5"/>
    </row>
    <row r="7793" spans="1:30" x14ac:dyDescent="0.2">
      <c r="A7793" s="5"/>
      <c r="B7793" s="5"/>
      <c r="C7793" s="5"/>
      <c r="D7793" s="5"/>
      <c r="E7793" s="5"/>
      <c r="F7793" s="6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72"/>
      <c r="AD7793" s="5"/>
    </row>
    <row r="7794" spans="1:30" x14ac:dyDescent="0.2">
      <c r="A7794" s="5"/>
      <c r="B7794" s="5"/>
      <c r="C7794" s="5"/>
      <c r="D7794" s="5"/>
      <c r="E7794" s="5"/>
      <c r="F7794" s="6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72"/>
      <c r="AD7794" s="5"/>
    </row>
    <row r="7795" spans="1:30" x14ac:dyDescent="0.2">
      <c r="A7795" s="5"/>
      <c r="B7795" s="5"/>
      <c r="C7795" s="5"/>
      <c r="D7795" s="5"/>
      <c r="E7795" s="5"/>
      <c r="F7795" s="6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72"/>
      <c r="AD7795" s="5"/>
    </row>
    <row r="7796" spans="1:30" x14ac:dyDescent="0.2">
      <c r="A7796" s="5"/>
      <c r="B7796" s="5"/>
      <c r="C7796" s="5"/>
      <c r="D7796" s="5"/>
      <c r="E7796" s="5"/>
      <c r="F7796" s="6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72"/>
      <c r="AD7796" s="5"/>
    </row>
    <row r="7797" spans="1:30" x14ac:dyDescent="0.2">
      <c r="A7797" s="5"/>
      <c r="B7797" s="5"/>
      <c r="C7797" s="5"/>
      <c r="D7797" s="5"/>
      <c r="E7797" s="5"/>
      <c r="F7797" s="6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72"/>
      <c r="AD7797" s="5"/>
    </row>
    <row r="7798" spans="1:30" x14ac:dyDescent="0.2">
      <c r="A7798" s="5"/>
      <c r="B7798" s="5"/>
      <c r="C7798" s="5"/>
      <c r="D7798" s="5"/>
      <c r="E7798" s="5"/>
      <c r="F7798" s="6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72"/>
      <c r="AD7798" s="5"/>
    </row>
    <row r="7799" spans="1:30" x14ac:dyDescent="0.2">
      <c r="A7799" s="5"/>
      <c r="B7799" s="5"/>
      <c r="C7799" s="5"/>
      <c r="D7799" s="5"/>
      <c r="E7799" s="5"/>
      <c r="F7799" s="6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72"/>
      <c r="AD7799" s="5"/>
    </row>
    <row r="7800" spans="1:30" x14ac:dyDescent="0.2">
      <c r="A7800" s="5"/>
      <c r="B7800" s="5"/>
      <c r="C7800" s="5"/>
      <c r="D7800" s="5"/>
      <c r="E7800" s="5"/>
      <c r="F7800" s="6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72"/>
      <c r="AD7800" s="5"/>
    </row>
    <row r="7801" spans="1:30" x14ac:dyDescent="0.2">
      <c r="A7801" s="5"/>
      <c r="B7801" s="5"/>
      <c r="C7801" s="5"/>
      <c r="D7801" s="5"/>
      <c r="E7801" s="5"/>
      <c r="F7801" s="6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72"/>
      <c r="AD7801" s="5"/>
    </row>
    <row r="7802" spans="1:30" x14ac:dyDescent="0.2">
      <c r="A7802" s="5"/>
      <c r="B7802" s="5"/>
      <c r="C7802" s="5"/>
      <c r="D7802" s="5"/>
      <c r="E7802" s="5"/>
      <c r="F7802" s="6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72"/>
      <c r="AD7802" s="5"/>
    </row>
    <row r="7803" spans="1:30" x14ac:dyDescent="0.2">
      <c r="A7803" s="5"/>
      <c r="B7803" s="5"/>
      <c r="C7803" s="5"/>
      <c r="D7803" s="5"/>
      <c r="E7803" s="5"/>
      <c r="F7803" s="6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72"/>
      <c r="AD7803" s="5"/>
    </row>
    <row r="7804" spans="1:30" x14ac:dyDescent="0.2">
      <c r="A7804" s="5"/>
      <c r="B7804" s="5"/>
      <c r="C7804" s="5"/>
      <c r="D7804" s="5"/>
      <c r="E7804" s="5"/>
      <c r="F7804" s="6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72"/>
      <c r="AD7804" s="5"/>
    </row>
    <row r="7805" spans="1:30" x14ac:dyDescent="0.2">
      <c r="A7805" s="5"/>
      <c r="B7805" s="5"/>
      <c r="C7805" s="5"/>
      <c r="D7805" s="5"/>
      <c r="E7805" s="5"/>
      <c r="F7805" s="6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72"/>
      <c r="AD7805" s="5"/>
    </row>
    <row r="7806" spans="1:30" x14ac:dyDescent="0.2">
      <c r="A7806" s="5"/>
      <c r="B7806" s="5"/>
      <c r="C7806" s="5"/>
      <c r="D7806" s="5"/>
      <c r="E7806" s="5"/>
      <c r="F7806" s="6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72"/>
      <c r="AD7806" s="5"/>
    </row>
    <row r="7807" spans="1:30" x14ac:dyDescent="0.2">
      <c r="A7807" s="5"/>
      <c r="B7807" s="5"/>
      <c r="C7807" s="5"/>
      <c r="D7807" s="5"/>
      <c r="E7807" s="5"/>
      <c r="F7807" s="6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72"/>
      <c r="AD7807" s="5"/>
    </row>
    <row r="7808" spans="1:30" x14ac:dyDescent="0.2">
      <c r="A7808" s="5"/>
      <c r="B7808" s="5"/>
      <c r="C7808" s="5"/>
      <c r="D7808" s="5"/>
      <c r="E7808" s="5"/>
      <c r="F7808" s="6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72"/>
      <c r="AD7808" s="5"/>
    </row>
    <row r="7809" spans="1:30" x14ac:dyDescent="0.2">
      <c r="A7809" s="5"/>
      <c r="B7809" s="5"/>
      <c r="C7809" s="5"/>
      <c r="D7809" s="5"/>
      <c r="E7809" s="5"/>
      <c r="F7809" s="6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72"/>
      <c r="AD7809" s="5"/>
    </row>
    <row r="7810" spans="1:30" x14ac:dyDescent="0.2">
      <c r="A7810" s="5"/>
      <c r="B7810" s="5"/>
      <c r="C7810" s="5"/>
      <c r="D7810" s="5"/>
      <c r="E7810" s="5"/>
      <c r="F7810" s="6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72"/>
      <c r="AD7810" s="5"/>
    </row>
    <row r="7811" spans="1:30" x14ac:dyDescent="0.2">
      <c r="A7811" s="5"/>
      <c r="B7811" s="5"/>
      <c r="C7811" s="5"/>
      <c r="D7811" s="5"/>
      <c r="E7811" s="5"/>
      <c r="F7811" s="6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72"/>
      <c r="AD7811" s="5"/>
    </row>
    <row r="7812" spans="1:30" x14ac:dyDescent="0.2">
      <c r="A7812" s="5"/>
      <c r="B7812" s="5"/>
      <c r="C7812" s="5"/>
      <c r="D7812" s="5"/>
      <c r="E7812" s="5"/>
      <c r="F7812" s="6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72"/>
      <c r="AD7812" s="5"/>
    </row>
    <row r="7813" spans="1:30" x14ac:dyDescent="0.2">
      <c r="A7813" s="5"/>
      <c r="B7813" s="5"/>
      <c r="C7813" s="5"/>
      <c r="D7813" s="5"/>
      <c r="E7813" s="5"/>
      <c r="F7813" s="6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72"/>
      <c r="AD7813" s="5"/>
    </row>
    <row r="7814" spans="1:30" x14ac:dyDescent="0.2">
      <c r="A7814" s="5"/>
      <c r="B7814" s="5"/>
      <c r="C7814" s="5"/>
      <c r="D7814" s="5"/>
      <c r="E7814" s="5"/>
      <c r="F7814" s="6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72"/>
      <c r="AD7814" s="5"/>
    </row>
    <row r="7815" spans="1:30" x14ac:dyDescent="0.2">
      <c r="A7815" s="5"/>
      <c r="B7815" s="5"/>
      <c r="C7815" s="5"/>
      <c r="D7815" s="5"/>
      <c r="E7815" s="5"/>
      <c r="F7815" s="6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72"/>
      <c r="AD7815" s="5"/>
    </row>
    <row r="7816" spans="1:30" x14ac:dyDescent="0.2">
      <c r="A7816" s="5"/>
      <c r="B7816" s="5"/>
      <c r="C7816" s="5"/>
      <c r="D7816" s="5"/>
      <c r="E7816" s="5"/>
      <c r="F7816" s="6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72"/>
      <c r="AD7816" s="5"/>
    </row>
    <row r="7817" spans="1:30" x14ac:dyDescent="0.2">
      <c r="A7817" s="5"/>
      <c r="B7817" s="5"/>
      <c r="C7817" s="5"/>
      <c r="D7817" s="5"/>
      <c r="E7817" s="5"/>
      <c r="F7817" s="6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72"/>
      <c r="AD7817" s="5"/>
    </row>
    <row r="7818" spans="1:30" x14ac:dyDescent="0.2">
      <c r="A7818" s="5"/>
      <c r="B7818" s="5"/>
      <c r="C7818" s="5"/>
      <c r="D7818" s="5"/>
      <c r="E7818" s="5"/>
      <c r="F7818" s="6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72"/>
      <c r="AD7818" s="5"/>
    </row>
    <row r="7819" spans="1:30" x14ac:dyDescent="0.2">
      <c r="A7819" s="5"/>
      <c r="B7819" s="5"/>
      <c r="C7819" s="5"/>
      <c r="D7819" s="5"/>
      <c r="E7819" s="5"/>
      <c r="F7819" s="6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72"/>
      <c r="AD7819" s="5"/>
    </row>
    <row r="7820" spans="1:30" x14ac:dyDescent="0.2">
      <c r="A7820" s="5"/>
      <c r="B7820" s="5"/>
      <c r="C7820" s="5"/>
      <c r="D7820" s="5"/>
      <c r="E7820" s="5"/>
      <c r="F7820" s="6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72"/>
      <c r="AD7820" s="5"/>
    </row>
    <row r="7821" spans="1:30" x14ac:dyDescent="0.2">
      <c r="A7821" s="5"/>
      <c r="B7821" s="5"/>
      <c r="C7821" s="5"/>
      <c r="D7821" s="5"/>
      <c r="E7821" s="5"/>
      <c r="F7821" s="6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72"/>
      <c r="AD7821" s="5"/>
    </row>
    <row r="7822" spans="1:30" x14ac:dyDescent="0.2">
      <c r="A7822" s="5"/>
      <c r="B7822" s="5"/>
      <c r="C7822" s="5"/>
      <c r="D7822" s="5"/>
      <c r="E7822" s="5"/>
      <c r="F7822" s="6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72"/>
      <c r="AD7822" s="5"/>
    </row>
    <row r="7823" spans="1:30" x14ac:dyDescent="0.2">
      <c r="A7823" s="5"/>
      <c r="B7823" s="5"/>
      <c r="C7823" s="5"/>
      <c r="D7823" s="5"/>
      <c r="E7823" s="5"/>
      <c r="F7823" s="6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72"/>
      <c r="AD7823" s="5"/>
    </row>
    <row r="7824" spans="1:30" x14ac:dyDescent="0.2">
      <c r="A7824" s="5"/>
      <c r="B7824" s="5"/>
      <c r="C7824" s="5"/>
      <c r="D7824" s="5"/>
      <c r="E7824" s="5"/>
      <c r="F7824" s="6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72"/>
      <c r="AD7824" s="5"/>
    </row>
    <row r="7825" spans="1:30" x14ac:dyDescent="0.2">
      <c r="A7825" s="5"/>
      <c r="B7825" s="5"/>
      <c r="C7825" s="5"/>
      <c r="D7825" s="5"/>
      <c r="E7825" s="5"/>
      <c r="F7825" s="6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72"/>
      <c r="AD7825" s="5"/>
    </row>
    <row r="7826" spans="1:30" x14ac:dyDescent="0.2">
      <c r="A7826" s="5"/>
      <c r="B7826" s="5"/>
      <c r="C7826" s="5"/>
      <c r="D7826" s="5"/>
      <c r="E7826" s="5"/>
      <c r="F7826" s="6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72"/>
      <c r="AD7826" s="5"/>
    </row>
    <row r="7827" spans="1:30" x14ac:dyDescent="0.2">
      <c r="A7827" s="5"/>
      <c r="B7827" s="5"/>
      <c r="C7827" s="5"/>
      <c r="D7827" s="5"/>
      <c r="E7827" s="5"/>
      <c r="F7827" s="6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72"/>
      <c r="AD7827" s="5"/>
    </row>
    <row r="7828" spans="1:30" x14ac:dyDescent="0.2">
      <c r="A7828" s="5"/>
      <c r="B7828" s="5"/>
      <c r="C7828" s="5"/>
      <c r="D7828" s="5"/>
      <c r="E7828" s="5"/>
      <c r="F7828" s="6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72"/>
      <c r="AD7828" s="5"/>
    </row>
    <row r="7829" spans="1:30" x14ac:dyDescent="0.2">
      <c r="A7829" s="5"/>
      <c r="B7829" s="5"/>
      <c r="C7829" s="5"/>
      <c r="D7829" s="5"/>
      <c r="E7829" s="5"/>
      <c r="F7829" s="6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72"/>
      <c r="AD7829" s="5"/>
    </row>
    <row r="7830" spans="1:30" x14ac:dyDescent="0.2">
      <c r="A7830" s="5"/>
      <c r="B7830" s="5"/>
      <c r="C7830" s="5"/>
      <c r="D7830" s="5"/>
      <c r="E7830" s="5"/>
      <c r="F7830" s="6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72"/>
      <c r="AD7830" s="5"/>
    </row>
    <row r="7831" spans="1:30" x14ac:dyDescent="0.2">
      <c r="A7831" s="5"/>
      <c r="B7831" s="5"/>
      <c r="C7831" s="5"/>
      <c r="D7831" s="5"/>
      <c r="E7831" s="5"/>
      <c r="F7831" s="6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72"/>
      <c r="AD7831" s="5"/>
    </row>
    <row r="7832" spans="1:30" x14ac:dyDescent="0.2">
      <c r="A7832" s="5"/>
      <c r="B7832" s="5"/>
      <c r="C7832" s="5"/>
      <c r="D7832" s="5"/>
      <c r="E7832" s="5"/>
      <c r="F7832" s="6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72"/>
      <c r="AD7832" s="5"/>
    </row>
    <row r="7833" spans="1:30" x14ac:dyDescent="0.2">
      <c r="A7833" s="5"/>
      <c r="B7833" s="5"/>
      <c r="C7833" s="5"/>
      <c r="D7833" s="5"/>
      <c r="E7833" s="5"/>
      <c r="F7833" s="6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72"/>
      <c r="AD7833" s="5"/>
    </row>
    <row r="7834" spans="1:30" x14ac:dyDescent="0.2">
      <c r="A7834" s="5"/>
      <c r="B7834" s="5"/>
      <c r="C7834" s="5"/>
      <c r="D7834" s="5"/>
      <c r="E7834" s="5"/>
      <c r="F7834" s="6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72"/>
      <c r="AD7834" s="5"/>
    </row>
    <row r="7835" spans="1:30" x14ac:dyDescent="0.2">
      <c r="A7835" s="5"/>
      <c r="B7835" s="5"/>
      <c r="C7835" s="5"/>
      <c r="D7835" s="5"/>
      <c r="E7835" s="5"/>
      <c r="F7835" s="6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72"/>
      <c r="AD7835" s="5"/>
    </row>
    <row r="7836" spans="1:30" x14ac:dyDescent="0.2">
      <c r="A7836" s="5"/>
      <c r="B7836" s="5"/>
      <c r="C7836" s="5"/>
      <c r="D7836" s="5"/>
      <c r="E7836" s="5"/>
      <c r="F7836" s="6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72"/>
      <c r="AD7836" s="5"/>
    </row>
    <row r="7837" spans="1:30" x14ac:dyDescent="0.2">
      <c r="A7837" s="5"/>
      <c r="B7837" s="5"/>
      <c r="C7837" s="5"/>
      <c r="D7837" s="5"/>
      <c r="E7837" s="5"/>
      <c r="F7837" s="6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72"/>
      <c r="AD7837" s="5"/>
    </row>
    <row r="7838" spans="1:30" x14ac:dyDescent="0.2">
      <c r="A7838" s="5"/>
      <c r="B7838" s="5"/>
      <c r="C7838" s="5"/>
      <c r="D7838" s="5"/>
      <c r="E7838" s="5"/>
      <c r="F7838" s="6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72"/>
      <c r="AD7838" s="5"/>
    </row>
    <row r="7839" spans="1:30" x14ac:dyDescent="0.2">
      <c r="A7839" s="5"/>
      <c r="B7839" s="5"/>
      <c r="C7839" s="5"/>
      <c r="D7839" s="5"/>
      <c r="E7839" s="5"/>
      <c r="F7839" s="6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72"/>
      <c r="AD7839" s="5"/>
    </row>
    <row r="7840" spans="1:30" x14ac:dyDescent="0.2">
      <c r="A7840" s="5"/>
      <c r="B7840" s="5"/>
      <c r="C7840" s="5"/>
      <c r="D7840" s="5"/>
      <c r="E7840" s="5"/>
      <c r="F7840" s="6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72"/>
      <c r="AD7840" s="5"/>
    </row>
    <row r="7841" spans="1:30" x14ac:dyDescent="0.2">
      <c r="A7841" s="5"/>
      <c r="B7841" s="5"/>
      <c r="C7841" s="5"/>
      <c r="D7841" s="5"/>
      <c r="E7841" s="5"/>
      <c r="F7841" s="6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72"/>
      <c r="AD7841" s="5"/>
    </row>
    <row r="7842" spans="1:30" x14ac:dyDescent="0.2">
      <c r="A7842" s="5"/>
      <c r="B7842" s="5"/>
      <c r="C7842" s="5"/>
      <c r="D7842" s="5"/>
      <c r="E7842" s="5"/>
      <c r="F7842" s="6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72"/>
      <c r="AD7842" s="5"/>
    </row>
    <row r="7843" spans="1:30" x14ac:dyDescent="0.2">
      <c r="A7843" s="5"/>
      <c r="B7843" s="5"/>
      <c r="C7843" s="5"/>
      <c r="D7843" s="5"/>
      <c r="E7843" s="5"/>
      <c r="F7843" s="6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72"/>
      <c r="AD7843" s="5"/>
    </row>
    <row r="7844" spans="1:30" x14ac:dyDescent="0.2">
      <c r="A7844" s="5"/>
      <c r="B7844" s="5"/>
      <c r="C7844" s="5"/>
      <c r="D7844" s="5"/>
      <c r="E7844" s="5"/>
      <c r="F7844" s="6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72"/>
      <c r="AD7844" s="5"/>
    </row>
    <row r="7845" spans="1:30" x14ac:dyDescent="0.2">
      <c r="A7845" s="5"/>
      <c r="B7845" s="5"/>
      <c r="C7845" s="5"/>
      <c r="D7845" s="5"/>
      <c r="E7845" s="5"/>
      <c r="F7845" s="6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72"/>
      <c r="AD7845" s="5"/>
    </row>
    <row r="7846" spans="1:30" x14ac:dyDescent="0.2">
      <c r="A7846" s="5"/>
      <c r="B7846" s="5"/>
      <c r="C7846" s="5"/>
      <c r="D7846" s="5"/>
      <c r="E7846" s="5"/>
      <c r="F7846" s="6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72"/>
      <c r="AD7846" s="5"/>
    </row>
    <row r="7847" spans="1:30" x14ac:dyDescent="0.2">
      <c r="A7847" s="5"/>
      <c r="B7847" s="5"/>
      <c r="C7847" s="5"/>
      <c r="D7847" s="5"/>
      <c r="E7847" s="5"/>
      <c r="F7847" s="6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72"/>
      <c r="AD7847" s="5"/>
    </row>
    <row r="7848" spans="1:30" x14ac:dyDescent="0.2">
      <c r="A7848" s="5"/>
      <c r="B7848" s="5"/>
      <c r="C7848" s="5"/>
      <c r="D7848" s="5"/>
      <c r="E7848" s="5"/>
      <c r="F7848" s="6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72"/>
      <c r="AD7848" s="5"/>
    </row>
    <row r="7849" spans="1:30" x14ac:dyDescent="0.2">
      <c r="A7849" s="5"/>
      <c r="B7849" s="5"/>
      <c r="C7849" s="5"/>
      <c r="D7849" s="5"/>
      <c r="E7849" s="5"/>
      <c r="F7849" s="6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72"/>
      <c r="AD7849" s="5"/>
    </row>
    <row r="7850" spans="1:30" x14ac:dyDescent="0.2">
      <c r="A7850" s="5"/>
      <c r="B7850" s="5"/>
      <c r="C7850" s="5"/>
      <c r="D7850" s="5"/>
      <c r="E7850" s="5"/>
      <c r="F7850" s="6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72"/>
      <c r="AD7850" s="5"/>
    </row>
    <row r="7851" spans="1:30" x14ac:dyDescent="0.2">
      <c r="A7851" s="5"/>
      <c r="B7851" s="5"/>
      <c r="C7851" s="5"/>
      <c r="D7851" s="5"/>
      <c r="E7851" s="5"/>
      <c r="F7851" s="6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72"/>
      <c r="AD7851" s="5"/>
    </row>
    <row r="7852" spans="1:30" x14ac:dyDescent="0.2">
      <c r="A7852" s="5"/>
      <c r="B7852" s="5"/>
      <c r="C7852" s="5"/>
      <c r="D7852" s="5"/>
      <c r="E7852" s="5"/>
      <c r="F7852" s="6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72"/>
      <c r="AD7852" s="5"/>
    </row>
    <row r="7853" spans="1:30" x14ac:dyDescent="0.2">
      <c r="A7853" s="5"/>
      <c r="B7853" s="5"/>
      <c r="C7853" s="5"/>
      <c r="D7853" s="5"/>
      <c r="E7853" s="5"/>
      <c r="F7853" s="6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72"/>
      <c r="AD7853" s="5"/>
    </row>
    <row r="7854" spans="1:30" x14ac:dyDescent="0.2">
      <c r="A7854" s="5"/>
      <c r="B7854" s="5"/>
      <c r="C7854" s="5"/>
      <c r="D7854" s="5"/>
      <c r="E7854" s="5"/>
      <c r="F7854" s="6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72"/>
      <c r="AD7854" s="5"/>
    </row>
    <row r="7855" spans="1:30" x14ac:dyDescent="0.2">
      <c r="A7855" s="5"/>
      <c r="B7855" s="5"/>
      <c r="C7855" s="5"/>
      <c r="D7855" s="5"/>
      <c r="E7855" s="5"/>
      <c r="F7855" s="6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72"/>
      <c r="AD7855" s="5"/>
    </row>
    <row r="7856" spans="1:30" x14ac:dyDescent="0.2">
      <c r="A7856" s="5"/>
      <c r="B7856" s="5"/>
      <c r="C7856" s="5"/>
      <c r="D7856" s="5"/>
      <c r="E7856" s="5"/>
      <c r="F7856" s="6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72"/>
      <c r="AD7856" s="5"/>
    </row>
    <row r="7857" spans="1:30" x14ac:dyDescent="0.2">
      <c r="A7857" s="5"/>
      <c r="B7857" s="5"/>
      <c r="C7857" s="5"/>
      <c r="D7857" s="5"/>
      <c r="E7857" s="5"/>
      <c r="F7857" s="6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72"/>
      <c r="AD7857" s="5"/>
    </row>
    <row r="7858" spans="1:30" x14ac:dyDescent="0.2">
      <c r="A7858" s="5"/>
      <c r="B7858" s="5"/>
      <c r="C7858" s="5"/>
      <c r="D7858" s="5"/>
      <c r="E7858" s="5"/>
      <c r="F7858" s="6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72"/>
      <c r="AD7858" s="5"/>
    </row>
    <row r="7859" spans="1:30" x14ac:dyDescent="0.2">
      <c r="A7859" s="5"/>
      <c r="B7859" s="5"/>
      <c r="C7859" s="5"/>
      <c r="D7859" s="5"/>
      <c r="E7859" s="5"/>
      <c r="F7859" s="6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72"/>
      <c r="AD7859" s="5"/>
    </row>
    <row r="7860" spans="1:30" x14ac:dyDescent="0.2">
      <c r="A7860" s="5"/>
      <c r="B7860" s="5"/>
      <c r="C7860" s="5"/>
      <c r="D7860" s="5"/>
      <c r="E7860" s="5"/>
      <c r="F7860" s="6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72"/>
      <c r="AD7860" s="5"/>
    </row>
    <row r="7861" spans="1:30" x14ac:dyDescent="0.2">
      <c r="A7861" s="5"/>
      <c r="B7861" s="5"/>
      <c r="C7861" s="5"/>
      <c r="D7861" s="5"/>
      <c r="E7861" s="5"/>
      <c r="F7861" s="6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72"/>
      <c r="AD7861" s="5"/>
    </row>
    <row r="7862" spans="1:30" x14ac:dyDescent="0.2">
      <c r="A7862" s="5"/>
      <c r="B7862" s="5"/>
      <c r="C7862" s="5"/>
      <c r="D7862" s="5"/>
      <c r="E7862" s="5"/>
      <c r="F7862" s="6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72"/>
      <c r="AD7862" s="5"/>
    </row>
    <row r="7863" spans="1:30" x14ac:dyDescent="0.2">
      <c r="A7863" s="5"/>
      <c r="B7863" s="5"/>
      <c r="C7863" s="5"/>
      <c r="D7863" s="5"/>
      <c r="E7863" s="5"/>
      <c r="F7863" s="6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72"/>
      <c r="AD7863" s="5"/>
    </row>
    <row r="7864" spans="1:30" x14ac:dyDescent="0.2">
      <c r="A7864" s="5"/>
      <c r="B7864" s="5"/>
      <c r="C7864" s="5"/>
      <c r="D7864" s="5"/>
      <c r="E7864" s="5"/>
      <c r="F7864" s="6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72"/>
      <c r="AD7864" s="5"/>
    </row>
    <row r="7865" spans="1:30" x14ac:dyDescent="0.2">
      <c r="A7865" s="5"/>
      <c r="B7865" s="5"/>
      <c r="C7865" s="5"/>
      <c r="D7865" s="5"/>
      <c r="E7865" s="5"/>
      <c r="F7865" s="6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72"/>
      <c r="AD7865" s="5"/>
    </row>
    <row r="7866" spans="1:30" x14ac:dyDescent="0.2">
      <c r="A7866" s="5"/>
      <c r="B7866" s="5"/>
      <c r="C7866" s="5"/>
      <c r="D7866" s="5"/>
      <c r="E7866" s="5"/>
      <c r="F7866" s="6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72"/>
      <c r="AD7866" s="5"/>
    </row>
    <row r="7867" spans="1:30" x14ac:dyDescent="0.2">
      <c r="A7867" s="5"/>
      <c r="B7867" s="5"/>
      <c r="C7867" s="5"/>
      <c r="D7867" s="5"/>
      <c r="E7867" s="5"/>
      <c r="F7867" s="6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72"/>
      <c r="AD7867" s="5"/>
    </row>
    <row r="7868" spans="1:30" x14ac:dyDescent="0.2">
      <c r="A7868" s="5"/>
      <c r="B7868" s="5"/>
      <c r="C7868" s="5"/>
      <c r="D7868" s="5"/>
      <c r="E7868" s="5"/>
      <c r="F7868" s="6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72"/>
      <c r="AD7868" s="5"/>
    </row>
    <row r="7869" spans="1:30" x14ac:dyDescent="0.2">
      <c r="A7869" s="5"/>
      <c r="B7869" s="5"/>
      <c r="C7869" s="5"/>
      <c r="D7869" s="5"/>
      <c r="E7869" s="5"/>
      <c r="F7869" s="6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72"/>
      <c r="AD7869" s="5"/>
    </row>
    <row r="7870" spans="1:30" x14ac:dyDescent="0.2">
      <c r="A7870" s="5"/>
      <c r="B7870" s="5"/>
      <c r="C7870" s="5"/>
      <c r="D7870" s="5"/>
      <c r="E7870" s="5"/>
      <c r="F7870" s="6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72"/>
      <c r="AD7870" s="5"/>
    </row>
    <row r="7871" spans="1:30" x14ac:dyDescent="0.2">
      <c r="A7871" s="5"/>
      <c r="B7871" s="5"/>
      <c r="C7871" s="5"/>
      <c r="D7871" s="5"/>
      <c r="E7871" s="5"/>
      <c r="F7871" s="6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72"/>
      <c r="AD7871" s="5"/>
    </row>
    <row r="7872" spans="1:30" x14ac:dyDescent="0.2">
      <c r="A7872" s="5"/>
      <c r="B7872" s="5"/>
      <c r="C7872" s="5"/>
      <c r="D7872" s="5"/>
      <c r="E7872" s="5"/>
      <c r="F7872" s="6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72"/>
      <c r="AD7872" s="5"/>
    </row>
    <row r="7873" spans="1:30" x14ac:dyDescent="0.2">
      <c r="A7873" s="5"/>
      <c r="B7873" s="5"/>
      <c r="C7873" s="5"/>
      <c r="D7873" s="5"/>
      <c r="E7873" s="5"/>
      <c r="F7873" s="6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72"/>
      <c r="AD7873" s="5"/>
    </row>
    <row r="7874" spans="1:30" x14ac:dyDescent="0.2">
      <c r="A7874" s="5"/>
      <c r="B7874" s="5"/>
      <c r="C7874" s="5"/>
      <c r="D7874" s="5"/>
      <c r="E7874" s="5"/>
      <c r="F7874" s="6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72"/>
      <c r="AD7874" s="5"/>
    </row>
    <row r="7875" spans="1:30" x14ac:dyDescent="0.2">
      <c r="A7875" s="5"/>
      <c r="B7875" s="5"/>
      <c r="C7875" s="5"/>
      <c r="D7875" s="5"/>
      <c r="E7875" s="5"/>
      <c r="F7875" s="6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72"/>
      <c r="AD7875" s="5"/>
    </row>
    <row r="7876" spans="1:30" x14ac:dyDescent="0.2">
      <c r="A7876" s="5"/>
      <c r="B7876" s="5"/>
      <c r="C7876" s="5"/>
      <c r="D7876" s="5"/>
      <c r="E7876" s="5"/>
      <c r="F7876" s="6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72"/>
      <c r="AD7876" s="5"/>
    </row>
    <row r="7877" spans="1:30" x14ac:dyDescent="0.2">
      <c r="A7877" s="5"/>
      <c r="B7877" s="5"/>
      <c r="C7877" s="5"/>
      <c r="D7877" s="5"/>
      <c r="E7877" s="5"/>
      <c r="F7877" s="6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72"/>
      <c r="AD7877" s="5"/>
    </row>
    <row r="7878" spans="1:30" x14ac:dyDescent="0.2">
      <c r="A7878" s="5"/>
      <c r="B7878" s="5"/>
      <c r="C7878" s="5"/>
      <c r="D7878" s="5"/>
      <c r="E7878" s="5"/>
      <c r="F7878" s="6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72"/>
      <c r="AD7878" s="5"/>
    </row>
    <row r="7879" spans="1:30" x14ac:dyDescent="0.2">
      <c r="A7879" s="5"/>
      <c r="B7879" s="5"/>
      <c r="C7879" s="5"/>
      <c r="D7879" s="5"/>
      <c r="E7879" s="5"/>
      <c r="F7879" s="6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72"/>
      <c r="AD7879" s="5"/>
    </row>
    <row r="7880" spans="1:30" x14ac:dyDescent="0.2">
      <c r="A7880" s="5"/>
      <c r="B7880" s="5"/>
      <c r="C7880" s="5"/>
      <c r="D7880" s="5"/>
      <c r="E7880" s="5"/>
      <c r="F7880" s="6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72"/>
      <c r="AD7880" s="5"/>
    </row>
    <row r="7881" spans="1:30" x14ac:dyDescent="0.2">
      <c r="A7881" s="5"/>
      <c r="B7881" s="5"/>
      <c r="C7881" s="5"/>
      <c r="D7881" s="5"/>
      <c r="E7881" s="5"/>
      <c r="F7881" s="6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72"/>
      <c r="AD7881" s="5"/>
    </row>
    <row r="7882" spans="1:30" x14ac:dyDescent="0.2">
      <c r="A7882" s="5"/>
      <c r="B7882" s="5"/>
      <c r="C7882" s="5"/>
      <c r="D7882" s="5"/>
      <c r="E7882" s="5"/>
      <c r="F7882" s="6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72"/>
      <c r="AD7882" s="5"/>
    </row>
    <row r="7883" spans="1:30" x14ac:dyDescent="0.2">
      <c r="A7883" s="5"/>
      <c r="B7883" s="5"/>
      <c r="C7883" s="5"/>
      <c r="D7883" s="5"/>
      <c r="E7883" s="5"/>
      <c r="F7883" s="6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72"/>
      <c r="AD7883" s="5"/>
    </row>
    <row r="7884" spans="1:30" x14ac:dyDescent="0.2">
      <c r="A7884" s="5"/>
      <c r="B7884" s="5"/>
      <c r="C7884" s="5"/>
      <c r="D7884" s="5"/>
      <c r="E7884" s="5"/>
      <c r="F7884" s="6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72"/>
      <c r="AD7884" s="5"/>
    </row>
    <row r="7885" spans="1:30" x14ac:dyDescent="0.2">
      <c r="A7885" s="5"/>
      <c r="B7885" s="5"/>
      <c r="C7885" s="5"/>
      <c r="D7885" s="5"/>
      <c r="E7885" s="5"/>
      <c r="F7885" s="6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72"/>
      <c r="AD7885" s="5"/>
    </row>
    <row r="7886" spans="1:30" x14ac:dyDescent="0.2">
      <c r="A7886" s="5"/>
      <c r="B7886" s="5"/>
      <c r="C7886" s="5"/>
      <c r="D7886" s="5"/>
      <c r="E7886" s="5"/>
      <c r="F7886" s="6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72"/>
      <c r="AD7886" s="5"/>
    </row>
    <row r="7887" spans="1:30" x14ac:dyDescent="0.2">
      <c r="A7887" s="5"/>
      <c r="B7887" s="5"/>
      <c r="C7887" s="5"/>
      <c r="D7887" s="5"/>
      <c r="E7887" s="5"/>
      <c r="F7887" s="6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72"/>
      <c r="AD7887" s="5"/>
    </row>
    <row r="7888" spans="1:30" x14ac:dyDescent="0.2">
      <c r="A7888" s="5"/>
      <c r="B7888" s="5"/>
      <c r="C7888" s="5"/>
      <c r="D7888" s="5"/>
      <c r="E7888" s="5"/>
      <c r="F7888" s="6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72"/>
      <c r="AD7888" s="5"/>
    </row>
    <row r="7889" spans="1:30" x14ac:dyDescent="0.2">
      <c r="A7889" s="5"/>
      <c r="B7889" s="5"/>
      <c r="C7889" s="5"/>
      <c r="D7889" s="5"/>
      <c r="E7889" s="5"/>
      <c r="F7889" s="6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72"/>
      <c r="AD7889" s="5"/>
    </row>
    <row r="7890" spans="1:30" x14ac:dyDescent="0.2">
      <c r="A7890" s="5"/>
      <c r="B7890" s="5"/>
      <c r="C7890" s="5"/>
      <c r="D7890" s="5"/>
      <c r="E7890" s="5"/>
      <c r="F7890" s="6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72"/>
      <c r="AD7890" s="5"/>
    </row>
    <row r="7891" spans="1:30" x14ac:dyDescent="0.2">
      <c r="A7891" s="5"/>
      <c r="B7891" s="5"/>
      <c r="C7891" s="5"/>
      <c r="D7891" s="5"/>
      <c r="E7891" s="5"/>
      <c r="F7891" s="6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72"/>
      <c r="AD7891" s="5"/>
    </row>
    <row r="7892" spans="1:30" x14ac:dyDescent="0.2">
      <c r="A7892" s="5"/>
      <c r="B7892" s="5"/>
      <c r="C7892" s="5"/>
      <c r="D7892" s="5"/>
      <c r="E7892" s="5"/>
      <c r="F7892" s="6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72"/>
      <c r="AD7892" s="5"/>
    </row>
    <row r="7893" spans="1:30" x14ac:dyDescent="0.2">
      <c r="A7893" s="5"/>
      <c r="B7893" s="5"/>
      <c r="C7893" s="5"/>
      <c r="D7893" s="5"/>
      <c r="E7893" s="5"/>
      <c r="F7893" s="6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72"/>
      <c r="AD7893" s="5"/>
    </row>
    <row r="7894" spans="1:30" x14ac:dyDescent="0.2">
      <c r="A7894" s="5"/>
      <c r="B7894" s="5"/>
      <c r="C7894" s="5"/>
      <c r="D7894" s="5"/>
      <c r="E7894" s="5"/>
      <c r="F7894" s="6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72"/>
      <c r="AD7894" s="5"/>
    </row>
    <row r="7895" spans="1:30" x14ac:dyDescent="0.2">
      <c r="A7895" s="5"/>
      <c r="B7895" s="5"/>
      <c r="C7895" s="5"/>
      <c r="D7895" s="5"/>
      <c r="E7895" s="5"/>
      <c r="F7895" s="6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72"/>
      <c r="AD7895" s="5"/>
    </row>
    <row r="7896" spans="1:30" x14ac:dyDescent="0.2">
      <c r="A7896" s="5"/>
      <c r="B7896" s="5"/>
      <c r="C7896" s="5"/>
      <c r="D7896" s="5"/>
      <c r="E7896" s="5"/>
      <c r="F7896" s="6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72"/>
      <c r="AD7896" s="5"/>
    </row>
    <row r="7897" spans="1:30" x14ac:dyDescent="0.2">
      <c r="A7897" s="5"/>
      <c r="B7897" s="5"/>
      <c r="C7897" s="5"/>
      <c r="D7897" s="5"/>
      <c r="E7897" s="5"/>
      <c r="F7897" s="6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72"/>
      <c r="AD7897" s="5"/>
    </row>
    <row r="7898" spans="1:30" x14ac:dyDescent="0.2">
      <c r="A7898" s="5"/>
      <c r="B7898" s="5"/>
      <c r="C7898" s="5"/>
      <c r="D7898" s="5"/>
      <c r="E7898" s="5"/>
      <c r="F7898" s="6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72"/>
      <c r="AD7898" s="5"/>
    </row>
    <row r="7899" spans="1:30" x14ac:dyDescent="0.2">
      <c r="A7899" s="5"/>
      <c r="B7899" s="5"/>
      <c r="C7899" s="5"/>
      <c r="D7899" s="5"/>
      <c r="E7899" s="5"/>
      <c r="F7899" s="6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72"/>
      <c r="AD7899" s="5"/>
    </row>
    <row r="7900" spans="1:30" x14ac:dyDescent="0.2">
      <c r="A7900" s="5"/>
      <c r="B7900" s="5"/>
      <c r="C7900" s="5"/>
      <c r="D7900" s="5"/>
      <c r="E7900" s="5"/>
      <c r="F7900" s="6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72"/>
      <c r="AD7900" s="5"/>
    </row>
    <row r="7901" spans="1:30" x14ac:dyDescent="0.2">
      <c r="A7901" s="5"/>
      <c r="B7901" s="5"/>
      <c r="C7901" s="5"/>
      <c r="D7901" s="5"/>
      <c r="E7901" s="5"/>
      <c r="F7901" s="6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72"/>
      <c r="AD7901" s="5"/>
    </row>
    <row r="7902" spans="1:30" x14ac:dyDescent="0.2">
      <c r="A7902" s="5"/>
      <c r="B7902" s="5"/>
      <c r="C7902" s="5"/>
      <c r="D7902" s="5"/>
      <c r="E7902" s="5"/>
      <c r="F7902" s="6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72"/>
      <c r="AD7902" s="5"/>
    </row>
    <row r="7903" spans="1:30" x14ac:dyDescent="0.2">
      <c r="A7903" s="5"/>
      <c r="B7903" s="5"/>
      <c r="C7903" s="5"/>
      <c r="D7903" s="5"/>
      <c r="E7903" s="5"/>
      <c r="F7903" s="6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72"/>
      <c r="AD7903" s="5"/>
    </row>
    <row r="7904" spans="1:30" x14ac:dyDescent="0.2">
      <c r="A7904" s="5"/>
      <c r="B7904" s="5"/>
      <c r="C7904" s="5"/>
      <c r="D7904" s="5"/>
      <c r="E7904" s="5"/>
      <c r="F7904" s="6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72"/>
      <c r="AD7904" s="5"/>
    </row>
    <row r="7905" spans="1:30" x14ac:dyDescent="0.2">
      <c r="A7905" s="5"/>
      <c r="B7905" s="5"/>
      <c r="C7905" s="5"/>
      <c r="D7905" s="5"/>
      <c r="E7905" s="5"/>
      <c r="F7905" s="6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72"/>
      <c r="AD7905" s="5"/>
    </row>
    <row r="7906" spans="1:30" x14ac:dyDescent="0.2">
      <c r="A7906" s="5"/>
      <c r="B7906" s="5"/>
      <c r="C7906" s="5"/>
      <c r="D7906" s="5"/>
      <c r="E7906" s="5"/>
      <c r="F7906" s="6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72"/>
      <c r="AD7906" s="5"/>
    </row>
    <row r="7907" spans="1:30" x14ac:dyDescent="0.2">
      <c r="A7907" s="5"/>
      <c r="B7907" s="5"/>
      <c r="C7907" s="5"/>
      <c r="D7907" s="5"/>
      <c r="E7907" s="5"/>
      <c r="F7907" s="6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72"/>
      <c r="AD7907" s="5"/>
    </row>
    <row r="7908" spans="1:30" x14ac:dyDescent="0.2">
      <c r="A7908" s="5"/>
      <c r="B7908" s="5"/>
      <c r="C7908" s="5"/>
      <c r="D7908" s="5"/>
      <c r="E7908" s="5"/>
      <c r="F7908" s="6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72"/>
      <c r="AD7908" s="5"/>
    </row>
    <row r="7909" spans="1:30" x14ac:dyDescent="0.2">
      <c r="A7909" s="5"/>
      <c r="B7909" s="5"/>
      <c r="C7909" s="5"/>
      <c r="D7909" s="5"/>
      <c r="E7909" s="5"/>
      <c r="F7909" s="6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72"/>
      <c r="AD7909" s="5"/>
    </row>
    <row r="7910" spans="1:30" x14ac:dyDescent="0.2">
      <c r="A7910" s="5"/>
      <c r="B7910" s="5"/>
      <c r="C7910" s="5"/>
      <c r="D7910" s="5"/>
      <c r="E7910" s="5"/>
      <c r="F7910" s="6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72"/>
      <c r="AD7910" s="5"/>
    </row>
    <row r="7911" spans="1:30" x14ac:dyDescent="0.2">
      <c r="A7911" s="5"/>
      <c r="B7911" s="5"/>
      <c r="C7911" s="5"/>
      <c r="D7911" s="5"/>
      <c r="E7911" s="5"/>
      <c r="F7911" s="6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72"/>
      <c r="AD7911" s="5"/>
    </row>
    <row r="7912" spans="1:30" x14ac:dyDescent="0.2">
      <c r="A7912" s="5"/>
      <c r="B7912" s="5"/>
      <c r="C7912" s="5"/>
      <c r="D7912" s="5"/>
      <c r="E7912" s="5"/>
      <c r="F7912" s="6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72"/>
      <c r="AD7912" s="5"/>
    </row>
    <row r="7913" spans="1:30" x14ac:dyDescent="0.2">
      <c r="A7913" s="5"/>
      <c r="B7913" s="5"/>
      <c r="C7913" s="5"/>
      <c r="D7913" s="5"/>
      <c r="E7913" s="5"/>
      <c r="F7913" s="6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72"/>
      <c r="AD7913" s="5"/>
    </row>
    <row r="7914" spans="1:30" x14ac:dyDescent="0.2">
      <c r="A7914" s="5"/>
      <c r="B7914" s="5"/>
      <c r="C7914" s="5"/>
      <c r="D7914" s="5"/>
      <c r="E7914" s="5"/>
      <c r="F7914" s="6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72"/>
      <c r="AD7914" s="5"/>
    </row>
    <row r="7915" spans="1:30" x14ac:dyDescent="0.2">
      <c r="A7915" s="5"/>
      <c r="B7915" s="5"/>
      <c r="C7915" s="5"/>
      <c r="D7915" s="5"/>
      <c r="E7915" s="5"/>
      <c r="F7915" s="6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72"/>
      <c r="AD7915" s="5"/>
    </row>
    <row r="7916" spans="1:30" x14ac:dyDescent="0.2">
      <c r="A7916" s="5"/>
      <c r="B7916" s="5"/>
      <c r="C7916" s="5"/>
      <c r="D7916" s="5"/>
      <c r="E7916" s="5"/>
      <c r="F7916" s="6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72"/>
      <c r="AD7916" s="5"/>
    </row>
    <row r="7917" spans="1:30" x14ac:dyDescent="0.2">
      <c r="A7917" s="5"/>
      <c r="B7917" s="5"/>
      <c r="C7917" s="5"/>
      <c r="D7917" s="5"/>
      <c r="E7917" s="5"/>
      <c r="F7917" s="6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72"/>
      <c r="AD7917" s="5"/>
    </row>
    <row r="7918" spans="1:30" x14ac:dyDescent="0.2">
      <c r="A7918" s="5"/>
      <c r="B7918" s="5"/>
      <c r="C7918" s="5"/>
      <c r="D7918" s="5"/>
      <c r="E7918" s="5"/>
      <c r="F7918" s="6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72"/>
      <c r="AD7918" s="5"/>
    </row>
    <row r="7919" spans="1:30" x14ac:dyDescent="0.2">
      <c r="A7919" s="5"/>
      <c r="B7919" s="5"/>
      <c r="C7919" s="5"/>
      <c r="D7919" s="5"/>
      <c r="E7919" s="5"/>
      <c r="F7919" s="6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72"/>
      <c r="AD7919" s="5"/>
    </row>
    <row r="7920" spans="1:30" x14ac:dyDescent="0.2">
      <c r="A7920" s="5"/>
      <c r="B7920" s="5"/>
      <c r="C7920" s="5"/>
      <c r="D7920" s="5"/>
      <c r="E7920" s="5"/>
      <c r="F7920" s="6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72"/>
      <c r="AD7920" s="5"/>
    </row>
    <row r="7921" spans="1:30" x14ac:dyDescent="0.2">
      <c r="A7921" s="5"/>
      <c r="B7921" s="5"/>
      <c r="C7921" s="5"/>
      <c r="D7921" s="5"/>
      <c r="E7921" s="5"/>
      <c r="F7921" s="6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72"/>
      <c r="AD7921" s="5"/>
    </row>
    <row r="7922" spans="1:30" x14ac:dyDescent="0.2">
      <c r="A7922" s="5"/>
      <c r="B7922" s="5"/>
      <c r="C7922" s="5"/>
      <c r="D7922" s="5"/>
      <c r="E7922" s="5"/>
      <c r="F7922" s="6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72"/>
      <c r="AD7922" s="5"/>
    </row>
    <row r="7923" spans="1:30" x14ac:dyDescent="0.2">
      <c r="A7923" s="5"/>
      <c r="B7923" s="5"/>
      <c r="C7923" s="5"/>
      <c r="D7923" s="5"/>
      <c r="E7923" s="5"/>
      <c r="F7923" s="6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72"/>
      <c r="AD7923" s="5"/>
    </row>
    <row r="7924" spans="1:30" x14ac:dyDescent="0.2">
      <c r="A7924" s="5"/>
      <c r="B7924" s="5"/>
      <c r="C7924" s="5"/>
      <c r="D7924" s="5"/>
      <c r="E7924" s="5"/>
      <c r="F7924" s="6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72"/>
      <c r="AD7924" s="5"/>
    </row>
    <row r="7925" spans="1:30" x14ac:dyDescent="0.2">
      <c r="A7925" s="5"/>
      <c r="B7925" s="5"/>
      <c r="C7925" s="5"/>
      <c r="D7925" s="5"/>
      <c r="E7925" s="5"/>
      <c r="F7925" s="6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72"/>
      <c r="AD7925" s="5"/>
    </row>
    <row r="7926" spans="1:30" x14ac:dyDescent="0.2">
      <c r="A7926" s="5"/>
      <c r="B7926" s="5"/>
      <c r="C7926" s="5"/>
      <c r="D7926" s="5"/>
      <c r="E7926" s="5"/>
      <c r="F7926" s="6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72"/>
      <c r="AD7926" s="5"/>
    </row>
    <row r="7927" spans="1:30" x14ac:dyDescent="0.2">
      <c r="A7927" s="5"/>
      <c r="B7927" s="5"/>
      <c r="C7927" s="5"/>
      <c r="D7927" s="5"/>
      <c r="E7927" s="5"/>
      <c r="F7927" s="6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72"/>
      <c r="AD7927" s="5"/>
    </row>
    <row r="7928" spans="1:30" x14ac:dyDescent="0.2">
      <c r="A7928" s="5"/>
      <c r="B7928" s="5"/>
      <c r="C7928" s="5"/>
      <c r="D7928" s="5"/>
      <c r="E7928" s="5"/>
      <c r="F7928" s="6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72"/>
      <c r="AD7928" s="5"/>
    </row>
    <row r="7929" spans="1:30" x14ac:dyDescent="0.2">
      <c r="A7929" s="5"/>
      <c r="B7929" s="5"/>
      <c r="C7929" s="5"/>
      <c r="D7929" s="5"/>
      <c r="E7929" s="5"/>
      <c r="F7929" s="6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72"/>
      <c r="AD7929" s="5"/>
    </row>
    <row r="7930" spans="1:30" x14ac:dyDescent="0.2">
      <c r="A7930" s="5"/>
      <c r="B7930" s="5"/>
      <c r="C7930" s="5"/>
      <c r="D7930" s="5"/>
      <c r="E7930" s="5"/>
      <c r="F7930" s="6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72"/>
      <c r="AD7930" s="5"/>
    </row>
    <row r="7931" spans="1:30" x14ac:dyDescent="0.2">
      <c r="A7931" s="5"/>
      <c r="B7931" s="5"/>
      <c r="C7931" s="5"/>
      <c r="D7931" s="5"/>
      <c r="E7931" s="5"/>
      <c r="F7931" s="6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72"/>
      <c r="AD7931" s="5"/>
    </row>
    <row r="7932" spans="1:30" x14ac:dyDescent="0.2">
      <c r="A7932" s="5"/>
      <c r="B7932" s="5"/>
      <c r="C7932" s="5"/>
      <c r="D7932" s="5"/>
      <c r="E7932" s="5"/>
      <c r="F7932" s="6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72"/>
      <c r="AD7932" s="5"/>
    </row>
    <row r="7933" spans="1:30" x14ac:dyDescent="0.2">
      <c r="A7933" s="5"/>
      <c r="B7933" s="5"/>
      <c r="C7933" s="5"/>
      <c r="D7933" s="5"/>
      <c r="E7933" s="5"/>
      <c r="F7933" s="6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72"/>
      <c r="AD7933" s="5"/>
    </row>
    <row r="7934" spans="1:30" x14ac:dyDescent="0.2">
      <c r="A7934" s="5"/>
      <c r="B7934" s="5"/>
      <c r="C7934" s="5"/>
      <c r="D7934" s="5"/>
      <c r="E7934" s="5"/>
      <c r="F7934" s="6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72"/>
      <c r="AD7934" s="5"/>
    </row>
    <row r="7935" spans="1:30" x14ac:dyDescent="0.2">
      <c r="A7935" s="5"/>
      <c r="B7935" s="5"/>
      <c r="C7935" s="5"/>
      <c r="D7935" s="5"/>
      <c r="E7935" s="5"/>
      <c r="F7935" s="6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72"/>
      <c r="AD7935" s="5"/>
    </row>
    <row r="7936" spans="1:30" x14ac:dyDescent="0.2">
      <c r="A7936" s="5"/>
      <c r="B7936" s="5"/>
      <c r="C7936" s="5"/>
      <c r="D7936" s="5"/>
      <c r="E7936" s="5"/>
      <c r="F7936" s="6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72"/>
      <c r="AD7936" s="5"/>
    </row>
    <row r="7937" spans="1:30" x14ac:dyDescent="0.2">
      <c r="A7937" s="5"/>
      <c r="B7937" s="5"/>
      <c r="C7937" s="5"/>
      <c r="D7937" s="5"/>
      <c r="E7937" s="5"/>
      <c r="F7937" s="6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72"/>
      <c r="AD7937" s="5"/>
    </row>
    <row r="7938" spans="1:30" x14ac:dyDescent="0.2">
      <c r="A7938" s="5"/>
      <c r="B7938" s="5"/>
      <c r="C7938" s="5"/>
      <c r="D7938" s="5"/>
      <c r="E7938" s="5"/>
      <c r="F7938" s="6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72"/>
      <c r="AD7938" s="5"/>
    </row>
    <row r="7939" spans="1:30" x14ac:dyDescent="0.2">
      <c r="A7939" s="5"/>
      <c r="B7939" s="5"/>
      <c r="C7939" s="5"/>
      <c r="D7939" s="5"/>
      <c r="E7939" s="5"/>
      <c r="F7939" s="6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72"/>
      <c r="AD7939" s="5"/>
    </row>
    <row r="7940" spans="1:30" x14ac:dyDescent="0.2">
      <c r="A7940" s="5"/>
      <c r="B7940" s="5"/>
      <c r="C7940" s="5"/>
      <c r="D7940" s="5"/>
      <c r="E7940" s="5"/>
      <c r="F7940" s="6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72"/>
      <c r="AD7940" s="5"/>
    </row>
    <row r="7941" spans="1:30" x14ac:dyDescent="0.2">
      <c r="A7941" s="5"/>
      <c r="B7941" s="5"/>
      <c r="C7941" s="5"/>
      <c r="D7941" s="5"/>
      <c r="E7941" s="5"/>
      <c r="F7941" s="6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72"/>
      <c r="AD7941" s="5"/>
    </row>
    <row r="7942" spans="1:30" x14ac:dyDescent="0.2">
      <c r="A7942" s="5"/>
      <c r="B7942" s="5"/>
      <c r="C7942" s="5"/>
      <c r="D7942" s="5"/>
      <c r="E7942" s="5"/>
      <c r="F7942" s="6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72"/>
      <c r="AD7942" s="5"/>
    </row>
    <row r="7943" spans="1:30" x14ac:dyDescent="0.2">
      <c r="A7943" s="5"/>
      <c r="B7943" s="5"/>
      <c r="C7943" s="5"/>
      <c r="D7943" s="5"/>
      <c r="E7943" s="5"/>
      <c r="F7943" s="6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72"/>
      <c r="AD7943" s="5"/>
    </row>
    <row r="7944" spans="1:30" x14ac:dyDescent="0.2">
      <c r="A7944" s="5"/>
      <c r="B7944" s="5"/>
      <c r="C7944" s="5"/>
      <c r="D7944" s="5"/>
      <c r="E7944" s="5"/>
      <c r="F7944" s="6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72"/>
      <c r="AD7944" s="5"/>
    </row>
    <row r="7945" spans="1:30" x14ac:dyDescent="0.2">
      <c r="A7945" s="5"/>
      <c r="B7945" s="5"/>
      <c r="C7945" s="5"/>
      <c r="D7945" s="5"/>
      <c r="E7945" s="5"/>
      <c r="F7945" s="6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72"/>
      <c r="AD7945" s="5"/>
    </row>
    <row r="7946" spans="1:30" x14ac:dyDescent="0.2">
      <c r="A7946" s="5"/>
      <c r="B7946" s="5"/>
      <c r="C7946" s="5"/>
      <c r="D7946" s="5"/>
      <c r="E7946" s="5"/>
      <c r="F7946" s="6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72"/>
      <c r="AD7946" s="5"/>
    </row>
    <row r="7947" spans="1:30" x14ac:dyDescent="0.2">
      <c r="A7947" s="5"/>
      <c r="B7947" s="5"/>
      <c r="C7947" s="5"/>
      <c r="D7947" s="5"/>
      <c r="E7947" s="5"/>
      <c r="F7947" s="6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72"/>
      <c r="AD7947" s="5"/>
    </row>
    <row r="7948" spans="1:30" x14ac:dyDescent="0.2">
      <c r="A7948" s="5"/>
      <c r="B7948" s="5"/>
      <c r="C7948" s="5"/>
      <c r="D7948" s="5"/>
      <c r="E7948" s="5"/>
      <c r="F7948" s="6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72"/>
      <c r="AD7948" s="5"/>
    </row>
    <row r="7949" spans="1:30" x14ac:dyDescent="0.2">
      <c r="A7949" s="5"/>
      <c r="B7949" s="5"/>
      <c r="C7949" s="5"/>
      <c r="D7949" s="5"/>
      <c r="E7949" s="5"/>
      <c r="F7949" s="6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72"/>
      <c r="AD7949" s="5"/>
    </row>
    <row r="7950" spans="1:30" x14ac:dyDescent="0.2">
      <c r="A7950" s="5"/>
      <c r="B7950" s="5"/>
      <c r="C7950" s="5"/>
      <c r="D7950" s="5"/>
      <c r="E7950" s="5"/>
      <c r="F7950" s="6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72"/>
      <c r="AD7950" s="5"/>
    </row>
    <row r="7951" spans="1:30" x14ac:dyDescent="0.2">
      <c r="A7951" s="5"/>
      <c r="B7951" s="5"/>
      <c r="C7951" s="5"/>
      <c r="D7951" s="5"/>
      <c r="E7951" s="5"/>
      <c r="F7951" s="6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72"/>
      <c r="AD7951" s="5"/>
    </row>
    <row r="7952" spans="1:30" x14ac:dyDescent="0.2">
      <c r="A7952" s="5"/>
      <c r="B7952" s="5"/>
      <c r="C7952" s="5"/>
      <c r="D7952" s="5"/>
      <c r="E7952" s="5"/>
      <c r="F7952" s="6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72"/>
      <c r="AD7952" s="5"/>
    </row>
    <row r="7953" spans="1:30" x14ac:dyDescent="0.2">
      <c r="A7953" s="5"/>
      <c r="B7953" s="5"/>
      <c r="C7953" s="5"/>
      <c r="D7953" s="5"/>
      <c r="E7953" s="5"/>
      <c r="F7953" s="6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72"/>
      <c r="AD7953" s="5"/>
    </row>
    <row r="7954" spans="1:30" x14ac:dyDescent="0.2">
      <c r="A7954" s="5"/>
      <c r="B7954" s="5"/>
      <c r="C7954" s="5"/>
      <c r="D7954" s="5"/>
      <c r="E7954" s="5"/>
      <c r="F7954" s="6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72"/>
      <c r="AD7954" s="5"/>
    </row>
    <row r="7955" spans="1:30" x14ac:dyDescent="0.2">
      <c r="A7955" s="5"/>
      <c r="B7955" s="5"/>
      <c r="C7955" s="5"/>
      <c r="D7955" s="5"/>
      <c r="E7955" s="5"/>
      <c r="F7955" s="6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72"/>
      <c r="AD7955" s="5"/>
    </row>
    <row r="7956" spans="1:30" x14ac:dyDescent="0.2">
      <c r="A7956" s="5"/>
      <c r="B7956" s="5"/>
      <c r="C7956" s="5"/>
      <c r="D7956" s="5"/>
      <c r="E7956" s="5"/>
      <c r="F7956" s="6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72"/>
      <c r="AD7956" s="5"/>
    </row>
    <row r="7957" spans="1:30" x14ac:dyDescent="0.2">
      <c r="A7957" s="5"/>
      <c r="B7957" s="5"/>
      <c r="C7957" s="5"/>
      <c r="D7957" s="5"/>
      <c r="E7957" s="5"/>
      <c r="F7957" s="6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72"/>
      <c r="AD7957" s="5"/>
    </row>
    <row r="7958" spans="1:30" x14ac:dyDescent="0.2">
      <c r="A7958" s="5"/>
      <c r="B7958" s="5"/>
      <c r="C7958" s="5"/>
      <c r="D7958" s="5"/>
      <c r="E7958" s="5"/>
      <c r="F7958" s="6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72"/>
      <c r="AD7958" s="5"/>
    </row>
    <row r="7959" spans="1:30" x14ac:dyDescent="0.2">
      <c r="A7959" s="5"/>
      <c r="B7959" s="5"/>
      <c r="C7959" s="5"/>
      <c r="D7959" s="5"/>
      <c r="E7959" s="5"/>
      <c r="F7959" s="6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72"/>
      <c r="AD7959" s="5"/>
    </row>
    <row r="7960" spans="1:30" x14ac:dyDescent="0.2">
      <c r="A7960" s="5"/>
      <c r="B7960" s="5"/>
      <c r="C7960" s="5"/>
      <c r="D7960" s="5"/>
      <c r="E7960" s="5"/>
      <c r="F7960" s="6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72"/>
      <c r="AD7960" s="5"/>
    </row>
    <row r="7961" spans="1:30" x14ac:dyDescent="0.2">
      <c r="A7961" s="5"/>
      <c r="B7961" s="5"/>
      <c r="C7961" s="5"/>
      <c r="D7961" s="5"/>
      <c r="E7961" s="5"/>
      <c r="F7961" s="6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72"/>
      <c r="AD7961" s="5"/>
    </row>
    <row r="7962" spans="1:30" x14ac:dyDescent="0.2">
      <c r="A7962" s="5"/>
      <c r="B7962" s="5"/>
      <c r="C7962" s="5"/>
      <c r="D7962" s="5"/>
      <c r="E7962" s="5"/>
      <c r="F7962" s="6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72"/>
      <c r="AD7962" s="5"/>
    </row>
    <row r="7963" spans="1:30" x14ac:dyDescent="0.2">
      <c r="A7963" s="5"/>
      <c r="B7963" s="5"/>
      <c r="C7963" s="5"/>
      <c r="D7963" s="5"/>
      <c r="E7963" s="5"/>
      <c r="F7963" s="6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72"/>
      <c r="AD7963" s="5"/>
    </row>
    <row r="7964" spans="1:30" x14ac:dyDescent="0.2">
      <c r="A7964" s="5"/>
      <c r="B7964" s="5"/>
      <c r="C7964" s="5"/>
      <c r="D7964" s="5"/>
      <c r="E7964" s="5"/>
      <c r="F7964" s="6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72"/>
      <c r="AD7964" s="5"/>
    </row>
    <row r="7965" spans="1:30" x14ac:dyDescent="0.2">
      <c r="A7965" s="5"/>
      <c r="B7965" s="5"/>
      <c r="C7965" s="5"/>
      <c r="D7965" s="5"/>
      <c r="E7965" s="5"/>
      <c r="F7965" s="6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72"/>
      <c r="AD7965" s="5"/>
    </row>
    <row r="7966" spans="1:30" x14ac:dyDescent="0.2">
      <c r="A7966" s="5"/>
      <c r="B7966" s="5"/>
      <c r="C7966" s="5"/>
      <c r="D7966" s="5"/>
      <c r="E7966" s="5"/>
      <c r="F7966" s="6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72"/>
      <c r="AD7966" s="5"/>
    </row>
    <row r="7967" spans="1:30" x14ac:dyDescent="0.2">
      <c r="A7967" s="5"/>
      <c r="B7967" s="5"/>
      <c r="C7967" s="5"/>
      <c r="D7967" s="5"/>
      <c r="E7967" s="5"/>
      <c r="F7967" s="6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72"/>
      <c r="AD7967" s="5"/>
    </row>
    <row r="7968" spans="1:30" x14ac:dyDescent="0.2">
      <c r="A7968" s="5"/>
      <c r="B7968" s="5"/>
      <c r="C7968" s="5"/>
      <c r="D7968" s="5"/>
      <c r="E7968" s="5"/>
      <c r="F7968" s="6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72"/>
      <c r="AD7968" s="5"/>
    </row>
    <row r="7969" spans="1:30" x14ac:dyDescent="0.2">
      <c r="A7969" s="5"/>
      <c r="B7969" s="5"/>
      <c r="C7969" s="5"/>
      <c r="D7969" s="5"/>
      <c r="E7969" s="5"/>
      <c r="F7969" s="6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72"/>
      <c r="AD7969" s="5"/>
    </row>
    <row r="7970" spans="1:30" x14ac:dyDescent="0.2">
      <c r="A7970" s="5"/>
      <c r="B7970" s="5"/>
      <c r="C7970" s="5"/>
      <c r="D7970" s="5"/>
      <c r="E7970" s="5"/>
      <c r="F7970" s="6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72"/>
      <c r="AD7970" s="5"/>
    </row>
    <row r="7971" spans="1:30" x14ac:dyDescent="0.2">
      <c r="A7971" s="5"/>
      <c r="B7971" s="5"/>
      <c r="C7971" s="5"/>
      <c r="D7971" s="5"/>
      <c r="E7971" s="5"/>
      <c r="F7971" s="6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72"/>
      <c r="AD7971" s="5"/>
    </row>
    <row r="7972" spans="1:30" x14ac:dyDescent="0.2">
      <c r="A7972" s="5"/>
      <c r="B7972" s="5"/>
      <c r="C7972" s="5"/>
      <c r="D7972" s="5"/>
      <c r="E7972" s="5"/>
      <c r="F7972" s="6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72"/>
      <c r="AD7972" s="5"/>
    </row>
    <row r="7973" spans="1:30" x14ac:dyDescent="0.2">
      <c r="A7973" s="5"/>
      <c r="B7973" s="5"/>
      <c r="C7973" s="5"/>
      <c r="D7973" s="5"/>
      <c r="E7973" s="5"/>
      <c r="F7973" s="6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72"/>
      <c r="AD7973" s="5"/>
    </row>
    <row r="7974" spans="1:30" x14ac:dyDescent="0.2">
      <c r="A7974" s="5"/>
      <c r="B7974" s="5"/>
      <c r="C7974" s="5"/>
      <c r="D7974" s="5"/>
      <c r="E7974" s="5"/>
      <c r="F7974" s="6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72"/>
      <c r="AD7974" s="5"/>
    </row>
    <row r="7975" spans="1:30" x14ac:dyDescent="0.2">
      <c r="A7975" s="5"/>
      <c r="B7975" s="5"/>
      <c r="C7975" s="5"/>
      <c r="D7975" s="5"/>
      <c r="E7975" s="5"/>
      <c r="F7975" s="6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72"/>
      <c r="AD7975" s="5"/>
    </row>
    <row r="7976" spans="1:30" x14ac:dyDescent="0.2">
      <c r="A7976" s="5"/>
      <c r="B7976" s="5"/>
      <c r="C7976" s="5"/>
      <c r="D7976" s="5"/>
      <c r="E7976" s="5"/>
      <c r="F7976" s="6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72"/>
      <c r="AD7976" s="5"/>
    </row>
    <row r="7977" spans="1:30" x14ac:dyDescent="0.2">
      <c r="A7977" s="5"/>
      <c r="B7977" s="5"/>
      <c r="C7977" s="5"/>
      <c r="D7977" s="5"/>
      <c r="E7977" s="5"/>
      <c r="F7977" s="6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72"/>
      <c r="AD7977" s="5"/>
    </row>
    <row r="7978" spans="1:30" x14ac:dyDescent="0.2">
      <c r="A7978" s="5"/>
      <c r="B7978" s="5"/>
      <c r="C7978" s="5"/>
      <c r="D7978" s="5"/>
      <c r="E7978" s="5"/>
      <c r="F7978" s="6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72"/>
      <c r="AD7978" s="5"/>
    </row>
    <row r="7979" spans="1:30" x14ac:dyDescent="0.2">
      <c r="A7979" s="5"/>
      <c r="B7979" s="5"/>
      <c r="C7979" s="5"/>
      <c r="D7979" s="5"/>
      <c r="E7979" s="5"/>
      <c r="F7979" s="6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72"/>
      <c r="AD7979" s="5"/>
    </row>
    <row r="7980" spans="1:30" x14ac:dyDescent="0.2">
      <c r="A7980" s="5"/>
      <c r="B7980" s="5"/>
      <c r="C7980" s="5"/>
      <c r="D7980" s="5"/>
      <c r="E7980" s="5"/>
      <c r="F7980" s="6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72"/>
      <c r="AD7980" s="5"/>
    </row>
    <row r="7981" spans="1:30" x14ac:dyDescent="0.2">
      <c r="A7981" s="5"/>
      <c r="B7981" s="5"/>
      <c r="C7981" s="5"/>
      <c r="D7981" s="5"/>
      <c r="E7981" s="5"/>
      <c r="F7981" s="6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72"/>
      <c r="AD7981" s="5"/>
    </row>
    <row r="7982" spans="1:30" x14ac:dyDescent="0.2">
      <c r="A7982" s="5"/>
      <c r="B7982" s="5"/>
      <c r="C7982" s="5"/>
      <c r="D7982" s="5"/>
      <c r="E7982" s="5"/>
      <c r="F7982" s="6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72"/>
      <c r="AD7982" s="5"/>
    </row>
    <row r="7983" spans="1:30" x14ac:dyDescent="0.2">
      <c r="A7983" s="5"/>
      <c r="B7983" s="5"/>
      <c r="C7983" s="5"/>
      <c r="D7983" s="5"/>
      <c r="E7983" s="5"/>
      <c r="F7983" s="6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72"/>
      <c r="AD7983" s="5"/>
    </row>
    <row r="7984" spans="1:30" x14ac:dyDescent="0.2">
      <c r="A7984" s="5"/>
      <c r="B7984" s="5"/>
      <c r="C7984" s="5"/>
      <c r="D7984" s="5"/>
      <c r="E7984" s="5"/>
      <c r="F7984" s="6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72"/>
      <c r="AD7984" s="5"/>
    </row>
    <row r="7985" spans="1:30" x14ac:dyDescent="0.2">
      <c r="A7985" s="5"/>
      <c r="B7985" s="5"/>
      <c r="C7985" s="5"/>
      <c r="D7985" s="5"/>
      <c r="E7985" s="5"/>
      <c r="F7985" s="6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72"/>
      <c r="AD7985" s="5"/>
    </row>
    <row r="7986" spans="1:30" x14ac:dyDescent="0.2">
      <c r="A7986" s="5"/>
      <c r="B7986" s="5"/>
      <c r="C7986" s="5"/>
      <c r="D7986" s="5"/>
      <c r="E7986" s="5"/>
      <c r="F7986" s="6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72"/>
      <c r="AD7986" s="5"/>
    </row>
    <row r="7987" spans="1:30" x14ac:dyDescent="0.2">
      <c r="A7987" s="5"/>
      <c r="B7987" s="5"/>
      <c r="C7987" s="5"/>
      <c r="D7987" s="5"/>
      <c r="E7987" s="5"/>
      <c r="F7987" s="6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72"/>
      <c r="AD7987" s="5"/>
    </row>
    <row r="7988" spans="1:30" x14ac:dyDescent="0.2">
      <c r="A7988" s="5"/>
      <c r="B7988" s="5"/>
      <c r="C7988" s="5"/>
      <c r="D7988" s="5"/>
      <c r="E7988" s="5"/>
      <c r="F7988" s="6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72"/>
      <c r="AD7988" s="5"/>
    </row>
    <row r="7989" spans="1:30" x14ac:dyDescent="0.2">
      <c r="A7989" s="5"/>
      <c r="B7989" s="5"/>
      <c r="C7989" s="5"/>
      <c r="D7989" s="5"/>
      <c r="E7989" s="5"/>
      <c r="F7989" s="6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72"/>
      <c r="AD7989" s="5"/>
    </row>
    <row r="7990" spans="1:30" x14ac:dyDescent="0.2">
      <c r="A7990" s="5"/>
      <c r="B7990" s="5"/>
      <c r="C7990" s="5"/>
      <c r="D7990" s="5"/>
      <c r="E7990" s="5"/>
      <c r="F7990" s="6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72"/>
      <c r="AD7990" s="5"/>
    </row>
    <row r="7991" spans="1:30" x14ac:dyDescent="0.2">
      <c r="A7991" s="5"/>
      <c r="B7991" s="5"/>
      <c r="C7991" s="5"/>
      <c r="D7991" s="5"/>
      <c r="E7991" s="5"/>
      <c r="F7991" s="6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72"/>
      <c r="AD7991" s="5"/>
    </row>
    <row r="7992" spans="1:30" x14ac:dyDescent="0.2">
      <c r="A7992" s="5"/>
      <c r="B7992" s="5"/>
      <c r="C7992" s="5"/>
      <c r="D7992" s="5"/>
      <c r="E7992" s="5"/>
      <c r="F7992" s="6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72"/>
      <c r="AD7992" s="5"/>
    </row>
    <row r="7993" spans="1:30" x14ac:dyDescent="0.2">
      <c r="A7993" s="5"/>
      <c r="B7993" s="5"/>
      <c r="C7993" s="5"/>
      <c r="D7993" s="5"/>
      <c r="E7993" s="5"/>
      <c r="F7993" s="6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72"/>
      <c r="AD7993" s="5"/>
    </row>
    <row r="7994" spans="1:30" x14ac:dyDescent="0.2">
      <c r="A7994" s="5"/>
      <c r="B7994" s="5"/>
      <c r="C7994" s="5"/>
      <c r="D7994" s="5"/>
      <c r="E7994" s="5"/>
      <c r="F7994" s="6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72"/>
      <c r="AD7994" s="5"/>
    </row>
    <row r="7995" spans="1:30" x14ac:dyDescent="0.2">
      <c r="A7995" s="5"/>
      <c r="B7995" s="5"/>
      <c r="C7995" s="5"/>
      <c r="D7995" s="5"/>
      <c r="E7995" s="5"/>
      <c r="F7995" s="6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72"/>
      <c r="AD7995" s="5"/>
    </row>
    <row r="7996" spans="1:30" x14ac:dyDescent="0.2">
      <c r="A7996" s="5"/>
      <c r="B7996" s="5"/>
      <c r="C7996" s="5"/>
      <c r="D7996" s="5"/>
      <c r="E7996" s="5"/>
      <c r="F7996" s="6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72"/>
      <c r="AD7996" s="5"/>
    </row>
    <row r="7997" spans="1:30" x14ac:dyDescent="0.2">
      <c r="A7997" s="5"/>
      <c r="B7997" s="5"/>
      <c r="C7997" s="5"/>
      <c r="D7997" s="5"/>
      <c r="E7997" s="5"/>
      <c r="F7997" s="6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72"/>
      <c r="AD7997" s="5"/>
    </row>
    <row r="7998" spans="1:30" x14ac:dyDescent="0.2">
      <c r="A7998" s="5"/>
      <c r="B7998" s="5"/>
      <c r="C7998" s="5"/>
      <c r="D7998" s="5"/>
      <c r="E7998" s="5"/>
      <c r="F7998" s="6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72"/>
      <c r="AD7998" s="5"/>
    </row>
    <row r="7999" spans="1:30" x14ac:dyDescent="0.2">
      <c r="A7999" s="5"/>
      <c r="B7999" s="5"/>
      <c r="C7999" s="5"/>
      <c r="D7999" s="5"/>
      <c r="E7999" s="5"/>
      <c r="F7999" s="6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72"/>
      <c r="AD7999" s="5"/>
    </row>
    <row r="8000" spans="1:30" x14ac:dyDescent="0.2">
      <c r="A8000" s="5"/>
      <c r="B8000" s="5"/>
      <c r="C8000" s="5"/>
      <c r="D8000" s="5"/>
      <c r="E8000" s="5"/>
      <c r="F8000" s="6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72"/>
      <c r="AD8000" s="5"/>
    </row>
    <row r="8001" spans="1:30" x14ac:dyDescent="0.2">
      <c r="A8001" s="5"/>
      <c r="B8001" s="5"/>
      <c r="C8001" s="5"/>
      <c r="D8001" s="5"/>
      <c r="E8001" s="5"/>
      <c r="F8001" s="6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72"/>
      <c r="AD8001" s="5"/>
    </row>
    <row r="8002" spans="1:30" x14ac:dyDescent="0.2">
      <c r="A8002" s="5"/>
      <c r="B8002" s="5"/>
      <c r="C8002" s="5"/>
      <c r="D8002" s="5"/>
      <c r="E8002" s="5"/>
      <c r="F8002" s="6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72"/>
      <c r="AD8002" s="5"/>
    </row>
    <row r="8003" spans="1:30" x14ac:dyDescent="0.2">
      <c r="A8003" s="5"/>
      <c r="B8003" s="5"/>
      <c r="C8003" s="5"/>
      <c r="D8003" s="5"/>
      <c r="E8003" s="5"/>
      <c r="F8003" s="6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72"/>
      <c r="AD8003" s="5"/>
    </row>
    <row r="8004" spans="1:30" x14ac:dyDescent="0.2">
      <c r="A8004" s="5"/>
      <c r="B8004" s="5"/>
      <c r="C8004" s="5"/>
      <c r="D8004" s="5"/>
      <c r="E8004" s="5"/>
      <c r="F8004" s="6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72"/>
      <c r="AD8004" s="5"/>
    </row>
    <row r="8005" spans="1:30" x14ac:dyDescent="0.2">
      <c r="A8005" s="5"/>
      <c r="B8005" s="5"/>
      <c r="C8005" s="5"/>
      <c r="D8005" s="5"/>
      <c r="E8005" s="5"/>
      <c r="F8005" s="6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72"/>
      <c r="AD8005" s="5"/>
    </row>
    <row r="8006" spans="1:30" x14ac:dyDescent="0.2">
      <c r="A8006" s="5"/>
      <c r="B8006" s="5"/>
      <c r="C8006" s="5"/>
      <c r="D8006" s="5"/>
      <c r="E8006" s="5"/>
      <c r="F8006" s="6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72"/>
      <c r="AD8006" s="5"/>
    </row>
    <row r="8007" spans="1:30" x14ac:dyDescent="0.2">
      <c r="A8007" s="5"/>
      <c r="B8007" s="5"/>
      <c r="C8007" s="5"/>
      <c r="D8007" s="5"/>
      <c r="E8007" s="5"/>
      <c r="F8007" s="6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72"/>
      <c r="AD8007" s="5"/>
    </row>
    <row r="8008" spans="1:30" x14ac:dyDescent="0.2">
      <c r="A8008" s="5"/>
      <c r="B8008" s="5"/>
      <c r="C8008" s="5"/>
      <c r="D8008" s="5"/>
      <c r="E8008" s="5"/>
      <c r="F8008" s="6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72"/>
      <c r="AD8008" s="5"/>
    </row>
    <row r="8009" spans="1:30" x14ac:dyDescent="0.2">
      <c r="A8009" s="5"/>
      <c r="B8009" s="5"/>
      <c r="C8009" s="5"/>
      <c r="D8009" s="5"/>
      <c r="E8009" s="5"/>
      <c r="F8009" s="6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72"/>
      <c r="AD8009" s="5"/>
    </row>
    <row r="8010" spans="1:30" x14ac:dyDescent="0.2">
      <c r="A8010" s="5"/>
      <c r="B8010" s="5"/>
      <c r="C8010" s="5"/>
      <c r="D8010" s="5"/>
      <c r="E8010" s="5"/>
      <c r="F8010" s="6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72"/>
      <c r="AD8010" s="5"/>
    </row>
    <row r="8011" spans="1:30" x14ac:dyDescent="0.2">
      <c r="A8011" s="5"/>
      <c r="B8011" s="5"/>
      <c r="C8011" s="5"/>
      <c r="D8011" s="5"/>
      <c r="E8011" s="5"/>
      <c r="F8011" s="6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72"/>
      <c r="AD8011" s="5"/>
    </row>
    <row r="8012" spans="1:30" x14ac:dyDescent="0.2">
      <c r="A8012" s="5"/>
      <c r="B8012" s="5"/>
      <c r="C8012" s="5"/>
      <c r="D8012" s="5"/>
      <c r="E8012" s="5"/>
      <c r="F8012" s="6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72"/>
      <c r="AD8012" s="5"/>
    </row>
    <row r="8013" spans="1:30" x14ac:dyDescent="0.2">
      <c r="A8013" s="5"/>
      <c r="B8013" s="5"/>
      <c r="C8013" s="5"/>
      <c r="D8013" s="5"/>
      <c r="E8013" s="5"/>
      <c r="F8013" s="6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72"/>
      <c r="AD8013" s="5"/>
    </row>
    <row r="8014" spans="1:30" x14ac:dyDescent="0.2">
      <c r="A8014" s="5"/>
      <c r="B8014" s="5"/>
      <c r="C8014" s="5"/>
      <c r="D8014" s="5"/>
      <c r="E8014" s="5"/>
      <c r="F8014" s="6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72"/>
      <c r="AD8014" s="5"/>
    </row>
    <row r="8015" spans="1:30" x14ac:dyDescent="0.2">
      <c r="A8015" s="5"/>
      <c r="B8015" s="5"/>
      <c r="C8015" s="5"/>
      <c r="D8015" s="5"/>
      <c r="E8015" s="5"/>
      <c r="F8015" s="6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72"/>
      <c r="AD8015" s="5"/>
    </row>
    <row r="8016" spans="1:30" x14ac:dyDescent="0.2">
      <c r="A8016" s="5"/>
      <c r="B8016" s="5"/>
      <c r="C8016" s="5"/>
      <c r="D8016" s="5"/>
      <c r="E8016" s="5"/>
      <c r="F8016" s="6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72"/>
      <c r="AD8016" s="5"/>
    </row>
    <row r="8017" spans="1:30" x14ac:dyDescent="0.2">
      <c r="A8017" s="5"/>
      <c r="B8017" s="5"/>
      <c r="C8017" s="5"/>
      <c r="D8017" s="5"/>
      <c r="E8017" s="5"/>
      <c r="F8017" s="6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72"/>
      <c r="AD8017" s="5"/>
    </row>
    <row r="8018" spans="1:30" x14ac:dyDescent="0.2">
      <c r="A8018" s="5"/>
      <c r="B8018" s="5"/>
      <c r="C8018" s="5"/>
      <c r="D8018" s="5"/>
      <c r="E8018" s="5"/>
      <c r="F8018" s="6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72"/>
      <c r="AD8018" s="5"/>
    </row>
    <row r="8019" spans="1:30" x14ac:dyDescent="0.2">
      <c r="A8019" s="5"/>
      <c r="B8019" s="5"/>
      <c r="C8019" s="5"/>
      <c r="D8019" s="5"/>
      <c r="E8019" s="5"/>
      <c r="F8019" s="6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72"/>
      <c r="AD8019" s="5"/>
    </row>
    <row r="8020" spans="1:30" x14ac:dyDescent="0.2">
      <c r="A8020" s="5"/>
      <c r="B8020" s="5"/>
      <c r="C8020" s="5"/>
      <c r="D8020" s="5"/>
      <c r="E8020" s="5"/>
      <c r="F8020" s="6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72"/>
      <c r="AD8020" s="5"/>
    </row>
    <row r="8021" spans="1:30" x14ac:dyDescent="0.2">
      <c r="A8021" s="5"/>
      <c r="B8021" s="5"/>
      <c r="C8021" s="5"/>
      <c r="D8021" s="5"/>
      <c r="E8021" s="5"/>
      <c r="F8021" s="6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72"/>
      <c r="AD8021" s="5"/>
    </row>
    <row r="8022" spans="1:30" x14ac:dyDescent="0.2">
      <c r="A8022" s="5"/>
      <c r="B8022" s="5"/>
      <c r="C8022" s="5"/>
      <c r="D8022" s="5"/>
      <c r="E8022" s="5"/>
      <c r="F8022" s="6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72"/>
      <c r="AD8022" s="5"/>
    </row>
    <row r="8023" spans="1:30" x14ac:dyDescent="0.2">
      <c r="A8023" s="5"/>
      <c r="B8023" s="5"/>
      <c r="C8023" s="5"/>
      <c r="D8023" s="5"/>
      <c r="E8023" s="5"/>
      <c r="F8023" s="6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72"/>
      <c r="AD8023" s="5"/>
    </row>
    <row r="8024" spans="1:30" x14ac:dyDescent="0.2">
      <c r="A8024" s="5"/>
      <c r="B8024" s="5"/>
      <c r="C8024" s="5"/>
      <c r="D8024" s="5"/>
      <c r="E8024" s="5"/>
      <c r="F8024" s="6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72"/>
      <c r="AD8024" s="5"/>
    </row>
    <row r="8025" spans="1:30" x14ac:dyDescent="0.2">
      <c r="A8025" s="5"/>
      <c r="B8025" s="5"/>
      <c r="C8025" s="5"/>
      <c r="D8025" s="5"/>
      <c r="E8025" s="5"/>
      <c r="F8025" s="6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72"/>
      <c r="AD8025" s="5"/>
    </row>
    <row r="8026" spans="1:30" x14ac:dyDescent="0.2">
      <c r="A8026" s="5"/>
      <c r="B8026" s="5"/>
      <c r="C8026" s="5"/>
      <c r="D8026" s="5"/>
      <c r="E8026" s="5"/>
      <c r="F8026" s="6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72"/>
      <c r="AD8026" s="5"/>
    </row>
    <row r="8027" spans="1:30" x14ac:dyDescent="0.2">
      <c r="A8027" s="5"/>
      <c r="B8027" s="5"/>
      <c r="C8027" s="5"/>
      <c r="D8027" s="5"/>
      <c r="E8027" s="5"/>
      <c r="F8027" s="6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72"/>
      <c r="AD8027" s="5"/>
    </row>
    <row r="8028" spans="1:30" x14ac:dyDescent="0.2">
      <c r="A8028" s="5"/>
      <c r="B8028" s="5"/>
      <c r="C8028" s="5"/>
      <c r="D8028" s="5"/>
      <c r="E8028" s="5"/>
      <c r="F8028" s="6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72"/>
      <c r="AD8028" s="5"/>
    </row>
    <row r="8029" spans="1:30" x14ac:dyDescent="0.2">
      <c r="A8029" s="5"/>
      <c r="B8029" s="5"/>
      <c r="C8029" s="5"/>
      <c r="D8029" s="5"/>
      <c r="E8029" s="5"/>
      <c r="F8029" s="6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72"/>
      <c r="AD8029" s="5"/>
    </row>
    <row r="8030" spans="1:30" x14ac:dyDescent="0.2">
      <c r="A8030" s="5"/>
      <c r="B8030" s="5"/>
      <c r="C8030" s="5"/>
      <c r="D8030" s="5"/>
      <c r="E8030" s="5"/>
      <c r="F8030" s="6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72"/>
      <c r="AD8030" s="5"/>
    </row>
    <row r="8031" spans="1:30" x14ac:dyDescent="0.2">
      <c r="A8031" s="5"/>
      <c r="B8031" s="5"/>
      <c r="C8031" s="5"/>
      <c r="D8031" s="5"/>
      <c r="E8031" s="5"/>
      <c r="F8031" s="6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72"/>
      <c r="AD8031" s="5"/>
    </row>
    <row r="8032" spans="1:30" x14ac:dyDescent="0.2">
      <c r="A8032" s="5"/>
      <c r="B8032" s="5"/>
      <c r="C8032" s="5"/>
      <c r="D8032" s="5"/>
      <c r="E8032" s="5"/>
      <c r="F8032" s="6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72"/>
      <c r="AD8032" s="5"/>
    </row>
    <row r="8033" spans="1:30" x14ac:dyDescent="0.2">
      <c r="A8033" s="5"/>
      <c r="B8033" s="5"/>
      <c r="C8033" s="5"/>
      <c r="D8033" s="5"/>
      <c r="E8033" s="5"/>
      <c r="F8033" s="6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72"/>
      <c r="AD8033" s="5"/>
    </row>
    <row r="8034" spans="1:30" x14ac:dyDescent="0.2">
      <c r="A8034" s="5"/>
      <c r="B8034" s="5"/>
      <c r="C8034" s="5"/>
      <c r="D8034" s="5"/>
      <c r="E8034" s="5"/>
      <c r="F8034" s="6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72"/>
      <c r="AD8034" s="5"/>
    </row>
    <row r="8035" spans="1:30" x14ac:dyDescent="0.2">
      <c r="A8035" s="5"/>
      <c r="B8035" s="5"/>
      <c r="C8035" s="5"/>
      <c r="D8035" s="5"/>
      <c r="E8035" s="5"/>
      <c r="F8035" s="6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72"/>
      <c r="AD8035" s="5"/>
    </row>
    <row r="8036" spans="1:30" x14ac:dyDescent="0.2">
      <c r="A8036" s="5"/>
      <c r="B8036" s="5"/>
      <c r="C8036" s="5"/>
      <c r="D8036" s="5"/>
      <c r="E8036" s="5"/>
      <c r="F8036" s="6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72"/>
      <c r="AD8036" s="5"/>
    </row>
    <row r="8037" spans="1:30" x14ac:dyDescent="0.2">
      <c r="A8037" s="5"/>
      <c r="B8037" s="5"/>
      <c r="C8037" s="5"/>
      <c r="D8037" s="5"/>
      <c r="E8037" s="5"/>
      <c r="F8037" s="6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72"/>
      <c r="AD8037" s="5"/>
    </row>
    <row r="8038" spans="1:30" x14ac:dyDescent="0.2">
      <c r="A8038" s="5"/>
      <c r="B8038" s="5"/>
      <c r="C8038" s="5"/>
      <c r="D8038" s="5"/>
      <c r="E8038" s="5"/>
      <c r="F8038" s="6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72"/>
      <c r="AD8038" s="5"/>
    </row>
    <row r="8039" spans="1:30" x14ac:dyDescent="0.2">
      <c r="A8039" s="5"/>
      <c r="B8039" s="5"/>
      <c r="C8039" s="5"/>
      <c r="D8039" s="5"/>
      <c r="E8039" s="5"/>
      <c r="F8039" s="6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72"/>
      <c r="AD8039" s="5"/>
    </row>
    <row r="8040" spans="1:30" x14ac:dyDescent="0.2">
      <c r="A8040" s="5"/>
      <c r="B8040" s="5"/>
      <c r="C8040" s="5"/>
      <c r="D8040" s="5"/>
      <c r="E8040" s="5"/>
      <c r="F8040" s="6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72"/>
      <c r="AD8040" s="5"/>
    </row>
    <row r="8041" spans="1:30" x14ac:dyDescent="0.2">
      <c r="A8041" s="5"/>
      <c r="B8041" s="5"/>
      <c r="C8041" s="5"/>
      <c r="D8041" s="5"/>
      <c r="E8041" s="5"/>
      <c r="F8041" s="6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72"/>
      <c r="AD8041" s="5"/>
    </row>
    <row r="8042" spans="1:30" x14ac:dyDescent="0.2">
      <c r="A8042" s="5"/>
      <c r="B8042" s="5"/>
      <c r="C8042" s="5"/>
      <c r="D8042" s="5"/>
      <c r="E8042" s="5"/>
      <c r="F8042" s="6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72"/>
      <c r="AD8042" s="5"/>
    </row>
    <row r="8043" spans="1:30" x14ac:dyDescent="0.2">
      <c r="A8043" s="5"/>
      <c r="B8043" s="5"/>
      <c r="C8043" s="5"/>
      <c r="D8043" s="5"/>
      <c r="E8043" s="5"/>
      <c r="F8043" s="6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72"/>
      <c r="AD8043" s="5"/>
    </row>
    <row r="8044" spans="1:30" x14ac:dyDescent="0.2">
      <c r="A8044" s="5"/>
      <c r="B8044" s="5"/>
      <c r="C8044" s="5"/>
      <c r="D8044" s="5"/>
      <c r="E8044" s="5"/>
      <c r="F8044" s="6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72"/>
      <c r="AD8044" s="5"/>
    </row>
    <row r="8045" spans="1:30" x14ac:dyDescent="0.2">
      <c r="A8045" s="5"/>
      <c r="B8045" s="5"/>
      <c r="C8045" s="5"/>
      <c r="D8045" s="5"/>
      <c r="E8045" s="5"/>
      <c r="F8045" s="6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72"/>
      <c r="AD8045" s="5"/>
    </row>
    <row r="8046" spans="1:30" x14ac:dyDescent="0.2">
      <c r="A8046" s="5"/>
      <c r="B8046" s="5"/>
      <c r="C8046" s="5"/>
      <c r="D8046" s="5"/>
      <c r="E8046" s="5"/>
      <c r="F8046" s="6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72"/>
      <c r="AD8046" s="5"/>
    </row>
    <row r="8047" spans="1:30" x14ac:dyDescent="0.2">
      <c r="A8047" s="5"/>
      <c r="B8047" s="5"/>
      <c r="C8047" s="5"/>
      <c r="D8047" s="5"/>
      <c r="E8047" s="5"/>
      <c r="F8047" s="6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72"/>
      <c r="AD8047" s="5"/>
    </row>
    <row r="8048" spans="1:30" x14ac:dyDescent="0.2">
      <c r="A8048" s="5"/>
      <c r="B8048" s="5"/>
      <c r="C8048" s="5"/>
      <c r="D8048" s="5"/>
      <c r="E8048" s="5"/>
      <c r="F8048" s="6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72"/>
      <c r="AD8048" s="5"/>
    </row>
    <row r="8049" spans="1:30" x14ac:dyDescent="0.2">
      <c r="A8049" s="5"/>
      <c r="B8049" s="5"/>
      <c r="C8049" s="5"/>
      <c r="D8049" s="5"/>
      <c r="E8049" s="5"/>
      <c r="F8049" s="6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72"/>
      <c r="AD8049" s="5"/>
    </row>
    <row r="8050" spans="1:30" x14ac:dyDescent="0.2">
      <c r="A8050" s="5"/>
      <c r="B8050" s="5"/>
      <c r="C8050" s="5"/>
      <c r="D8050" s="5"/>
      <c r="E8050" s="5"/>
      <c r="F8050" s="6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72"/>
      <c r="AD8050" s="5"/>
    </row>
    <row r="8051" spans="1:30" x14ac:dyDescent="0.2">
      <c r="A8051" s="5"/>
      <c r="B8051" s="5"/>
      <c r="C8051" s="5"/>
      <c r="D8051" s="5"/>
      <c r="E8051" s="5"/>
      <c r="F8051" s="6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72"/>
      <c r="AD8051" s="5"/>
    </row>
    <row r="8052" spans="1:30" x14ac:dyDescent="0.2">
      <c r="A8052" s="5"/>
      <c r="B8052" s="5"/>
      <c r="C8052" s="5"/>
      <c r="D8052" s="5"/>
      <c r="E8052" s="5"/>
      <c r="F8052" s="6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72"/>
      <c r="AD8052" s="5"/>
    </row>
    <row r="8053" spans="1:30" x14ac:dyDescent="0.2">
      <c r="A8053" s="5"/>
      <c r="B8053" s="5"/>
      <c r="C8053" s="5"/>
      <c r="D8053" s="5"/>
      <c r="E8053" s="5"/>
      <c r="F8053" s="6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72"/>
      <c r="AD8053" s="5"/>
    </row>
    <row r="8054" spans="1:30" x14ac:dyDescent="0.2">
      <c r="A8054" s="5"/>
      <c r="B8054" s="5"/>
      <c r="C8054" s="5"/>
      <c r="D8054" s="5"/>
      <c r="E8054" s="5"/>
      <c r="F8054" s="6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72"/>
      <c r="AD8054" s="5"/>
    </row>
    <row r="8055" spans="1:30" x14ac:dyDescent="0.2">
      <c r="A8055" s="5"/>
      <c r="B8055" s="5"/>
      <c r="C8055" s="5"/>
      <c r="D8055" s="5"/>
      <c r="E8055" s="5"/>
      <c r="F8055" s="6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72"/>
      <c r="AD8055" s="5"/>
    </row>
    <row r="8056" spans="1:30" x14ac:dyDescent="0.2">
      <c r="A8056" s="5"/>
      <c r="B8056" s="5"/>
      <c r="C8056" s="5"/>
      <c r="D8056" s="5"/>
      <c r="E8056" s="5"/>
      <c r="F8056" s="6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72"/>
      <c r="AD8056" s="5"/>
    </row>
    <row r="8057" spans="1:30" x14ac:dyDescent="0.2">
      <c r="A8057" s="5"/>
      <c r="B8057" s="5"/>
      <c r="C8057" s="5"/>
      <c r="D8057" s="5"/>
      <c r="E8057" s="5"/>
      <c r="F8057" s="6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72"/>
      <c r="AD8057" s="5"/>
    </row>
    <row r="8058" spans="1:30" x14ac:dyDescent="0.2">
      <c r="A8058" s="5"/>
      <c r="B8058" s="5"/>
      <c r="C8058" s="5"/>
      <c r="D8058" s="5"/>
      <c r="E8058" s="5"/>
      <c r="F8058" s="6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72"/>
      <c r="AD8058" s="5"/>
    </row>
    <row r="8059" spans="1:30" x14ac:dyDescent="0.2">
      <c r="A8059" s="5"/>
      <c r="B8059" s="5"/>
      <c r="C8059" s="5"/>
      <c r="D8059" s="5"/>
      <c r="E8059" s="5"/>
      <c r="F8059" s="6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72"/>
      <c r="AD8059" s="5"/>
    </row>
    <row r="8060" spans="1:30" x14ac:dyDescent="0.2">
      <c r="A8060" s="5"/>
      <c r="B8060" s="5"/>
      <c r="C8060" s="5"/>
      <c r="D8060" s="5"/>
      <c r="E8060" s="5"/>
      <c r="F8060" s="6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72"/>
      <c r="AD8060" s="5"/>
    </row>
    <row r="8061" spans="1:30" x14ac:dyDescent="0.2">
      <c r="A8061" s="5"/>
      <c r="B8061" s="5"/>
      <c r="C8061" s="5"/>
      <c r="D8061" s="5"/>
      <c r="E8061" s="5"/>
      <c r="F8061" s="6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72"/>
      <c r="AD8061" s="5"/>
    </row>
    <row r="8062" spans="1:30" x14ac:dyDescent="0.2">
      <c r="A8062" s="5"/>
      <c r="B8062" s="5"/>
      <c r="C8062" s="5"/>
      <c r="D8062" s="5"/>
      <c r="E8062" s="5"/>
      <c r="F8062" s="6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72"/>
      <c r="AD8062" s="5"/>
    </row>
    <row r="8063" spans="1:30" x14ac:dyDescent="0.2">
      <c r="A8063" s="5"/>
      <c r="B8063" s="5"/>
      <c r="C8063" s="5"/>
      <c r="D8063" s="5"/>
      <c r="E8063" s="5"/>
      <c r="F8063" s="6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72"/>
      <c r="AD8063" s="5"/>
    </row>
    <row r="8064" spans="1:30" x14ac:dyDescent="0.2">
      <c r="A8064" s="5"/>
      <c r="B8064" s="5"/>
      <c r="C8064" s="5"/>
      <c r="D8064" s="5"/>
      <c r="E8064" s="5"/>
      <c r="F8064" s="6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72"/>
      <c r="AD8064" s="5"/>
    </row>
    <row r="8065" spans="1:30" x14ac:dyDescent="0.2">
      <c r="A8065" s="5"/>
      <c r="B8065" s="5"/>
      <c r="C8065" s="5"/>
      <c r="D8065" s="5"/>
      <c r="E8065" s="5"/>
      <c r="F8065" s="6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72"/>
      <c r="AD8065" s="5"/>
    </row>
    <row r="8066" spans="1:30" x14ac:dyDescent="0.2">
      <c r="A8066" s="5"/>
      <c r="B8066" s="5"/>
      <c r="C8066" s="5"/>
      <c r="D8066" s="5"/>
      <c r="E8066" s="5"/>
      <c r="F8066" s="6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72"/>
      <c r="AD8066" s="5"/>
    </row>
    <row r="8067" spans="1:30" x14ac:dyDescent="0.2">
      <c r="A8067" s="5"/>
      <c r="B8067" s="5"/>
      <c r="C8067" s="5"/>
      <c r="D8067" s="5"/>
      <c r="E8067" s="5"/>
      <c r="F8067" s="6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72"/>
      <c r="AD8067" s="5"/>
    </row>
    <row r="8068" spans="1:30" x14ac:dyDescent="0.2">
      <c r="A8068" s="5"/>
      <c r="B8068" s="5"/>
      <c r="C8068" s="5"/>
      <c r="D8068" s="5"/>
      <c r="E8068" s="5"/>
      <c r="F8068" s="6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72"/>
      <c r="AD8068" s="5"/>
    </row>
    <row r="8069" spans="1:30" x14ac:dyDescent="0.2">
      <c r="A8069" s="5"/>
      <c r="B8069" s="5"/>
      <c r="C8069" s="5"/>
      <c r="D8069" s="5"/>
      <c r="E8069" s="5"/>
      <c r="F8069" s="6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72"/>
      <c r="AD8069" s="5"/>
    </row>
    <row r="8070" spans="1:30" x14ac:dyDescent="0.2">
      <c r="A8070" s="5"/>
      <c r="B8070" s="5"/>
      <c r="C8070" s="5"/>
      <c r="D8070" s="5"/>
      <c r="E8070" s="5"/>
      <c r="F8070" s="6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72"/>
      <c r="AD8070" s="5"/>
    </row>
    <row r="8071" spans="1:30" x14ac:dyDescent="0.2">
      <c r="A8071" s="5"/>
      <c r="B8071" s="5"/>
      <c r="C8071" s="5"/>
      <c r="D8071" s="5"/>
      <c r="E8071" s="5"/>
      <c r="F8071" s="6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72"/>
      <c r="AD8071" s="5"/>
    </row>
    <row r="8072" spans="1:30" x14ac:dyDescent="0.2">
      <c r="A8072" s="5"/>
      <c r="B8072" s="5"/>
      <c r="C8072" s="5"/>
      <c r="D8072" s="5"/>
      <c r="E8072" s="5"/>
      <c r="F8072" s="6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72"/>
      <c r="AD8072" s="5"/>
    </row>
    <row r="8073" spans="1:30" x14ac:dyDescent="0.2">
      <c r="A8073" s="5"/>
      <c r="B8073" s="5"/>
      <c r="C8073" s="5"/>
      <c r="D8073" s="5"/>
      <c r="E8073" s="5"/>
      <c r="F8073" s="6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72"/>
      <c r="AD8073" s="5"/>
    </row>
    <row r="8074" spans="1:30" x14ac:dyDescent="0.2">
      <c r="A8074" s="5"/>
      <c r="B8074" s="5"/>
      <c r="C8074" s="5"/>
      <c r="D8074" s="5"/>
      <c r="E8074" s="5"/>
      <c r="F8074" s="6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72"/>
      <c r="AD8074" s="5"/>
    </row>
    <row r="8075" spans="1:30" x14ac:dyDescent="0.2">
      <c r="A8075" s="5"/>
      <c r="B8075" s="5"/>
      <c r="C8075" s="5"/>
      <c r="D8075" s="5"/>
      <c r="E8075" s="5"/>
      <c r="F8075" s="6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72"/>
      <c r="AD8075" s="5"/>
    </row>
    <row r="8076" spans="1:30" x14ac:dyDescent="0.2">
      <c r="A8076" s="5"/>
      <c r="B8076" s="5"/>
      <c r="C8076" s="5"/>
      <c r="D8076" s="5"/>
      <c r="E8076" s="5"/>
      <c r="F8076" s="6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72"/>
      <c r="AD8076" s="5"/>
    </row>
    <row r="8077" spans="1:30" x14ac:dyDescent="0.2">
      <c r="A8077" s="5"/>
      <c r="B8077" s="5"/>
      <c r="C8077" s="5"/>
      <c r="D8077" s="5"/>
      <c r="E8077" s="5"/>
      <c r="F8077" s="6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72"/>
      <c r="AD8077" s="5"/>
    </row>
    <row r="8078" spans="1:30" x14ac:dyDescent="0.2">
      <c r="A8078" s="5"/>
      <c r="B8078" s="5"/>
      <c r="C8078" s="5"/>
      <c r="D8078" s="5"/>
      <c r="E8078" s="5"/>
      <c r="F8078" s="6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72"/>
      <c r="AD8078" s="5"/>
    </row>
    <row r="8079" spans="1:30" x14ac:dyDescent="0.2">
      <c r="A8079" s="5"/>
      <c r="B8079" s="5"/>
      <c r="C8079" s="5"/>
      <c r="D8079" s="5"/>
      <c r="E8079" s="5"/>
      <c r="F8079" s="6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72"/>
      <c r="AD8079" s="5"/>
    </row>
    <row r="8080" spans="1:30" x14ac:dyDescent="0.2">
      <c r="A8080" s="5"/>
      <c r="B8080" s="5"/>
      <c r="C8080" s="5"/>
      <c r="D8080" s="5"/>
      <c r="E8080" s="5"/>
      <c r="F8080" s="6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72"/>
      <c r="AD8080" s="5"/>
    </row>
    <row r="8081" spans="1:30" x14ac:dyDescent="0.2">
      <c r="A8081" s="5"/>
      <c r="B8081" s="5"/>
      <c r="C8081" s="5"/>
      <c r="D8081" s="5"/>
      <c r="E8081" s="5"/>
      <c r="F8081" s="6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72"/>
      <c r="AD8081" s="5"/>
    </row>
    <row r="8082" spans="1:30" x14ac:dyDescent="0.2">
      <c r="A8082" s="5"/>
      <c r="B8082" s="5"/>
      <c r="C8082" s="5"/>
      <c r="D8082" s="5"/>
      <c r="E8082" s="5"/>
      <c r="F8082" s="6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72"/>
      <c r="AD8082" s="5"/>
    </row>
    <row r="8083" spans="1:30" x14ac:dyDescent="0.2">
      <c r="A8083" s="5"/>
      <c r="B8083" s="5"/>
      <c r="C8083" s="5"/>
      <c r="D8083" s="5"/>
      <c r="E8083" s="5"/>
      <c r="F8083" s="6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72"/>
      <c r="AD8083" s="5"/>
    </row>
    <row r="8084" spans="1:30" x14ac:dyDescent="0.2">
      <c r="A8084" s="5"/>
      <c r="B8084" s="5"/>
      <c r="C8084" s="5"/>
      <c r="D8084" s="5"/>
      <c r="E8084" s="5"/>
      <c r="F8084" s="6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72"/>
      <c r="AD8084" s="5"/>
    </row>
    <row r="8085" spans="1:30" x14ac:dyDescent="0.2">
      <c r="A8085" s="5"/>
      <c r="B8085" s="5"/>
      <c r="C8085" s="5"/>
      <c r="D8085" s="5"/>
      <c r="E8085" s="5"/>
      <c r="F8085" s="6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72"/>
      <c r="AD8085" s="5"/>
    </row>
    <row r="8086" spans="1:30" x14ac:dyDescent="0.2">
      <c r="A8086" s="5"/>
      <c r="B8086" s="5"/>
      <c r="C8086" s="5"/>
      <c r="D8086" s="5"/>
      <c r="E8086" s="5"/>
      <c r="F8086" s="6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72"/>
      <c r="AD8086" s="5"/>
    </row>
    <row r="8087" spans="1:30" x14ac:dyDescent="0.2">
      <c r="A8087" s="5"/>
      <c r="B8087" s="5"/>
      <c r="C8087" s="5"/>
      <c r="D8087" s="5"/>
      <c r="E8087" s="5"/>
      <c r="F8087" s="6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72"/>
      <c r="AD8087" s="5"/>
    </row>
    <row r="8088" spans="1:30" x14ac:dyDescent="0.2">
      <c r="A8088" s="5"/>
      <c r="B8088" s="5"/>
      <c r="C8088" s="5"/>
      <c r="D8088" s="5"/>
      <c r="E8088" s="5"/>
      <c r="F8088" s="6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72"/>
      <c r="AD8088" s="5"/>
    </row>
    <row r="8089" spans="1:30" x14ac:dyDescent="0.2">
      <c r="A8089" s="5"/>
      <c r="B8089" s="5"/>
      <c r="C8089" s="5"/>
      <c r="D8089" s="5"/>
      <c r="E8089" s="5"/>
      <c r="F8089" s="6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72"/>
      <c r="AD8089" s="5"/>
    </row>
    <row r="8090" spans="1:30" x14ac:dyDescent="0.2">
      <c r="A8090" s="5"/>
      <c r="B8090" s="5"/>
      <c r="C8090" s="5"/>
      <c r="D8090" s="5"/>
      <c r="E8090" s="5"/>
      <c r="F8090" s="6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72"/>
      <c r="AD8090" s="5"/>
    </row>
    <row r="8091" spans="1:30" x14ac:dyDescent="0.2">
      <c r="A8091" s="5"/>
      <c r="B8091" s="5"/>
      <c r="C8091" s="5"/>
      <c r="D8091" s="5"/>
      <c r="E8091" s="5"/>
      <c r="F8091" s="6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72"/>
      <c r="AD8091" s="5"/>
    </row>
    <row r="8092" spans="1:30" x14ac:dyDescent="0.2">
      <c r="A8092" s="5"/>
      <c r="B8092" s="5"/>
      <c r="C8092" s="5"/>
      <c r="D8092" s="5"/>
      <c r="E8092" s="5"/>
      <c r="F8092" s="6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72"/>
      <c r="AD8092" s="5"/>
    </row>
    <row r="8093" spans="1:30" x14ac:dyDescent="0.2">
      <c r="A8093" s="5"/>
      <c r="B8093" s="5"/>
      <c r="C8093" s="5"/>
      <c r="D8093" s="5"/>
      <c r="E8093" s="5"/>
      <c r="F8093" s="6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72"/>
      <c r="AD8093" s="5"/>
    </row>
    <row r="8094" spans="1:30" x14ac:dyDescent="0.2">
      <c r="A8094" s="5"/>
      <c r="B8094" s="5"/>
      <c r="C8094" s="5"/>
      <c r="D8094" s="5"/>
      <c r="E8094" s="5"/>
      <c r="F8094" s="6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72"/>
      <c r="AD8094" s="5"/>
    </row>
    <row r="8095" spans="1:30" x14ac:dyDescent="0.2">
      <c r="A8095" s="5"/>
      <c r="B8095" s="5"/>
      <c r="C8095" s="5"/>
      <c r="D8095" s="5"/>
      <c r="E8095" s="5"/>
      <c r="F8095" s="6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72"/>
      <c r="AD8095" s="5"/>
    </row>
    <row r="8096" spans="1:30" x14ac:dyDescent="0.2">
      <c r="A8096" s="5"/>
      <c r="B8096" s="5"/>
      <c r="C8096" s="5"/>
      <c r="D8096" s="5"/>
      <c r="E8096" s="5"/>
      <c r="F8096" s="6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72"/>
      <c r="AD8096" s="5"/>
    </row>
    <row r="8097" spans="1:30" x14ac:dyDescent="0.2">
      <c r="A8097" s="5"/>
      <c r="B8097" s="5"/>
      <c r="C8097" s="5"/>
      <c r="D8097" s="5"/>
      <c r="E8097" s="5"/>
      <c r="F8097" s="6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72"/>
      <c r="AD8097" s="5"/>
    </row>
    <row r="8098" spans="1:30" x14ac:dyDescent="0.2">
      <c r="A8098" s="5"/>
      <c r="B8098" s="5"/>
      <c r="C8098" s="5"/>
      <c r="D8098" s="5"/>
      <c r="E8098" s="5"/>
      <c r="F8098" s="6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72"/>
      <c r="AD8098" s="5"/>
    </row>
    <row r="8099" spans="1:30" x14ac:dyDescent="0.2">
      <c r="A8099" s="5"/>
      <c r="B8099" s="5"/>
      <c r="C8099" s="5"/>
      <c r="D8099" s="5"/>
      <c r="E8099" s="5"/>
      <c r="F8099" s="6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72"/>
      <c r="AD8099" s="5"/>
    </row>
    <row r="8100" spans="1:30" x14ac:dyDescent="0.2">
      <c r="A8100" s="5"/>
      <c r="B8100" s="5"/>
      <c r="C8100" s="5"/>
      <c r="D8100" s="5"/>
      <c r="E8100" s="5"/>
      <c r="F8100" s="6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72"/>
      <c r="AD8100" s="5"/>
    </row>
    <row r="8101" spans="1:30" x14ac:dyDescent="0.2">
      <c r="A8101" s="5"/>
      <c r="B8101" s="5"/>
      <c r="C8101" s="5"/>
      <c r="D8101" s="5"/>
      <c r="E8101" s="5"/>
      <c r="F8101" s="6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72"/>
      <c r="AD8101" s="5"/>
    </row>
    <row r="8102" spans="1:30" x14ac:dyDescent="0.2">
      <c r="A8102" s="5"/>
      <c r="B8102" s="5"/>
      <c r="C8102" s="5"/>
      <c r="D8102" s="5"/>
      <c r="E8102" s="5"/>
      <c r="F8102" s="6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72"/>
      <c r="AD8102" s="5"/>
    </row>
    <row r="8103" spans="1:30" x14ac:dyDescent="0.2">
      <c r="A8103" s="5"/>
      <c r="B8103" s="5"/>
      <c r="C8103" s="5"/>
      <c r="D8103" s="5"/>
      <c r="E8103" s="5"/>
      <c r="F8103" s="6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72"/>
      <c r="AD8103" s="5"/>
    </row>
    <row r="8104" spans="1:30" x14ac:dyDescent="0.2">
      <c r="A8104" s="5"/>
      <c r="B8104" s="5"/>
      <c r="C8104" s="5"/>
      <c r="D8104" s="5"/>
      <c r="E8104" s="5"/>
      <c r="F8104" s="6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72"/>
      <c r="AD8104" s="5"/>
    </row>
    <row r="8105" spans="1:30" x14ac:dyDescent="0.2">
      <c r="A8105" s="5"/>
      <c r="B8105" s="5"/>
      <c r="C8105" s="5"/>
      <c r="D8105" s="5"/>
      <c r="E8105" s="5"/>
      <c r="F8105" s="6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72"/>
      <c r="AD8105" s="5"/>
    </row>
    <row r="8106" spans="1:30" x14ac:dyDescent="0.2">
      <c r="A8106" s="5"/>
      <c r="B8106" s="5"/>
      <c r="C8106" s="5"/>
      <c r="D8106" s="5"/>
      <c r="E8106" s="5"/>
      <c r="F8106" s="6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72"/>
      <c r="AD8106" s="5"/>
    </row>
    <row r="8107" spans="1:30" x14ac:dyDescent="0.2">
      <c r="A8107" s="5"/>
      <c r="B8107" s="5"/>
      <c r="C8107" s="5"/>
      <c r="D8107" s="5"/>
      <c r="E8107" s="5"/>
      <c r="F8107" s="6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72"/>
      <c r="AD8107" s="5"/>
    </row>
    <row r="8108" spans="1:30" x14ac:dyDescent="0.2">
      <c r="A8108" s="5"/>
      <c r="B8108" s="5"/>
      <c r="C8108" s="5"/>
      <c r="D8108" s="5"/>
      <c r="E8108" s="5"/>
      <c r="F8108" s="6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72"/>
      <c r="AD8108" s="5"/>
    </row>
    <row r="8109" spans="1:30" x14ac:dyDescent="0.2">
      <c r="A8109" s="5"/>
      <c r="B8109" s="5"/>
      <c r="C8109" s="5"/>
      <c r="D8109" s="5"/>
      <c r="E8109" s="5"/>
      <c r="F8109" s="6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72"/>
      <c r="AD8109" s="5"/>
    </row>
    <row r="8110" spans="1:30" x14ac:dyDescent="0.2">
      <c r="A8110" s="5"/>
      <c r="B8110" s="5"/>
      <c r="C8110" s="5"/>
      <c r="D8110" s="5"/>
      <c r="E8110" s="5"/>
      <c r="F8110" s="6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72"/>
      <c r="AD8110" s="5"/>
    </row>
    <row r="8111" spans="1:30" x14ac:dyDescent="0.2">
      <c r="A8111" s="5"/>
      <c r="B8111" s="5"/>
      <c r="C8111" s="5"/>
      <c r="D8111" s="5"/>
      <c r="E8111" s="5"/>
      <c r="F8111" s="6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72"/>
      <c r="AD8111" s="5"/>
    </row>
    <row r="8112" spans="1:30" x14ac:dyDescent="0.2">
      <c r="A8112" s="5"/>
      <c r="B8112" s="5"/>
      <c r="C8112" s="5"/>
      <c r="D8112" s="5"/>
      <c r="E8112" s="5"/>
      <c r="F8112" s="6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72"/>
      <c r="AD8112" s="5"/>
    </row>
    <row r="8113" spans="1:30" x14ac:dyDescent="0.2">
      <c r="A8113" s="5"/>
      <c r="B8113" s="5"/>
      <c r="C8113" s="5"/>
      <c r="D8113" s="5"/>
      <c r="E8113" s="5"/>
      <c r="F8113" s="6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72"/>
      <c r="AD8113" s="5"/>
    </row>
    <row r="8114" spans="1:30" x14ac:dyDescent="0.2">
      <c r="A8114" s="5"/>
      <c r="B8114" s="5"/>
      <c r="C8114" s="5"/>
      <c r="D8114" s="5"/>
      <c r="E8114" s="5"/>
      <c r="F8114" s="6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72"/>
      <c r="AD8114" s="5"/>
    </row>
    <row r="8115" spans="1:30" x14ac:dyDescent="0.2">
      <c r="A8115" s="5"/>
      <c r="B8115" s="5"/>
      <c r="C8115" s="5"/>
      <c r="D8115" s="5"/>
      <c r="E8115" s="5"/>
      <c r="F8115" s="6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72"/>
      <c r="AD8115" s="5"/>
    </row>
    <row r="8116" spans="1:30" x14ac:dyDescent="0.2">
      <c r="A8116" s="5"/>
      <c r="B8116" s="5"/>
      <c r="C8116" s="5"/>
      <c r="D8116" s="5"/>
      <c r="E8116" s="5"/>
      <c r="F8116" s="6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72"/>
      <c r="AD8116" s="5"/>
    </row>
    <row r="8117" spans="1:30" x14ac:dyDescent="0.2">
      <c r="A8117" s="5"/>
      <c r="B8117" s="5"/>
      <c r="C8117" s="5"/>
      <c r="D8117" s="5"/>
      <c r="E8117" s="5"/>
      <c r="F8117" s="6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72"/>
      <c r="AD8117" s="5"/>
    </row>
    <row r="8118" spans="1:30" x14ac:dyDescent="0.2">
      <c r="A8118" s="5"/>
      <c r="B8118" s="5"/>
      <c r="C8118" s="5"/>
      <c r="D8118" s="5"/>
      <c r="E8118" s="5"/>
      <c r="F8118" s="6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72"/>
      <c r="AD8118" s="5"/>
    </row>
    <row r="8119" spans="1:30" x14ac:dyDescent="0.2">
      <c r="A8119" s="5"/>
      <c r="B8119" s="5"/>
      <c r="C8119" s="5"/>
      <c r="D8119" s="5"/>
      <c r="E8119" s="5"/>
      <c r="F8119" s="6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72"/>
      <c r="AD8119" s="5"/>
    </row>
    <row r="8120" spans="1:30" x14ac:dyDescent="0.2">
      <c r="A8120" s="5"/>
      <c r="B8120" s="5"/>
      <c r="C8120" s="5"/>
      <c r="D8120" s="5"/>
      <c r="E8120" s="5"/>
      <c r="F8120" s="6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72"/>
      <c r="AD8120" s="5"/>
    </row>
    <row r="8121" spans="1:30" x14ac:dyDescent="0.2">
      <c r="A8121" s="5"/>
      <c r="B8121" s="5"/>
      <c r="C8121" s="5"/>
      <c r="D8121" s="5"/>
      <c r="E8121" s="5"/>
      <c r="F8121" s="6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72"/>
      <c r="AD8121" s="5"/>
    </row>
    <row r="8122" spans="1:30" x14ac:dyDescent="0.2">
      <c r="A8122" s="5"/>
      <c r="B8122" s="5"/>
      <c r="C8122" s="5"/>
      <c r="D8122" s="5"/>
      <c r="E8122" s="5"/>
      <c r="F8122" s="6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72"/>
      <c r="AD8122" s="5"/>
    </row>
    <row r="8123" spans="1:30" x14ac:dyDescent="0.2">
      <c r="A8123" s="5"/>
      <c r="B8123" s="5"/>
      <c r="C8123" s="5"/>
      <c r="D8123" s="5"/>
      <c r="E8123" s="5"/>
      <c r="F8123" s="6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72"/>
      <c r="AD8123" s="5"/>
    </row>
    <row r="8124" spans="1:30" x14ac:dyDescent="0.2">
      <c r="A8124" s="5"/>
      <c r="B8124" s="5"/>
      <c r="C8124" s="5"/>
      <c r="D8124" s="5"/>
      <c r="E8124" s="5"/>
      <c r="F8124" s="6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72"/>
      <c r="AD8124" s="5"/>
    </row>
    <row r="8125" spans="1:30" x14ac:dyDescent="0.2">
      <c r="A8125" s="5"/>
      <c r="B8125" s="5"/>
      <c r="C8125" s="5"/>
      <c r="D8125" s="5"/>
      <c r="E8125" s="5"/>
      <c r="F8125" s="6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72"/>
      <c r="AD8125" s="5"/>
    </row>
    <row r="8126" spans="1:30" x14ac:dyDescent="0.2">
      <c r="A8126" s="5"/>
      <c r="B8126" s="5"/>
      <c r="C8126" s="5"/>
      <c r="D8126" s="5"/>
      <c r="E8126" s="5"/>
      <c r="F8126" s="6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72"/>
      <c r="AD8126" s="5"/>
    </row>
    <row r="8127" spans="1:30" x14ac:dyDescent="0.2">
      <c r="A8127" s="5"/>
      <c r="B8127" s="5"/>
      <c r="C8127" s="5"/>
      <c r="D8127" s="5"/>
      <c r="E8127" s="5"/>
      <c r="F8127" s="6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72"/>
      <c r="AD8127" s="5"/>
    </row>
    <row r="8128" spans="1:30" x14ac:dyDescent="0.2">
      <c r="A8128" s="5"/>
      <c r="B8128" s="5"/>
      <c r="C8128" s="5"/>
      <c r="D8128" s="5"/>
      <c r="E8128" s="5"/>
      <c r="F8128" s="6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72"/>
      <c r="AD8128" s="5"/>
    </row>
    <row r="8129" spans="1:30" x14ac:dyDescent="0.2">
      <c r="A8129" s="5"/>
      <c r="B8129" s="5"/>
      <c r="C8129" s="5"/>
      <c r="D8129" s="5"/>
      <c r="E8129" s="5"/>
      <c r="F8129" s="6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72"/>
      <c r="AD8129" s="5"/>
    </row>
    <row r="8130" spans="1:30" x14ac:dyDescent="0.2">
      <c r="A8130" s="5"/>
      <c r="B8130" s="5"/>
      <c r="C8130" s="5"/>
      <c r="D8130" s="5"/>
      <c r="E8130" s="5"/>
      <c r="F8130" s="6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72"/>
      <c r="AD8130" s="5"/>
    </row>
    <row r="8131" spans="1:30" x14ac:dyDescent="0.2">
      <c r="A8131" s="5"/>
      <c r="B8131" s="5"/>
      <c r="C8131" s="5"/>
      <c r="D8131" s="5"/>
      <c r="E8131" s="5"/>
      <c r="F8131" s="6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72"/>
      <c r="AD8131" s="5"/>
    </row>
    <row r="8132" spans="1:30" x14ac:dyDescent="0.2">
      <c r="A8132" s="5"/>
      <c r="B8132" s="5"/>
      <c r="C8132" s="5"/>
      <c r="D8132" s="5"/>
      <c r="E8132" s="5"/>
      <c r="F8132" s="6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72"/>
      <c r="AD8132" s="5"/>
    </row>
    <row r="8133" spans="1:30" x14ac:dyDescent="0.2">
      <c r="A8133" s="5"/>
      <c r="B8133" s="5"/>
      <c r="C8133" s="5"/>
      <c r="D8133" s="5"/>
      <c r="E8133" s="5"/>
      <c r="F8133" s="6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72"/>
      <c r="AD8133" s="5"/>
    </row>
    <row r="8134" spans="1:30" x14ac:dyDescent="0.2">
      <c r="A8134" s="5"/>
      <c r="B8134" s="5"/>
      <c r="C8134" s="5"/>
      <c r="D8134" s="5"/>
      <c r="E8134" s="5"/>
      <c r="F8134" s="6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72"/>
      <c r="AD8134" s="5"/>
    </row>
    <row r="8135" spans="1:30" x14ac:dyDescent="0.2">
      <c r="A8135" s="5"/>
      <c r="B8135" s="5"/>
      <c r="C8135" s="5"/>
      <c r="D8135" s="5"/>
      <c r="E8135" s="5"/>
      <c r="F8135" s="6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72"/>
      <c r="AD8135" s="5"/>
    </row>
    <row r="8136" spans="1:30" x14ac:dyDescent="0.2">
      <c r="A8136" s="5"/>
      <c r="B8136" s="5"/>
      <c r="C8136" s="5"/>
      <c r="D8136" s="5"/>
      <c r="E8136" s="5"/>
      <c r="F8136" s="6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72"/>
      <c r="AD8136" s="5"/>
    </row>
    <row r="8137" spans="1:30" x14ac:dyDescent="0.2">
      <c r="A8137" s="5"/>
      <c r="B8137" s="5"/>
      <c r="C8137" s="5"/>
      <c r="D8137" s="5"/>
      <c r="E8137" s="5"/>
      <c r="F8137" s="6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72"/>
      <c r="AD8137" s="5"/>
    </row>
    <row r="8138" spans="1:30" x14ac:dyDescent="0.2">
      <c r="A8138" s="5"/>
      <c r="B8138" s="5"/>
      <c r="C8138" s="5"/>
      <c r="D8138" s="5"/>
      <c r="E8138" s="5"/>
      <c r="F8138" s="6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72"/>
      <c r="AD8138" s="5"/>
    </row>
    <row r="8139" spans="1:30" x14ac:dyDescent="0.2">
      <c r="A8139" s="5"/>
      <c r="B8139" s="5"/>
      <c r="C8139" s="5"/>
      <c r="D8139" s="5"/>
      <c r="E8139" s="5"/>
      <c r="F8139" s="6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72"/>
      <c r="AD8139" s="5"/>
    </row>
    <row r="8140" spans="1:30" x14ac:dyDescent="0.2">
      <c r="A8140" s="5"/>
      <c r="B8140" s="5"/>
      <c r="C8140" s="5"/>
      <c r="D8140" s="5"/>
      <c r="E8140" s="5"/>
      <c r="F8140" s="6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72"/>
      <c r="AD8140" s="5"/>
    </row>
    <row r="8141" spans="1:30" x14ac:dyDescent="0.2">
      <c r="A8141" s="5"/>
      <c r="B8141" s="5"/>
      <c r="C8141" s="5"/>
      <c r="D8141" s="5"/>
      <c r="E8141" s="5"/>
      <c r="F8141" s="6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72"/>
      <c r="AD8141" s="5"/>
    </row>
    <row r="8142" spans="1:30" x14ac:dyDescent="0.2">
      <c r="A8142" s="5"/>
      <c r="B8142" s="5"/>
      <c r="C8142" s="5"/>
      <c r="D8142" s="5"/>
      <c r="E8142" s="5"/>
      <c r="F8142" s="6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72"/>
      <c r="AD8142" s="5"/>
    </row>
    <row r="8143" spans="1:30" x14ac:dyDescent="0.2">
      <c r="A8143" s="5"/>
      <c r="B8143" s="5"/>
      <c r="C8143" s="5"/>
      <c r="D8143" s="5"/>
      <c r="E8143" s="5"/>
      <c r="F8143" s="6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72"/>
      <c r="AD8143" s="5"/>
    </row>
    <row r="8144" spans="1:30" x14ac:dyDescent="0.2">
      <c r="A8144" s="5"/>
      <c r="B8144" s="5"/>
      <c r="C8144" s="5"/>
      <c r="D8144" s="5"/>
      <c r="E8144" s="5"/>
      <c r="F8144" s="6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72"/>
      <c r="AD8144" s="5"/>
    </row>
    <row r="8145" spans="1:30" x14ac:dyDescent="0.2">
      <c r="A8145" s="5"/>
      <c r="B8145" s="5"/>
      <c r="C8145" s="5"/>
      <c r="D8145" s="5"/>
      <c r="E8145" s="5"/>
      <c r="F8145" s="6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72"/>
      <c r="AD8145" s="5"/>
    </row>
    <row r="8146" spans="1:30" x14ac:dyDescent="0.2">
      <c r="A8146" s="5"/>
      <c r="B8146" s="5"/>
      <c r="C8146" s="5"/>
      <c r="D8146" s="5"/>
      <c r="E8146" s="5"/>
      <c r="F8146" s="6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72"/>
      <c r="AD8146" s="5"/>
    </row>
    <row r="8147" spans="1:30" x14ac:dyDescent="0.2">
      <c r="A8147" s="5"/>
      <c r="B8147" s="5"/>
      <c r="C8147" s="5"/>
      <c r="D8147" s="5"/>
      <c r="E8147" s="5"/>
      <c r="F8147" s="6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72"/>
      <c r="AD8147" s="5"/>
    </row>
    <row r="8148" spans="1:30" x14ac:dyDescent="0.2">
      <c r="A8148" s="5"/>
      <c r="B8148" s="5"/>
      <c r="C8148" s="5"/>
      <c r="D8148" s="5"/>
      <c r="E8148" s="5"/>
      <c r="F8148" s="6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72"/>
      <c r="AD8148" s="5"/>
    </row>
    <row r="8149" spans="1:30" x14ac:dyDescent="0.2">
      <c r="A8149" s="5"/>
      <c r="B8149" s="5"/>
      <c r="C8149" s="5"/>
      <c r="D8149" s="5"/>
      <c r="E8149" s="5"/>
      <c r="F8149" s="6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72"/>
      <c r="AD8149" s="5"/>
    </row>
    <row r="8150" spans="1:30" x14ac:dyDescent="0.2">
      <c r="A8150" s="5"/>
      <c r="B8150" s="5"/>
      <c r="C8150" s="5"/>
      <c r="D8150" s="5"/>
      <c r="E8150" s="5"/>
      <c r="F8150" s="6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72"/>
      <c r="AD8150" s="5"/>
    </row>
    <row r="8151" spans="1:30" x14ac:dyDescent="0.2">
      <c r="A8151" s="5"/>
      <c r="B8151" s="5"/>
      <c r="C8151" s="5"/>
      <c r="D8151" s="5"/>
      <c r="E8151" s="5"/>
      <c r="F8151" s="6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72"/>
      <c r="AD8151" s="5"/>
    </row>
    <row r="8152" spans="1:30" x14ac:dyDescent="0.2">
      <c r="A8152" s="5"/>
      <c r="B8152" s="5"/>
      <c r="C8152" s="5"/>
      <c r="D8152" s="5"/>
      <c r="E8152" s="5"/>
      <c r="F8152" s="6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72"/>
      <c r="AD8152" s="5"/>
    </row>
    <row r="8153" spans="1:30" x14ac:dyDescent="0.2">
      <c r="A8153" s="5"/>
      <c r="B8153" s="5"/>
      <c r="C8153" s="5"/>
      <c r="D8153" s="5"/>
      <c r="E8153" s="5"/>
      <c r="F8153" s="6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72"/>
      <c r="AD8153" s="5"/>
    </row>
    <row r="8154" spans="1:30" x14ac:dyDescent="0.2">
      <c r="A8154" s="5"/>
      <c r="B8154" s="5"/>
      <c r="C8154" s="5"/>
      <c r="D8154" s="5"/>
      <c r="E8154" s="5"/>
      <c r="F8154" s="6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72"/>
      <c r="AD8154" s="5"/>
    </row>
    <row r="8155" spans="1:30" x14ac:dyDescent="0.2">
      <c r="A8155" s="5"/>
      <c r="B8155" s="5"/>
      <c r="C8155" s="5"/>
      <c r="D8155" s="5"/>
      <c r="E8155" s="5"/>
      <c r="F8155" s="6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72"/>
      <c r="AD8155" s="5"/>
    </row>
    <row r="8156" spans="1:30" x14ac:dyDescent="0.2">
      <c r="A8156" s="5"/>
      <c r="B8156" s="5"/>
      <c r="C8156" s="5"/>
      <c r="D8156" s="5"/>
      <c r="E8156" s="5"/>
      <c r="F8156" s="6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72"/>
      <c r="AD8156" s="5"/>
    </row>
    <row r="8157" spans="1:30" x14ac:dyDescent="0.2">
      <c r="A8157" s="5"/>
      <c r="B8157" s="5"/>
      <c r="C8157" s="5"/>
      <c r="D8157" s="5"/>
      <c r="E8157" s="5"/>
      <c r="F8157" s="6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72"/>
      <c r="AD8157" s="5"/>
    </row>
    <row r="8158" spans="1:30" x14ac:dyDescent="0.2">
      <c r="A8158" s="5"/>
      <c r="B8158" s="5"/>
      <c r="C8158" s="5"/>
      <c r="D8158" s="5"/>
      <c r="E8158" s="5"/>
      <c r="F8158" s="6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72"/>
      <c r="AD8158" s="5"/>
    </row>
    <row r="8159" spans="1:30" x14ac:dyDescent="0.2">
      <c r="A8159" s="5"/>
      <c r="B8159" s="5"/>
      <c r="C8159" s="5"/>
      <c r="D8159" s="5"/>
      <c r="E8159" s="5"/>
      <c r="F8159" s="6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72"/>
      <c r="AD8159" s="5"/>
    </row>
    <row r="8160" spans="1:30" x14ac:dyDescent="0.2">
      <c r="A8160" s="5"/>
      <c r="B8160" s="5"/>
      <c r="C8160" s="5"/>
      <c r="D8160" s="5"/>
      <c r="E8160" s="5"/>
      <c r="F8160" s="6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72"/>
      <c r="AD8160" s="5"/>
    </row>
    <row r="8161" spans="1:30" x14ac:dyDescent="0.2">
      <c r="A8161" s="5"/>
      <c r="B8161" s="5"/>
      <c r="C8161" s="5"/>
      <c r="D8161" s="5"/>
      <c r="E8161" s="5"/>
      <c r="F8161" s="6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72"/>
      <c r="AD8161" s="5"/>
    </row>
    <row r="8162" spans="1:30" x14ac:dyDescent="0.2">
      <c r="A8162" s="5"/>
      <c r="B8162" s="5"/>
      <c r="C8162" s="5"/>
      <c r="D8162" s="5"/>
      <c r="E8162" s="5"/>
      <c r="F8162" s="6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72"/>
      <c r="AD8162" s="5"/>
    </row>
    <row r="8163" spans="1:30" x14ac:dyDescent="0.2">
      <c r="A8163" s="5"/>
      <c r="B8163" s="5"/>
      <c r="C8163" s="5"/>
      <c r="D8163" s="5"/>
      <c r="E8163" s="5"/>
      <c r="F8163" s="6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72"/>
      <c r="AD8163" s="5"/>
    </row>
    <row r="8164" spans="1:30" x14ac:dyDescent="0.2">
      <c r="A8164" s="5"/>
      <c r="B8164" s="5"/>
      <c r="C8164" s="5"/>
      <c r="D8164" s="5"/>
      <c r="E8164" s="5"/>
      <c r="F8164" s="6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72"/>
      <c r="AD8164" s="5"/>
    </row>
    <row r="8165" spans="1:30" x14ac:dyDescent="0.2">
      <c r="A8165" s="5"/>
      <c r="B8165" s="5"/>
      <c r="C8165" s="5"/>
      <c r="D8165" s="5"/>
      <c r="E8165" s="5"/>
      <c r="F8165" s="6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72"/>
      <c r="AD8165" s="5"/>
    </row>
    <row r="8166" spans="1:30" x14ac:dyDescent="0.2">
      <c r="A8166" s="5"/>
      <c r="B8166" s="5"/>
      <c r="C8166" s="5"/>
      <c r="D8166" s="5"/>
      <c r="E8166" s="5"/>
      <c r="F8166" s="6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72"/>
      <c r="AD8166" s="5"/>
    </row>
    <row r="8167" spans="1:30" x14ac:dyDescent="0.2">
      <c r="A8167" s="5"/>
      <c r="B8167" s="5"/>
      <c r="C8167" s="5"/>
      <c r="D8167" s="5"/>
      <c r="E8167" s="5"/>
      <c r="F8167" s="6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72"/>
      <c r="AD8167" s="5"/>
    </row>
    <row r="8168" spans="1:30" x14ac:dyDescent="0.2">
      <c r="A8168" s="5"/>
      <c r="B8168" s="5"/>
      <c r="C8168" s="5"/>
      <c r="D8168" s="5"/>
      <c r="E8168" s="5"/>
      <c r="F8168" s="6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72"/>
      <c r="AD8168" s="5"/>
    </row>
    <row r="8169" spans="1:30" x14ac:dyDescent="0.2">
      <c r="A8169" s="5"/>
      <c r="B8169" s="5"/>
      <c r="C8169" s="5"/>
      <c r="D8169" s="5"/>
      <c r="E8169" s="5"/>
      <c r="F8169" s="6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72"/>
      <c r="AD8169" s="5"/>
    </row>
    <row r="8170" spans="1:30" x14ac:dyDescent="0.2">
      <c r="A8170" s="5"/>
      <c r="B8170" s="5"/>
      <c r="C8170" s="5"/>
      <c r="D8170" s="5"/>
      <c r="E8170" s="5"/>
      <c r="F8170" s="6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72"/>
      <c r="AD8170" s="5"/>
    </row>
    <row r="8171" spans="1:30" x14ac:dyDescent="0.2">
      <c r="A8171" s="5"/>
      <c r="B8171" s="5"/>
      <c r="C8171" s="5"/>
      <c r="D8171" s="5"/>
      <c r="E8171" s="5"/>
      <c r="F8171" s="6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72"/>
      <c r="AD8171" s="5"/>
    </row>
    <row r="8172" spans="1:30" x14ac:dyDescent="0.2">
      <c r="A8172" s="5"/>
      <c r="B8172" s="5"/>
      <c r="C8172" s="5"/>
      <c r="D8172" s="5"/>
      <c r="E8172" s="5"/>
      <c r="F8172" s="6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72"/>
      <c r="AD8172" s="5"/>
    </row>
    <row r="8173" spans="1:30" x14ac:dyDescent="0.2">
      <c r="A8173" s="5"/>
      <c r="B8173" s="5"/>
      <c r="C8173" s="5"/>
      <c r="D8173" s="5"/>
      <c r="E8173" s="5"/>
      <c r="F8173" s="6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72"/>
      <c r="AD8173" s="5"/>
    </row>
    <row r="8174" spans="1:30" x14ac:dyDescent="0.2">
      <c r="A8174" s="5"/>
      <c r="B8174" s="5"/>
      <c r="C8174" s="5"/>
      <c r="D8174" s="5"/>
      <c r="E8174" s="5"/>
      <c r="F8174" s="6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72"/>
      <c r="AD8174" s="5"/>
    </row>
    <row r="8175" spans="1:30" x14ac:dyDescent="0.2">
      <c r="A8175" s="5"/>
      <c r="B8175" s="5"/>
      <c r="C8175" s="5"/>
      <c r="D8175" s="5"/>
      <c r="E8175" s="5"/>
      <c r="F8175" s="6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72"/>
      <c r="AD8175" s="5"/>
    </row>
    <row r="8176" spans="1:30" x14ac:dyDescent="0.2">
      <c r="A8176" s="5"/>
      <c r="B8176" s="5"/>
      <c r="C8176" s="5"/>
      <c r="D8176" s="5"/>
      <c r="E8176" s="5"/>
      <c r="F8176" s="6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72"/>
      <c r="AD8176" s="5"/>
    </row>
    <row r="8177" spans="1:30" x14ac:dyDescent="0.2">
      <c r="A8177" s="5"/>
      <c r="B8177" s="5"/>
      <c r="C8177" s="5"/>
      <c r="D8177" s="5"/>
      <c r="E8177" s="5"/>
      <c r="F8177" s="6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72"/>
      <c r="AD8177" s="5"/>
    </row>
    <row r="8178" spans="1:30" x14ac:dyDescent="0.2">
      <c r="A8178" s="5"/>
      <c r="B8178" s="5"/>
      <c r="C8178" s="5"/>
      <c r="D8178" s="5"/>
      <c r="E8178" s="5"/>
      <c r="F8178" s="6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72"/>
      <c r="AD8178" s="5"/>
    </row>
    <row r="8179" spans="1:30" x14ac:dyDescent="0.2">
      <c r="A8179" s="5"/>
      <c r="B8179" s="5"/>
      <c r="C8179" s="5"/>
      <c r="D8179" s="5"/>
      <c r="E8179" s="5"/>
      <c r="F8179" s="6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72"/>
      <c r="AD8179" s="5"/>
    </row>
    <row r="8180" spans="1:30" x14ac:dyDescent="0.2">
      <c r="A8180" s="5"/>
      <c r="B8180" s="5"/>
      <c r="C8180" s="5"/>
      <c r="D8180" s="5"/>
      <c r="E8180" s="5"/>
      <c r="F8180" s="6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72"/>
      <c r="AD8180" s="5"/>
    </row>
    <row r="8181" spans="1:30" x14ac:dyDescent="0.2">
      <c r="A8181" s="5"/>
      <c r="B8181" s="5"/>
      <c r="C8181" s="5"/>
      <c r="D8181" s="5"/>
      <c r="E8181" s="5"/>
      <c r="F8181" s="6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72"/>
      <c r="AD8181" s="5"/>
    </row>
    <row r="8182" spans="1:30" x14ac:dyDescent="0.2">
      <c r="A8182" s="5"/>
      <c r="B8182" s="5"/>
      <c r="C8182" s="5"/>
      <c r="D8182" s="5"/>
      <c r="E8182" s="5"/>
      <c r="F8182" s="6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72"/>
      <c r="AD8182" s="5"/>
    </row>
    <row r="8183" spans="1:30" x14ac:dyDescent="0.2">
      <c r="A8183" s="5"/>
      <c r="B8183" s="5"/>
      <c r="C8183" s="5"/>
      <c r="D8183" s="5"/>
      <c r="E8183" s="5"/>
      <c r="F8183" s="6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72"/>
      <c r="AD8183" s="5"/>
    </row>
    <row r="8184" spans="1:30" x14ac:dyDescent="0.2">
      <c r="A8184" s="5"/>
      <c r="B8184" s="5"/>
      <c r="C8184" s="5"/>
      <c r="D8184" s="5"/>
      <c r="E8184" s="5"/>
      <c r="F8184" s="6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72"/>
      <c r="AD8184" s="5"/>
    </row>
    <row r="8185" spans="1:30" x14ac:dyDescent="0.2">
      <c r="A8185" s="5"/>
      <c r="B8185" s="5"/>
      <c r="C8185" s="5"/>
      <c r="D8185" s="5"/>
      <c r="E8185" s="5"/>
      <c r="F8185" s="6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72"/>
      <c r="AD8185" s="5"/>
    </row>
    <row r="8186" spans="1:30" x14ac:dyDescent="0.2">
      <c r="A8186" s="5"/>
      <c r="B8186" s="5"/>
      <c r="C8186" s="5"/>
      <c r="D8186" s="5"/>
      <c r="E8186" s="5"/>
      <c r="F8186" s="6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72"/>
      <c r="AD8186" s="5"/>
    </row>
    <row r="8187" spans="1:30" x14ac:dyDescent="0.2">
      <c r="A8187" s="5"/>
      <c r="B8187" s="5"/>
      <c r="C8187" s="5"/>
      <c r="D8187" s="5"/>
      <c r="E8187" s="5"/>
      <c r="F8187" s="6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72"/>
      <c r="AD8187" s="5"/>
    </row>
    <row r="8188" spans="1:30" x14ac:dyDescent="0.2">
      <c r="A8188" s="5"/>
      <c r="B8188" s="5"/>
      <c r="C8188" s="5"/>
      <c r="D8188" s="5"/>
      <c r="E8188" s="5"/>
      <c r="F8188" s="6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72"/>
      <c r="AD8188" s="5"/>
    </row>
    <row r="8189" spans="1:30" x14ac:dyDescent="0.2">
      <c r="A8189" s="5"/>
      <c r="B8189" s="5"/>
      <c r="C8189" s="5"/>
      <c r="D8189" s="5"/>
      <c r="E8189" s="5"/>
      <c r="F8189" s="6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72"/>
      <c r="AD8189" s="5"/>
    </row>
    <row r="8190" spans="1:30" x14ac:dyDescent="0.2">
      <c r="A8190" s="5"/>
      <c r="B8190" s="5"/>
      <c r="C8190" s="5"/>
      <c r="D8190" s="5"/>
      <c r="E8190" s="5"/>
      <c r="F8190" s="6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72"/>
      <c r="AD8190" s="5"/>
    </row>
    <row r="8191" spans="1:30" x14ac:dyDescent="0.2">
      <c r="A8191" s="5"/>
      <c r="B8191" s="5"/>
      <c r="C8191" s="5"/>
      <c r="D8191" s="5"/>
      <c r="E8191" s="5"/>
      <c r="F8191" s="6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72"/>
      <c r="AD8191" s="5"/>
    </row>
    <row r="8192" spans="1:30" x14ac:dyDescent="0.2">
      <c r="A8192" s="5"/>
      <c r="B8192" s="5"/>
      <c r="C8192" s="5"/>
      <c r="D8192" s="5"/>
      <c r="E8192" s="5"/>
      <c r="F8192" s="6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72"/>
      <c r="AD8192" s="5"/>
    </row>
    <row r="8193" spans="1:30" x14ac:dyDescent="0.2">
      <c r="A8193" s="5"/>
      <c r="B8193" s="5"/>
      <c r="C8193" s="5"/>
      <c r="D8193" s="5"/>
      <c r="E8193" s="5"/>
      <c r="F8193" s="6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72"/>
      <c r="AD8193" s="5"/>
    </row>
    <row r="8194" spans="1:30" x14ac:dyDescent="0.2">
      <c r="A8194" s="5"/>
      <c r="B8194" s="5"/>
      <c r="C8194" s="5"/>
      <c r="D8194" s="5"/>
      <c r="E8194" s="5"/>
      <c r="F8194" s="6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72"/>
      <c r="AD8194" s="5"/>
    </row>
    <row r="8195" spans="1:30" x14ac:dyDescent="0.2">
      <c r="A8195" s="5"/>
      <c r="B8195" s="5"/>
      <c r="C8195" s="5"/>
      <c r="D8195" s="5"/>
      <c r="E8195" s="5"/>
      <c r="F8195" s="6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72"/>
      <c r="AD8195" s="5"/>
    </row>
    <row r="8196" spans="1:30" x14ac:dyDescent="0.2">
      <c r="A8196" s="5"/>
      <c r="B8196" s="5"/>
      <c r="C8196" s="5"/>
      <c r="D8196" s="5"/>
      <c r="E8196" s="5"/>
      <c r="F8196" s="6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72"/>
      <c r="AD8196" s="5"/>
    </row>
    <row r="8197" spans="1:30" x14ac:dyDescent="0.2">
      <c r="A8197" s="5"/>
      <c r="B8197" s="5"/>
      <c r="C8197" s="5"/>
      <c r="D8197" s="5"/>
      <c r="E8197" s="5"/>
      <c r="F8197" s="6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72"/>
      <c r="AD8197" s="5"/>
    </row>
    <row r="8198" spans="1:30" x14ac:dyDescent="0.2">
      <c r="A8198" s="5"/>
      <c r="B8198" s="5"/>
      <c r="C8198" s="5"/>
      <c r="D8198" s="5"/>
      <c r="E8198" s="5"/>
      <c r="F8198" s="6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72"/>
      <c r="AD8198" s="5"/>
    </row>
    <row r="8199" spans="1:30" x14ac:dyDescent="0.2">
      <c r="A8199" s="5"/>
      <c r="B8199" s="5"/>
      <c r="C8199" s="5"/>
      <c r="D8199" s="5"/>
      <c r="E8199" s="5"/>
      <c r="F8199" s="6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72"/>
      <c r="AD8199" s="5"/>
    </row>
    <row r="8200" spans="1:30" x14ac:dyDescent="0.2">
      <c r="A8200" s="5"/>
      <c r="B8200" s="5"/>
      <c r="C8200" s="5"/>
      <c r="D8200" s="5"/>
      <c r="E8200" s="5"/>
      <c r="F8200" s="6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72"/>
      <c r="AD8200" s="5"/>
    </row>
    <row r="8201" spans="1:30" x14ac:dyDescent="0.2">
      <c r="A8201" s="5"/>
      <c r="B8201" s="5"/>
      <c r="C8201" s="5"/>
      <c r="D8201" s="5"/>
      <c r="E8201" s="5"/>
      <c r="F8201" s="6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72"/>
      <c r="AD8201" s="5"/>
    </row>
    <row r="8202" spans="1:30" x14ac:dyDescent="0.2">
      <c r="A8202" s="5"/>
      <c r="B8202" s="5"/>
      <c r="C8202" s="5"/>
      <c r="D8202" s="5"/>
      <c r="E8202" s="5"/>
      <c r="F8202" s="6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72"/>
      <c r="AD8202" s="5"/>
    </row>
    <row r="8203" spans="1:30" x14ac:dyDescent="0.2">
      <c r="A8203" s="5"/>
      <c r="B8203" s="5"/>
      <c r="C8203" s="5"/>
      <c r="D8203" s="5"/>
      <c r="E8203" s="5"/>
      <c r="F8203" s="6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72"/>
      <c r="AD8203" s="5"/>
    </row>
    <row r="8204" spans="1:30" x14ac:dyDescent="0.2">
      <c r="A8204" s="5"/>
      <c r="B8204" s="5"/>
      <c r="C8204" s="5"/>
      <c r="D8204" s="5"/>
      <c r="E8204" s="5"/>
      <c r="F8204" s="6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72"/>
      <c r="AD8204" s="5"/>
    </row>
    <row r="8205" spans="1:30" x14ac:dyDescent="0.2">
      <c r="A8205" s="5"/>
      <c r="B8205" s="5"/>
      <c r="C8205" s="5"/>
      <c r="D8205" s="5"/>
      <c r="E8205" s="5"/>
      <c r="F8205" s="6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72"/>
      <c r="AD8205" s="5"/>
    </row>
    <row r="8206" spans="1:30" x14ac:dyDescent="0.2">
      <c r="A8206" s="5"/>
      <c r="B8206" s="5"/>
      <c r="C8206" s="5"/>
      <c r="D8206" s="5"/>
      <c r="E8206" s="5"/>
      <c r="F8206" s="6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72"/>
      <c r="AD8206" s="5"/>
    </row>
    <row r="8207" spans="1:30" x14ac:dyDescent="0.2">
      <c r="A8207" s="5"/>
      <c r="B8207" s="5"/>
      <c r="C8207" s="5"/>
      <c r="D8207" s="5"/>
      <c r="E8207" s="5"/>
      <c r="F8207" s="6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72"/>
      <c r="AD8207" s="5"/>
    </row>
    <row r="8208" spans="1:30" x14ac:dyDescent="0.2">
      <c r="A8208" s="5"/>
      <c r="B8208" s="5"/>
      <c r="C8208" s="5"/>
      <c r="D8208" s="5"/>
      <c r="E8208" s="5"/>
      <c r="F8208" s="6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72"/>
      <c r="AD8208" s="5"/>
    </row>
    <row r="8209" spans="1:30" x14ac:dyDescent="0.2">
      <c r="A8209" s="5"/>
      <c r="B8209" s="5"/>
      <c r="C8209" s="5"/>
      <c r="D8209" s="5"/>
      <c r="E8209" s="5"/>
      <c r="F8209" s="6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72"/>
      <c r="AD8209" s="5"/>
    </row>
    <row r="8210" spans="1:30" x14ac:dyDescent="0.2">
      <c r="A8210" s="5"/>
      <c r="B8210" s="5"/>
      <c r="C8210" s="5"/>
      <c r="D8210" s="5"/>
      <c r="E8210" s="5"/>
      <c r="F8210" s="6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72"/>
      <c r="AD8210" s="5"/>
    </row>
    <row r="8211" spans="1:30" x14ac:dyDescent="0.2">
      <c r="A8211" s="5"/>
      <c r="B8211" s="5"/>
      <c r="C8211" s="5"/>
      <c r="D8211" s="5"/>
      <c r="E8211" s="5"/>
      <c r="F8211" s="6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72"/>
      <c r="AD8211" s="5"/>
    </row>
    <row r="8212" spans="1:30" x14ac:dyDescent="0.2">
      <c r="A8212" s="5"/>
      <c r="B8212" s="5"/>
      <c r="C8212" s="5"/>
      <c r="D8212" s="5"/>
      <c r="E8212" s="5"/>
      <c r="F8212" s="6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72"/>
      <c r="AD8212" s="5"/>
    </row>
    <row r="8213" spans="1:30" x14ac:dyDescent="0.2">
      <c r="A8213" s="5"/>
      <c r="B8213" s="5"/>
      <c r="C8213" s="5"/>
      <c r="D8213" s="5"/>
      <c r="E8213" s="5"/>
      <c r="F8213" s="6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72"/>
      <c r="AD8213" s="5"/>
    </row>
    <row r="8214" spans="1:30" x14ac:dyDescent="0.2">
      <c r="A8214" s="5"/>
      <c r="B8214" s="5"/>
      <c r="C8214" s="5"/>
      <c r="D8214" s="5"/>
      <c r="E8214" s="5"/>
      <c r="F8214" s="6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72"/>
      <c r="AD8214" s="5"/>
    </row>
    <row r="8215" spans="1:30" x14ac:dyDescent="0.2">
      <c r="A8215" s="5"/>
      <c r="B8215" s="5"/>
      <c r="C8215" s="5"/>
      <c r="D8215" s="5"/>
      <c r="E8215" s="5"/>
      <c r="F8215" s="6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72"/>
      <c r="AD8215" s="5"/>
    </row>
    <row r="8216" spans="1:30" x14ac:dyDescent="0.2">
      <c r="A8216" s="5"/>
      <c r="B8216" s="5"/>
      <c r="C8216" s="5"/>
      <c r="D8216" s="5"/>
      <c r="E8216" s="5"/>
      <c r="F8216" s="6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72"/>
      <c r="AD8216" s="5"/>
    </row>
    <row r="8217" spans="1:30" x14ac:dyDescent="0.2">
      <c r="A8217" s="5"/>
      <c r="B8217" s="5"/>
      <c r="C8217" s="5"/>
      <c r="D8217" s="5"/>
      <c r="E8217" s="5"/>
      <c r="F8217" s="6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72"/>
      <c r="AD8217" s="5"/>
    </row>
    <row r="8218" spans="1:30" x14ac:dyDescent="0.2">
      <c r="A8218" s="5"/>
      <c r="B8218" s="5"/>
      <c r="C8218" s="5"/>
      <c r="D8218" s="5"/>
      <c r="E8218" s="5"/>
      <c r="F8218" s="6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72"/>
      <c r="AD8218" s="5"/>
    </row>
    <row r="8219" spans="1:30" x14ac:dyDescent="0.2">
      <c r="A8219" s="5"/>
      <c r="B8219" s="5"/>
      <c r="C8219" s="5"/>
      <c r="D8219" s="5"/>
      <c r="E8219" s="5"/>
      <c r="F8219" s="6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72"/>
      <c r="AD8219" s="5"/>
    </row>
    <row r="8220" spans="1:30" x14ac:dyDescent="0.2">
      <c r="A8220" s="5"/>
      <c r="B8220" s="5"/>
      <c r="C8220" s="5"/>
      <c r="D8220" s="5"/>
      <c r="E8220" s="5"/>
      <c r="F8220" s="6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72"/>
      <c r="AD8220" s="5"/>
    </row>
    <row r="8221" spans="1:30" x14ac:dyDescent="0.2">
      <c r="A8221" s="5"/>
      <c r="B8221" s="5"/>
      <c r="C8221" s="5"/>
      <c r="D8221" s="5"/>
      <c r="E8221" s="5"/>
      <c r="F8221" s="6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72"/>
      <c r="AD8221" s="5"/>
    </row>
    <row r="8222" spans="1:30" x14ac:dyDescent="0.2">
      <c r="A8222" s="5"/>
      <c r="B8222" s="5"/>
      <c r="C8222" s="5"/>
      <c r="D8222" s="5"/>
      <c r="E8222" s="5"/>
      <c r="F8222" s="6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72"/>
      <c r="AD8222" s="5"/>
    </row>
    <row r="8223" spans="1:30" x14ac:dyDescent="0.2">
      <c r="A8223" s="5"/>
      <c r="B8223" s="5"/>
      <c r="C8223" s="5"/>
      <c r="D8223" s="5"/>
      <c r="E8223" s="5"/>
      <c r="F8223" s="6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72"/>
      <c r="AD8223" s="5"/>
    </row>
    <row r="8224" spans="1:30" x14ac:dyDescent="0.2">
      <c r="A8224" s="5"/>
      <c r="B8224" s="5"/>
      <c r="C8224" s="5"/>
      <c r="D8224" s="5"/>
      <c r="E8224" s="5"/>
      <c r="F8224" s="6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72"/>
      <c r="AD8224" s="5"/>
    </row>
    <row r="8225" spans="1:30" x14ac:dyDescent="0.2">
      <c r="A8225" s="5"/>
      <c r="B8225" s="5"/>
      <c r="C8225" s="5"/>
      <c r="D8225" s="5"/>
      <c r="E8225" s="5"/>
      <c r="F8225" s="6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72"/>
      <c r="AD8225" s="5"/>
    </row>
    <row r="8226" spans="1:30" x14ac:dyDescent="0.2">
      <c r="A8226" s="5"/>
      <c r="B8226" s="5"/>
      <c r="C8226" s="5"/>
      <c r="D8226" s="5"/>
      <c r="E8226" s="5"/>
      <c r="F8226" s="6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72"/>
      <c r="AD8226" s="5"/>
    </row>
    <row r="8227" spans="1:30" x14ac:dyDescent="0.2">
      <c r="A8227" s="5"/>
      <c r="B8227" s="5"/>
      <c r="C8227" s="5"/>
      <c r="D8227" s="5"/>
      <c r="E8227" s="5"/>
      <c r="F8227" s="6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72"/>
      <c r="AD8227" s="5"/>
    </row>
    <row r="8228" spans="1:30" x14ac:dyDescent="0.2">
      <c r="A8228" s="5"/>
      <c r="B8228" s="5"/>
      <c r="C8228" s="5"/>
      <c r="D8228" s="5"/>
      <c r="E8228" s="5"/>
      <c r="F8228" s="6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72"/>
      <c r="AD8228" s="5"/>
    </row>
    <row r="8229" spans="1:30" x14ac:dyDescent="0.2">
      <c r="A8229" s="5"/>
      <c r="B8229" s="5"/>
      <c r="C8229" s="5"/>
      <c r="D8229" s="5"/>
      <c r="E8229" s="5"/>
      <c r="F8229" s="6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72"/>
      <c r="AD8229" s="5"/>
    </row>
    <row r="8230" spans="1:30" x14ac:dyDescent="0.2">
      <c r="A8230" s="5"/>
      <c r="B8230" s="5"/>
      <c r="C8230" s="5"/>
      <c r="D8230" s="5"/>
      <c r="E8230" s="5"/>
      <c r="F8230" s="6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72"/>
      <c r="AD8230" s="5"/>
    </row>
    <row r="8231" spans="1:30" x14ac:dyDescent="0.2">
      <c r="A8231" s="5"/>
      <c r="B8231" s="5"/>
      <c r="C8231" s="5"/>
      <c r="D8231" s="5"/>
      <c r="E8231" s="5"/>
      <c r="F8231" s="6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72"/>
      <c r="AD8231" s="5"/>
    </row>
    <row r="8232" spans="1:30" x14ac:dyDescent="0.2">
      <c r="A8232" s="5"/>
      <c r="B8232" s="5"/>
      <c r="C8232" s="5"/>
      <c r="D8232" s="5"/>
      <c r="E8232" s="5"/>
      <c r="F8232" s="6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72"/>
      <c r="AD8232" s="5"/>
    </row>
    <row r="8233" spans="1:30" x14ac:dyDescent="0.2">
      <c r="A8233" s="5"/>
      <c r="B8233" s="5"/>
      <c r="C8233" s="5"/>
      <c r="D8233" s="5"/>
      <c r="E8233" s="5"/>
      <c r="F8233" s="6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72"/>
      <c r="AD8233" s="5"/>
    </row>
    <row r="8234" spans="1:30" x14ac:dyDescent="0.2">
      <c r="A8234" s="5"/>
      <c r="B8234" s="5"/>
      <c r="C8234" s="5"/>
      <c r="D8234" s="5"/>
      <c r="E8234" s="5"/>
      <c r="F8234" s="6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72"/>
      <c r="AD8234" s="5"/>
    </row>
    <row r="8235" spans="1:30" x14ac:dyDescent="0.2">
      <c r="A8235" s="5"/>
      <c r="B8235" s="5"/>
      <c r="C8235" s="5"/>
      <c r="D8235" s="5"/>
      <c r="E8235" s="5"/>
      <c r="F8235" s="6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72"/>
      <c r="AD8235" s="5"/>
    </row>
    <row r="8236" spans="1:30" x14ac:dyDescent="0.2">
      <c r="A8236" s="5"/>
      <c r="B8236" s="5"/>
      <c r="C8236" s="5"/>
      <c r="D8236" s="5"/>
      <c r="E8236" s="5"/>
      <c r="F8236" s="6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72"/>
      <c r="AD8236" s="5"/>
    </row>
    <row r="8237" spans="1:30" x14ac:dyDescent="0.2">
      <c r="A8237" s="5"/>
      <c r="B8237" s="5"/>
      <c r="C8237" s="5"/>
      <c r="D8237" s="5"/>
      <c r="E8237" s="5"/>
      <c r="F8237" s="6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72"/>
      <c r="AD8237" s="5"/>
    </row>
    <row r="8238" spans="1:30" x14ac:dyDescent="0.2">
      <c r="A8238" s="5"/>
      <c r="B8238" s="5"/>
      <c r="C8238" s="5"/>
      <c r="D8238" s="5"/>
      <c r="E8238" s="5"/>
      <c r="F8238" s="6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72"/>
      <c r="AD8238" s="5"/>
    </row>
    <row r="8239" spans="1:30" x14ac:dyDescent="0.2">
      <c r="A8239" s="5"/>
      <c r="B8239" s="5"/>
      <c r="C8239" s="5"/>
      <c r="D8239" s="5"/>
      <c r="E8239" s="5"/>
      <c r="F8239" s="6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72"/>
      <c r="AD8239" s="5"/>
    </row>
    <row r="8240" spans="1:30" x14ac:dyDescent="0.2">
      <c r="A8240" s="5"/>
      <c r="B8240" s="5"/>
      <c r="C8240" s="5"/>
      <c r="D8240" s="5"/>
      <c r="E8240" s="5"/>
      <c r="F8240" s="6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72"/>
      <c r="AD8240" s="5"/>
    </row>
    <row r="8241" spans="1:30" x14ac:dyDescent="0.2">
      <c r="A8241" s="5"/>
      <c r="B8241" s="5"/>
      <c r="C8241" s="5"/>
      <c r="D8241" s="5"/>
      <c r="E8241" s="5"/>
      <c r="F8241" s="6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72"/>
      <c r="AD8241" s="5"/>
    </row>
    <row r="8242" spans="1:30" x14ac:dyDescent="0.2">
      <c r="A8242" s="5"/>
      <c r="B8242" s="5"/>
      <c r="C8242" s="5"/>
      <c r="D8242" s="5"/>
      <c r="E8242" s="5"/>
      <c r="F8242" s="6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72"/>
      <c r="AD8242" s="5"/>
    </row>
    <row r="8243" spans="1:30" x14ac:dyDescent="0.2">
      <c r="A8243" s="5"/>
      <c r="B8243" s="5"/>
      <c r="C8243" s="5"/>
      <c r="D8243" s="5"/>
      <c r="E8243" s="5"/>
      <c r="F8243" s="6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72"/>
      <c r="AD8243" s="5"/>
    </row>
    <row r="8244" spans="1:30" x14ac:dyDescent="0.2">
      <c r="A8244" s="5"/>
      <c r="B8244" s="5"/>
      <c r="C8244" s="5"/>
      <c r="D8244" s="5"/>
      <c r="E8244" s="5"/>
      <c r="F8244" s="6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72"/>
      <c r="AD8244" s="5"/>
    </row>
    <row r="8245" spans="1:30" x14ac:dyDescent="0.2">
      <c r="A8245" s="5"/>
      <c r="B8245" s="5"/>
      <c r="C8245" s="5"/>
      <c r="D8245" s="5"/>
      <c r="E8245" s="5"/>
      <c r="F8245" s="6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72"/>
      <c r="AD8245" s="5"/>
    </row>
    <row r="8246" spans="1:30" x14ac:dyDescent="0.2">
      <c r="A8246" s="5"/>
      <c r="B8246" s="5"/>
      <c r="C8246" s="5"/>
      <c r="D8246" s="5"/>
      <c r="E8246" s="5"/>
      <c r="F8246" s="6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72"/>
      <c r="AD8246" s="5"/>
    </row>
    <row r="8247" spans="1:30" x14ac:dyDescent="0.2">
      <c r="A8247" s="5"/>
      <c r="B8247" s="5"/>
      <c r="C8247" s="5"/>
      <c r="D8247" s="5"/>
      <c r="E8247" s="5"/>
      <c r="F8247" s="6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72"/>
      <c r="AD8247" s="5"/>
    </row>
    <row r="8248" spans="1:30" x14ac:dyDescent="0.2">
      <c r="A8248" s="5"/>
      <c r="B8248" s="5"/>
      <c r="C8248" s="5"/>
      <c r="D8248" s="5"/>
      <c r="E8248" s="5"/>
      <c r="F8248" s="6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72"/>
      <c r="AD8248" s="5"/>
    </row>
    <row r="8249" spans="1:30" x14ac:dyDescent="0.2">
      <c r="A8249" s="5"/>
      <c r="B8249" s="5"/>
      <c r="C8249" s="5"/>
      <c r="D8249" s="5"/>
      <c r="E8249" s="5"/>
      <c r="F8249" s="6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72"/>
      <c r="AD8249" s="5"/>
    </row>
    <row r="8250" spans="1:30" x14ac:dyDescent="0.2">
      <c r="A8250" s="5"/>
      <c r="B8250" s="5"/>
      <c r="C8250" s="5"/>
      <c r="D8250" s="5"/>
      <c r="E8250" s="5"/>
      <c r="F8250" s="6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72"/>
      <c r="AD8250" s="5"/>
    </row>
    <row r="8251" spans="1:30" x14ac:dyDescent="0.2">
      <c r="A8251" s="5"/>
      <c r="B8251" s="5"/>
      <c r="C8251" s="5"/>
      <c r="D8251" s="5"/>
      <c r="E8251" s="5"/>
      <c r="F8251" s="6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72"/>
      <c r="AD8251" s="5"/>
    </row>
    <row r="8252" spans="1:30" x14ac:dyDescent="0.2">
      <c r="A8252" s="5"/>
      <c r="B8252" s="5"/>
      <c r="C8252" s="5"/>
      <c r="D8252" s="5"/>
      <c r="E8252" s="5"/>
      <c r="F8252" s="6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72"/>
      <c r="AD8252" s="5"/>
    </row>
    <row r="8253" spans="1:30" x14ac:dyDescent="0.2">
      <c r="A8253" s="5"/>
      <c r="B8253" s="5"/>
      <c r="C8253" s="5"/>
      <c r="D8253" s="5"/>
      <c r="E8253" s="5"/>
      <c r="F8253" s="6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72"/>
      <c r="AD8253" s="5"/>
    </row>
    <row r="8254" spans="1:30" x14ac:dyDescent="0.2">
      <c r="A8254" s="5"/>
      <c r="B8254" s="5"/>
      <c r="C8254" s="5"/>
      <c r="D8254" s="5"/>
      <c r="E8254" s="5"/>
      <c r="F8254" s="6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72"/>
      <c r="AD8254" s="5"/>
    </row>
    <row r="8255" spans="1:30" x14ac:dyDescent="0.2">
      <c r="A8255" s="5"/>
      <c r="B8255" s="5"/>
      <c r="C8255" s="5"/>
      <c r="D8255" s="5"/>
      <c r="E8255" s="5"/>
      <c r="F8255" s="6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72"/>
      <c r="AD8255" s="5"/>
    </row>
    <row r="8256" spans="1:30" x14ac:dyDescent="0.2">
      <c r="A8256" s="5"/>
      <c r="B8256" s="5"/>
      <c r="C8256" s="5"/>
      <c r="D8256" s="5"/>
      <c r="E8256" s="5"/>
      <c r="F8256" s="6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72"/>
      <c r="AD8256" s="5"/>
    </row>
    <row r="8257" spans="1:30" x14ac:dyDescent="0.2">
      <c r="A8257" s="5"/>
      <c r="B8257" s="5"/>
      <c r="C8257" s="5"/>
      <c r="D8257" s="5"/>
      <c r="E8257" s="5"/>
      <c r="F8257" s="6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72"/>
      <c r="AD8257" s="5"/>
    </row>
    <row r="8258" spans="1:30" x14ac:dyDescent="0.2">
      <c r="A8258" s="5"/>
      <c r="B8258" s="5"/>
      <c r="C8258" s="5"/>
      <c r="D8258" s="5"/>
      <c r="E8258" s="5"/>
      <c r="F8258" s="6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72"/>
      <c r="AD8258" s="5"/>
    </row>
    <row r="8259" spans="1:30" x14ac:dyDescent="0.2">
      <c r="A8259" s="5"/>
      <c r="B8259" s="5"/>
      <c r="C8259" s="5"/>
      <c r="D8259" s="5"/>
      <c r="E8259" s="5"/>
      <c r="F8259" s="6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72"/>
      <c r="AD8259" s="5"/>
    </row>
    <row r="8260" spans="1:30" x14ac:dyDescent="0.2">
      <c r="A8260" s="5"/>
      <c r="B8260" s="5"/>
      <c r="C8260" s="5"/>
      <c r="D8260" s="5"/>
      <c r="E8260" s="5"/>
      <c r="F8260" s="6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72"/>
      <c r="AD8260" s="5"/>
    </row>
    <row r="8261" spans="1:30" x14ac:dyDescent="0.2">
      <c r="A8261" s="5"/>
      <c r="B8261" s="5"/>
      <c r="C8261" s="5"/>
      <c r="D8261" s="5"/>
      <c r="E8261" s="5"/>
      <c r="F8261" s="6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72"/>
      <c r="AD8261" s="5"/>
    </row>
    <row r="8262" spans="1:30" x14ac:dyDescent="0.2">
      <c r="A8262" s="5"/>
      <c r="B8262" s="5"/>
      <c r="C8262" s="5"/>
      <c r="D8262" s="5"/>
      <c r="E8262" s="5"/>
      <c r="F8262" s="6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72"/>
      <c r="AD8262" s="5"/>
    </row>
    <row r="8263" spans="1:30" x14ac:dyDescent="0.2">
      <c r="A8263" s="5"/>
      <c r="B8263" s="5"/>
      <c r="C8263" s="5"/>
      <c r="D8263" s="5"/>
      <c r="E8263" s="5"/>
      <c r="F8263" s="6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72"/>
      <c r="AD8263" s="5"/>
    </row>
    <row r="8264" spans="1:30" x14ac:dyDescent="0.2">
      <c r="A8264" s="5"/>
      <c r="B8264" s="5"/>
      <c r="C8264" s="5"/>
      <c r="D8264" s="5"/>
      <c r="E8264" s="5"/>
      <c r="F8264" s="6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72"/>
      <c r="AD8264" s="5"/>
    </row>
    <row r="8265" spans="1:30" x14ac:dyDescent="0.2">
      <c r="A8265" s="5"/>
      <c r="B8265" s="5"/>
      <c r="C8265" s="5"/>
      <c r="D8265" s="5"/>
      <c r="E8265" s="5"/>
      <c r="F8265" s="6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72"/>
      <c r="AD8265" s="5"/>
    </row>
    <row r="8266" spans="1:30" x14ac:dyDescent="0.2">
      <c r="A8266" s="5"/>
      <c r="B8266" s="5"/>
      <c r="C8266" s="5"/>
      <c r="D8266" s="5"/>
      <c r="E8266" s="5"/>
      <c r="F8266" s="6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72"/>
      <c r="AD8266" s="5"/>
    </row>
    <row r="8267" spans="1:30" x14ac:dyDescent="0.2">
      <c r="A8267" s="5"/>
      <c r="B8267" s="5"/>
      <c r="C8267" s="5"/>
      <c r="D8267" s="5"/>
      <c r="E8267" s="5"/>
      <c r="F8267" s="6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72"/>
      <c r="AD8267" s="5"/>
    </row>
    <row r="8268" spans="1:30" x14ac:dyDescent="0.2">
      <c r="A8268" s="5"/>
      <c r="B8268" s="5"/>
      <c r="C8268" s="5"/>
      <c r="D8268" s="5"/>
      <c r="E8268" s="5"/>
      <c r="F8268" s="6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72"/>
      <c r="AD8268" s="5"/>
    </row>
    <row r="8269" spans="1:30" x14ac:dyDescent="0.2">
      <c r="A8269" s="5"/>
      <c r="B8269" s="5"/>
      <c r="C8269" s="5"/>
      <c r="D8269" s="5"/>
      <c r="E8269" s="5"/>
      <c r="F8269" s="6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72"/>
      <c r="AD8269" s="5"/>
    </row>
    <row r="8270" spans="1:30" x14ac:dyDescent="0.2">
      <c r="A8270" s="5"/>
      <c r="B8270" s="5"/>
      <c r="C8270" s="5"/>
      <c r="D8270" s="5"/>
      <c r="E8270" s="5"/>
      <c r="F8270" s="6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72"/>
      <c r="AD8270" s="5"/>
    </row>
    <row r="8271" spans="1:30" x14ac:dyDescent="0.2">
      <c r="A8271" s="5"/>
      <c r="B8271" s="5"/>
      <c r="C8271" s="5"/>
      <c r="D8271" s="5"/>
      <c r="E8271" s="5"/>
      <c r="F8271" s="6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72"/>
      <c r="AD8271" s="5"/>
    </row>
    <row r="8272" spans="1:30" x14ac:dyDescent="0.2">
      <c r="A8272" s="5"/>
      <c r="B8272" s="5"/>
      <c r="C8272" s="5"/>
      <c r="D8272" s="5"/>
      <c r="E8272" s="5"/>
      <c r="F8272" s="6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72"/>
      <c r="AD8272" s="5"/>
    </row>
    <row r="8273" spans="1:30" x14ac:dyDescent="0.2">
      <c r="A8273" s="5"/>
      <c r="B8273" s="5"/>
      <c r="C8273" s="5"/>
      <c r="D8273" s="5"/>
      <c r="E8273" s="5"/>
      <c r="F8273" s="6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72"/>
      <c r="AD8273" s="5"/>
    </row>
    <row r="8274" spans="1:30" x14ac:dyDescent="0.2">
      <c r="A8274" s="5"/>
      <c r="B8274" s="5"/>
      <c r="C8274" s="5"/>
      <c r="D8274" s="5"/>
      <c r="E8274" s="5"/>
      <c r="F8274" s="6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72"/>
      <c r="AD8274" s="5"/>
    </row>
    <row r="8275" spans="1:30" x14ac:dyDescent="0.2">
      <c r="A8275" s="5"/>
      <c r="B8275" s="5"/>
      <c r="C8275" s="5"/>
      <c r="D8275" s="5"/>
      <c r="E8275" s="5"/>
      <c r="F8275" s="6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72"/>
      <c r="AD8275" s="5"/>
    </row>
    <row r="8276" spans="1:30" x14ac:dyDescent="0.2">
      <c r="A8276" s="5"/>
      <c r="B8276" s="5"/>
      <c r="C8276" s="5"/>
      <c r="D8276" s="5"/>
      <c r="E8276" s="5"/>
      <c r="F8276" s="6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72"/>
      <c r="AD8276" s="5"/>
    </row>
    <row r="8277" spans="1:30" x14ac:dyDescent="0.2">
      <c r="A8277" s="5"/>
      <c r="B8277" s="5"/>
      <c r="C8277" s="5"/>
      <c r="D8277" s="5"/>
      <c r="E8277" s="5"/>
      <c r="F8277" s="6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72"/>
      <c r="AD8277" s="5"/>
    </row>
    <row r="8278" spans="1:30" x14ac:dyDescent="0.2">
      <c r="A8278" s="5"/>
      <c r="B8278" s="5"/>
      <c r="C8278" s="5"/>
      <c r="D8278" s="5"/>
      <c r="E8278" s="5"/>
      <c r="F8278" s="6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72"/>
      <c r="AD8278" s="5"/>
    </row>
    <row r="8279" spans="1:30" x14ac:dyDescent="0.2">
      <c r="A8279" s="5"/>
      <c r="B8279" s="5"/>
      <c r="C8279" s="5"/>
      <c r="D8279" s="5"/>
      <c r="E8279" s="5"/>
      <c r="F8279" s="6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72"/>
      <c r="AD8279" s="5"/>
    </row>
    <row r="8280" spans="1:30" x14ac:dyDescent="0.2">
      <c r="A8280" s="5"/>
      <c r="B8280" s="5"/>
      <c r="C8280" s="5"/>
      <c r="D8280" s="5"/>
      <c r="E8280" s="5"/>
      <c r="F8280" s="6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72"/>
      <c r="AD8280" s="5"/>
    </row>
    <row r="8281" spans="1:30" x14ac:dyDescent="0.2">
      <c r="A8281" s="5"/>
      <c r="B8281" s="5"/>
      <c r="C8281" s="5"/>
      <c r="D8281" s="5"/>
      <c r="E8281" s="5"/>
      <c r="F8281" s="6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72"/>
      <c r="AD8281" s="5"/>
    </row>
    <row r="8282" spans="1:30" x14ac:dyDescent="0.2">
      <c r="A8282" s="5"/>
      <c r="B8282" s="5"/>
      <c r="C8282" s="5"/>
      <c r="D8282" s="5"/>
      <c r="E8282" s="5"/>
      <c r="F8282" s="6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72"/>
      <c r="AD8282" s="5"/>
    </row>
    <row r="8283" spans="1:30" x14ac:dyDescent="0.2">
      <c r="A8283" s="5"/>
      <c r="B8283" s="5"/>
      <c r="C8283" s="5"/>
      <c r="D8283" s="5"/>
      <c r="E8283" s="5"/>
      <c r="F8283" s="6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72"/>
      <c r="AD8283" s="5"/>
    </row>
    <row r="8284" spans="1:30" x14ac:dyDescent="0.2">
      <c r="A8284" s="5"/>
      <c r="B8284" s="5"/>
      <c r="C8284" s="5"/>
      <c r="D8284" s="5"/>
      <c r="E8284" s="5"/>
      <c r="F8284" s="6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72"/>
      <c r="AD8284" s="5"/>
    </row>
    <row r="8285" spans="1:30" x14ac:dyDescent="0.2">
      <c r="A8285" s="5"/>
      <c r="B8285" s="5"/>
      <c r="C8285" s="5"/>
      <c r="D8285" s="5"/>
      <c r="E8285" s="5"/>
      <c r="F8285" s="6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72"/>
      <c r="AD8285" s="5"/>
    </row>
    <row r="8286" spans="1:30" x14ac:dyDescent="0.2">
      <c r="A8286" s="5"/>
      <c r="B8286" s="5"/>
      <c r="C8286" s="5"/>
      <c r="D8286" s="5"/>
      <c r="E8286" s="5"/>
      <c r="F8286" s="6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72"/>
      <c r="AD8286" s="5"/>
    </row>
    <row r="8287" spans="1:30" x14ac:dyDescent="0.2">
      <c r="A8287" s="5"/>
      <c r="B8287" s="5"/>
      <c r="C8287" s="5"/>
      <c r="D8287" s="5"/>
      <c r="E8287" s="5"/>
      <c r="F8287" s="6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72"/>
      <c r="AD8287" s="5"/>
    </row>
    <row r="8288" spans="1:30" x14ac:dyDescent="0.2">
      <c r="A8288" s="5"/>
      <c r="B8288" s="5"/>
      <c r="C8288" s="5"/>
      <c r="D8288" s="5"/>
      <c r="E8288" s="5"/>
      <c r="F8288" s="6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72"/>
      <c r="AD8288" s="5"/>
    </row>
    <row r="8289" spans="1:30" x14ac:dyDescent="0.2">
      <c r="A8289" s="5"/>
      <c r="B8289" s="5"/>
      <c r="C8289" s="5"/>
      <c r="D8289" s="5"/>
      <c r="E8289" s="5"/>
      <c r="F8289" s="6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72"/>
      <c r="AD8289" s="5"/>
    </row>
    <row r="8290" spans="1:30" x14ac:dyDescent="0.2">
      <c r="A8290" s="5"/>
      <c r="B8290" s="5"/>
      <c r="C8290" s="5"/>
      <c r="D8290" s="5"/>
      <c r="E8290" s="5"/>
      <c r="F8290" s="6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72"/>
      <c r="AD8290" s="5"/>
    </row>
    <row r="8291" spans="1:30" x14ac:dyDescent="0.2">
      <c r="A8291" s="5"/>
      <c r="B8291" s="5"/>
      <c r="C8291" s="5"/>
      <c r="D8291" s="5"/>
      <c r="E8291" s="5"/>
      <c r="F8291" s="6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72"/>
      <c r="AD8291" s="5"/>
    </row>
    <row r="8292" spans="1:30" x14ac:dyDescent="0.2">
      <c r="A8292" s="5"/>
      <c r="B8292" s="5"/>
      <c r="C8292" s="5"/>
      <c r="D8292" s="5"/>
      <c r="E8292" s="5"/>
      <c r="F8292" s="6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72"/>
      <c r="AD8292" s="5"/>
    </row>
    <row r="8293" spans="1:30" x14ac:dyDescent="0.2">
      <c r="A8293" s="5"/>
      <c r="B8293" s="5"/>
      <c r="C8293" s="5"/>
      <c r="D8293" s="5"/>
      <c r="E8293" s="5"/>
      <c r="F8293" s="6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72"/>
      <c r="AD8293" s="5"/>
    </row>
    <row r="8294" spans="1:30" x14ac:dyDescent="0.2">
      <c r="A8294" s="5"/>
      <c r="B8294" s="5"/>
      <c r="C8294" s="5"/>
      <c r="D8294" s="5"/>
      <c r="E8294" s="5"/>
      <c r="F8294" s="6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72"/>
      <c r="AD8294" s="5"/>
    </row>
    <row r="8295" spans="1:30" x14ac:dyDescent="0.2">
      <c r="A8295" s="5"/>
      <c r="B8295" s="5"/>
      <c r="C8295" s="5"/>
      <c r="D8295" s="5"/>
      <c r="E8295" s="5"/>
      <c r="F8295" s="6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72"/>
      <c r="AD8295" s="5"/>
    </row>
    <row r="8296" spans="1:30" x14ac:dyDescent="0.2">
      <c r="A8296" s="5"/>
      <c r="B8296" s="5"/>
      <c r="C8296" s="5"/>
      <c r="D8296" s="5"/>
      <c r="E8296" s="5"/>
      <c r="F8296" s="6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72"/>
      <c r="AD8296" s="5"/>
    </row>
    <row r="8297" spans="1:30" x14ac:dyDescent="0.2">
      <c r="A8297" s="5"/>
      <c r="B8297" s="5"/>
      <c r="C8297" s="5"/>
      <c r="D8297" s="5"/>
      <c r="E8297" s="5"/>
      <c r="F8297" s="6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72"/>
      <c r="AD8297" s="5"/>
    </row>
    <row r="8298" spans="1:30" x14ac:dyDescent="0.2">
      <c r="A8298" s="5"/>
      <c r="B8298" s="5"/>
      <c r="C8298" s="5"/>
      <c r="D8298" s="5"/>
      <c r="E8298" s="5"/>
      <c r="F8298" s="6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72"/>
      <c r="AD8298" s="5"/>
    </row>
    <row r="8299" spans="1:30" x14ac:dyDescent="0.2">
      <c r="A8299" s="5"/>
      <c r="B8299" s="5"/>
      <c r="C8299" s="5"/>
      <c r="D8299" s="5"/>
      <c r="E8299" s="5"/>
      <c r="F8299" s="6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72"/>
      <c r="AD8299" s="5"/>
    </row>
    <row r="8300" spans="1:30" x14ac:dyDescent="0.2">
      <c r="A8300" s="5"/>
      <c r="B8300" s="5"/>
      <c r="C8300" s="5"/>
      <c r="D8300" s="5"/>
      <c r="E8300" s="5"/>
      <c r="F8300" s="6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72"/>
      <c r="AD8300" s="5"/>
    </row>
    <row r="8301" spans="1:30" x14ac:dyDescent="0.2">
      <c r="A8301" s="5"/>
      <c r="B8301" s="5"/>
      <c r="C8301" s="5"/>
      <c r="D8301" s="5"/>
      <c r="E8301" s="5"/>
      <c r="F8301" s="6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72"/>
      <c r="AD8301" s="5"/>
    </row>
    <row r="8302" spans="1:30" x14ac:dyDescent="0.2">
      <c r="A8302" s="5"/>
      <c r="B8302" s="5"/>
      <c r="C8302" s="5"/>
      <c r="D8302" s="5"/>
      <c r="E8302" s="5"/>
      <c r="F8302" s="6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72"/>
      <c r="AD8302" s="5"/>
    </row>
    <row r="8303" spans="1:30" x14ac:dyDescent="0.2">
      <c r="A8303" s="5"/>
      <c r="B8303" s="5"/>
      <c r="C8303" s="5"/>
      <c r="D8303" s="5"/>
      <c r="E8303" s="5"/>
      <c r="F8303" s="6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72"/>
      <c r="AD8303" s="5"/>
    </row>
    <row r="8304" spans="1:30" x14ac:dyDescent="0.2">
      <c r="A8304" s="5"/>
      <c r="B8304" s="5"/>
      <c r="C8304" s="5"/>
      <c r="D8304" s="5"/>
      <c r="E8304" s="5"/>
      <c r="F8304" s="6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72"/>
      <c r="AD8304" s="5"/>
    </row>
    <row r="8305" spans="1:30" x14ac:dyDescent="0.2">
      <c r="A8305" s="5"/>
      <c r="B8305" s="5"/>
      <c r="C8305" s="5"/>
      <c r="D8305" s="5"/>
      <c r="E8305" s="5"/>
      <c r="F8305" s="6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72"/>
      <c r="AD8305" s="5"/>
    </row>
    <row r="8306" spans="1:30" x14ac:dyDescent="0.2">
      <c r="A8306" s="5"/>
      <c r="B8306" s="5"/>
      <c r="C8306" s="5"/>
      <c r="D8306" s="5"/>
      <c r="E8306" s="5"/>
      <c r="F8306" s="6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72"/>
      <c r="AD8306" s="5"/>
    </row>
    <row r="8307" spans="1:30" x14ac:dyDescent="0.2">
      <c r="A8307" s="5"/>
      <c r="B8307" s="5"/>
      <c r="C8307" s="5"/>
      <c r="D8307" s="5"/>
      <c r="E8307" s="5"/>
      <c r="F8307" s="6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72"/>
      <c r="AD8307" s="5"/>
    </row>
    <row r="8308" spans="1:30" x14ac:dyDescent="0.2">
      <c r="A8308" s="5"/>
      <c r="B8308" s="5"/>
      <c r="C8308" s="5"/>
      <c r="D8308" s="5"/>
      <c r="E8308" s="5"/>
      <c r="F8308" s="6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72"/>
      <c r="AD8308" s="5"/>
    </row>
    <row r="8309" spans="1:30" x14ac:dyDescent="0.2">
      <c r="A8309" s="5"/>
      <c r="B8309" s="5"/>
      <c r="C8309" s="5"/>
      <c r="D8309" s="5"/>
      <c r="E8309" s="5"/>
      <c r="F8309" s="6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72"/>
      <c r="AD8309" s="5"/>
    </row>
    <row r="8310" spans="1:30" x14ac:dyDescent="0.2">
      <c r="A8310" s="5"/>
      <c r="B8310" s="5"/>
      <c r="C8310" s="5"/>
      <c r="D8310" s="5"/>
      <c r="E8310" s="5"/>
      <c r="F8310" s="6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72"/>
      <c r="AD8310" s="5"/>
    </row>
    <row r="8311" spans="1:30" x14ac:dyDescent="0.2">
      <c r="A8311" s="5"/>
      <c r="B8311" s="5"/>
      <c r="C8311" s="5"/>
      <c r="D8311" s="5"/>
      <c r="E8311" s="5"/>
      <c r="F8311" s="6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72"/>
      <c r="AD8311" s="5"/>
    </row>
    <row r="8312" spans="1:30" x14ac:dyDescent="0.2">
      <c r="A8312" s="5"/>
      <c r="B8312" s="5"/>
      <c r="C8312" s="5"/>
      <c r="D8312" s="5"/>
      <c r="E8312" s="5"/>
      <c r="F8312" s="6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72"/>
      <c r="AD8312" s="5"/>
    </row>
    <row r="8313" spans="1:30" x14ac:dyDescent="0.2">
      <c r="A8313" s="5"/>
      <c r="B8313" s="5"/>
      <c r="C8313" s="5"/>
      <c r="D8313" s="5"/>
      <c r="E8313" s="5"/>
      <c r="F8313" s="6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72"/>
      <c r="AD8313" s="5"/>
    </row>
    <row r="8314" spans="1:30" x14ac:dyDescent="0.2">
      <c r="A8314" s="5"/>
      <c r="B8314" s="5"/>
      <c r="C8314" s="5"/>
      <c r="D8314" s="5"/>
      <c r="E8314" s="5"/>
      <c r="F8314" s="6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72"/>
      <c r="AD8314" s="5"/>
    </row>
    <row r="8315" spans="1:30" x14ac:dyDescent="0.2">
      <c r="A8315" s="5"/>
      <c r="B8315" s="5"/>
      <c r="C8315" s="5"/>
      <c r="D8315" s="5"/>
      <c r="E8315" s="5"/>
      <c r="F8315" s="6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72"/>
      <c r="AD8315" s="5"/>
    </row>
    <row r="8316" spans="1:30" x14ac:dyDescent="0.2">
      <c r="A8316" s="5"/>
      <c r="B8316" s="5"/>
      <c r="C8316" s="5"/>
      <c r="D8316" s="5"/>
      <c r="E8316" s="5"/>
      <c r="F8316" s="6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72"/>
      <c r="AD8316" s="5"/>
    </row>
    <row r="8317" spans="1:30" x14ac:dyDescent="0.2">
      <c r="A8317" s="5"/>
      <c r="B8317" s="5"/>
      <c r="C8317" s="5"/>
      <c r="D8317" s="5"/>
      <c r="E8317" s="5"/>
      <c r="F8317" s="6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72"/>
      <c r="AD8317" s="5"/>
    </row>
    <row r="8318" spans="1:30" x14ac:dyDescent="0.2">
      <c r="A8318" s="5"/>
      <c r="B8318" s="5"/>
      <c r="C8318" s="5"/>
      <c r="D8318" s="5"/>
      <c r="E8318" s="5"/>
      <c r="F8318" s="6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72"/>
      <c r="AD8318" s="5"/>
    </row>
    <row r="8319" spans="1:30" x14ac:dyDescent="0.2">
      <c r="A8319" s="5"/>
      <c r="B8319" s="5"/>
      <c r="C8319" s="5"/>
      <c r="D8319" s="5"/>
      <c r="E8319" s="5"/>
      <c r="F8319" s="6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72"/>
      <c r="AD8319" s="5"/>
    </row>
    <row r="8320" spans="1:30" x14ac:dyDescent="0.2">
      <c r="A8320" s="5"/>
      <c r="B8320" s="5"/>
      <c r="C8320" s="5"/>
      <c r="D8320" s="5"/>
      <c r="E8320" s="5"/>
      <c r="F8320" s="6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72"/>
      <c r="AD8320" s="5"/>
    </row>
    <row r="8321" spans="1:30" x14ac:dyDescent="0.2">
      <c r="A8321" s="5"/>
      <c r="B8321" s="5"/>
      <c r="C8321" s="5"/>
      <c r="D8321" s="5"/>
      <c r="E8321" s="5"/>
      <c r="F8321" s="6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72"/>
      <c r="AD8321" s="5"/>
    </row>
    <row r="8322" spans="1:30" x14ac:dyDescent="0.2">
      <c r="A8322" s="5"/>
      <c r="B8322" s="5"/>
      <c r="C8322" s="5"/>
      <c r="D8322" s="5"/>
      <c r="E8322" s="5"/>
      <c r="F8322" s="6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72"/>
      <c r="AD8322" s="5"/>
    </row>
    <row r="8323" spans="1:30" x14ac:dyDescent="0.2">
      <c r="A8323" s="5"/>
      <c r="B8323" s="5"/>
      <c r="C8323" s="5"/>
      <c r="D8323" s="5"/>
      <c r="E8323" s="5"/>
      <c r="F8323" s="6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72"/>
      <c r="AD8323" s="5"/>
    </row>
    <row r="8324" spans="1:30" x14ac:dyDescent="0.2">
      <c r="A8324" s="5"/>
      <c r="B8324" s="5"/>
      <c r="C8324" s="5"/>
      <c r="D8324" s="5"/>
      <c r="E8324" s="5"/>
      <c r="F8324" s="6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72"/>
      <c r="AD8324" s="5"/>
    </row>
    <row r="8325" spans="1:30" x14ac:dyDescent="0.2">
      <c r="A8325" s="5"/>
      <c r="B8325" s="5"/>
      <c r="C8325" s="5"/>
      <c r="D8325" s="5"/>
      <c r="E8325" s="5"/>
      <c r="F8325" s="6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72"/>
      <c r="AD8325" s="5"/>
    </row>
    <row r="8326" spans="1:30" x14ac:dyDescent="0.2">
      <c r="A8326" s="5"/>
      <c r="B8326" s="5"/>
      <c r="C8326" s="5"/>
      <c r="D8326" s="5"/>
      <c r="E8326" s="5"/>
      <c r="F8326" s="6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72"/>
      <c r="AD8326" s="5"/>
    </row>
    <row r="8327" spans="1:30" x14ac:dyDescent="0.2">
      <c r="A8327" s="5"/>
      <c r="B8327" s="5"/>
      <c r="C8327" s="5"/>
      <c r="D8327" s="5"/>
      <c r="E8327" s="5"/>
      <c r="F8327" s="6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72"/>
      <c r="AD8327" s="5"/>
    </row>
    <row r="8328" spans="1:30" x14ac:dyDescent="0.2">
      <c r="A8328" s="5"/>
      <c r="B8328" s="5"/>
      <c r="C8328" s="5"/>
      <c r="D8328" s="5"/>
      <c r="E8328" s="5"/>
      <c r="F8328" s="6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72"/>
      <c r="AD8328" s="5"/>
    </row>
    <row r="8329" spans="1:30" x14ac:dyDescent="0.2">
      <c r="A8329" s="5"/>
      <c r="B8329" s="5"/>
      <c r="C8329" s="5"/>
      <c r="D8329" s="5"/>
      <c r="E8329" s="5"/>
      <c r="F8329" s="6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72"/>
      <c r="AD8329" s="5"/>
    </row>
    <row r="8330" spans="1:30" x14ac:dyDescent="0.2">
      <c r="A8330" s="5"/>
      <c r="B8330" s="5"/>
      <c r="C8330" s="5"/>
      <c r="D8330" s="5"/>
      <c r="E8330" s="5"/>
      <c r="F8330" s="6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72"/>
      <c r="AD8330" s="5"/>
    </row>
    <row r="8331" spans="1:30" x14ac:dyDescent="0.2">
      <c r="A8331" s="5"/>
      <c r="B8331" s="5"/>
      <c r="C8331" s="5"/>
      <c r="D8331" s="5"/>
      <c r="E8331" s="5"/>
      <c r="F8331" s="6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72"/>
      <c r="AD8331" s="5"/>
    </row>
    <row r="8332" spans="1:30" x14ac:dyDescent="0.2">
      <c r="A8332" s="5"/>
      <c r="B8332" s="5"/>
      <c r="C8332" s="5"/>
      <c r="D8332" s="5"/>
      <c r="E8332" s="5"/>
      <c r="F8332" s="6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72"/>
      <c r="AD8332" s="5"/>
    </row>
    <row r="8333" spans="1:30" x14ac:dyDescent="0.2">
      <c r="A8333" s="5"/>
      <c r="B8333" s="5"/>
      <c r="C8333" s="5"/>
      <c r="D8333" s="5"/>
      <c r="E8333" s="5"/>
      <c r="F8333" s="6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72"/>
      <c r="AD8333" s="5"/>
    </row>
    <row r="8334" spans="1:30" x14ac:dyDescent="0.2">
      <c r="A8334" s="5"/>
      <c r="B8334" s="5"/>
      <c r="C8334" s="5"/>
      <c r="D8334" s="5"/>
      <c r="E8334" s="5"/>
      <c r="F8334" s="6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72"/>
      <c r="AD8334" s="5"/>
    </row>
    <row r="8335" spans="1:30" x14ac:dyDescent="0.2">
      <c r="A8335" s="5"/>
      <c r="B8335" s="5"/>
      <c r="C8335" s="5"/>
      <c r="D8335" s="5"/>
      <c r="E8335" s="5"/>
      <c r="F8335" s="6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72"/>
      <c r="AD8335" s="5"/>
    </row>
    <row r="8336" spans="1:30" x14ac:dyDescent="0.2">
      <c r="A8336" s="5"/>
      <c r="B8336" s="5"/>
      <c r="C8336" s="5"/>
      <c r="D8336" s="5"/>
      <c r="E8336" s="5"/>
      <c r="F8336" s="6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72"/>
      <c r="AD8336" s="5"/>
    </row>
    <row r="8337" spans="1:30" x14ac:dyDescent="0.2">
      <c r="A8337" s="5"/>
      <c r="B8337" s="5"/>
      <c r="C8337" s="5"/>
      <c r="D8337" s="5"/>
      <c r="E8337" s="5"/>
      <c r="F8337" s="6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72"/>
      <c r="AD8337" s="5"/>
    </row>
    <row r="8338" spans="1:30" x14ac:dyDescent="0.2">
      <c r="A8338" s="5"/>
      <c r="B8338" s="5"/>
      <c r="C8338" s="5"/>
      <c r="D8338" s="5"/>
      <c r="E8338" s="5"/>
      <c r="F8338" s="6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72"/>
      <c r="AD8338" s="5"/>
    </row>
    <row r="8339" spans="1:30" x14ac:dyDescent="0.2">
      <c r="A8339" s="5"/>
      <c r="B8339" s="5"/>
      <c r="C8339" s="5"/>
      <c r="D8339" s="5"/>
      <c r="E8339" s="5"/>
      <c r="F8339" s="6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72"/>
      <c r="AD8339" s="5"/>
    </row>
    <row r="8340" spans="1:30" x14ac:dyDescent="0.2">
      <c r="A8340" s="5"/>
      <c r="B8340" s="5"/>
      <c r="C8340" s="5"/>
      <c r="D8340" s="5"/>
      <c r="E8340" s="5"/>
      <c r="F8340" s="6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72"/>
      <c r="AD8340" s="5"/>
    </row>
    <row r="8341" spans="1:30" x14ac:dyDescent="0.2">
      <c r="A8341" s="5"/>
      <c r="B8341" s="5"/>
      <c r="C8341" s="5"/>
      <c r="D8341" s="5"/>
      <c r="E8341" s="5"/>
      <c r="F8341" s="6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72"/>
      <c r="AD8341" s="5"/>
    </row>
    <row r="8342" spans="1:30" x14ac:dyDescent="0.2">
      <c r="A8342" s="5"/>
      <c r="B8342" s="5"/>
      <c r="C8342" s="5"/>
      <c r="D8342" s="5"/>
      <c r="E8342" s="5"/>
      <c r="F8342" s="6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72"/>
      <c r="AD8342" s="5"/>
    </row>
    <row r="8343" spans="1:30" x14ac:dyDescent="0.2">
      <c r="A8343" s="5"/>
      <c r="B8343" s="5"/>
      <c r="C8343" s="5"/>
      <c r="D8343" s="5"/>
      <c r="E8343" s="5"/>
      <c r="F8343" s="6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72"/>
      <c r="AD8343" s="5"/>
    </row>
    <row r="8344" spans="1:30" x14ac:dyDescent="0.2">
      <c r="A8344" s="5"/>
      <c r="B8344" s="5"/>
      <c r="C8344" s="5"/>
      <c r="D8344" s="5"/>
      <c r="E8344" s="5"/>
      <c r="F8344" s="6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72"/>
      <c r="AD8344" s="5"/>
    </row>
    <row r="8345" spans="1:30" x14ac:dyDescent="0.2">
      <c r="A8345" s="5"/>
      <c r="B8345" s="5"/>
      <c r="C8345" s="5"/>
      <c r="D8345" s="5"/>
      <c r="E8345" s="5"/>
      <c r="F8345" s="6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72"/>
      <c r="AD8345" s="5"/>
    </row>
    <row r="8346" spans="1:30" x14ac:dyDescent="0.2">
      <c r="A8346" s="5"/>
      <c r="B8346" s="5"/>
      <c r="C8346" s="5"/>
      <c r="D8346" s="5"/>
      <c r="E8346" s="5"/>
      <c r="F8346" s="6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72"/>
      <c r="AD8346" s="5"/>
    </row>
    <row r="8347" spans="1:30" x14ac:dyDescent="0.2">
      <c r="A8347" s="5"/>
      <c r="B8347" s="5"/>
      <c r="C8347" s="5"/>
      <c r="D8347" s="5"/>
      <c r="E8347" s="5"/>
      <c r="F8347" s="6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72"/>
      <c r="AD8347" s="5"/>
    </row>
    <row r="8348" spans="1:30" x14ac:dyDescent="0.2">
      <c r="A8348" s="5"/>
      <c r="B8348" s="5"/>
      <c r="C8348" s="5"/>
      <c r="D8348" s="5"/>
      <c r="E8348" s="5"/>
      <c r="F8348" s="6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72"/>
      <c r="AD8348" s="5"/>
    </row>
    <row r="8349" spans="1:30" x14ac:dyDescent="0.2">
      <c r="A8349" s="5"/>
      <c r="B8349" s="5"/>
      <c r="C8349" s="5"/>
      <c r="D8349" s="5"/>
      <c r="E8349" s="5"/>
      <c r="F8349" s="6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72"/>
      <c r="AD8349" s="5"/>
    </row>
    <row r="8350" spans="1:30" x14ac:dyDescent="0.2">
      <c r="A8350" s="5"/>
      <c r="B8350" s="5"/>
      <c r="C8350" s="5"/>
      <c r="D8350" s="5"/>
      <c r="E8350" s="5"/>
      <c r="F8350" s="6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72"/>
      <c r="AD8350" s="5"/>
    </row>
    <row r="8351" spans="1:30" x14ac:dyDescent="0.2">
      <c r="A8351" s="5"/>
      <c r="B8351" s="5"/>
      <c r="C8351" s="5"/>
      <c r="D8351" s="5"/>
      <c r="E8351" s="5"/>
      <c r="F8351" s="6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72"/>
      <c r="AD8351" s="5"/>
    </row>
    <row r="8352" spans="1:30" x14ac:dyDescent="0.2">
      <c r="A8352" s="5"/>
      <c r="B8352" s="5"/>
      <c r="C8352" s="5"/>
      <c r="D8352" s="5"/>
      <c r="E8352" s="5"/>
      <c r="F8352" s="6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72"/>
      <c r="AD8352" s="5"/>
    </row>
    <row r="8353" spans="1:30" x14ac:dyDescent="0.2">
      <c r="A8353" s="5"/>
      <c r="B8353" s="5"/>
      <c r="C8353" s="5"/>
      <c r="D8353" s="5"/>
      <c r="E8353" s="5"/>
      <c r="F8353" s="6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72"/>
      <c r="AD8353" s="5"/>
    </row>
    <row r="8354" spans="1:30" x14ac:dyDescent="0.2">
      <c r="A8354" s="5"/>
      <c r="B8354" s="5"/>
      <c r="C8354" s="5"/>
      <c r="D8354" s="5"/>
      <c r="E8354" s="5"/>
      <c r="F8354" s="6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72"/>
      <c r="AD8354" s="5"/>
    </row>
    <row r="8355" spans="1:30" x14ac:dyDescent="0.2">
      <c r="A8355" s="5"/>
      <c r="B8355" s="5"/>
      <c r="C8355" s="5"/>
      <c r="D8355" s="5"/>
      <c r="E8355" s="5"/>
      <c r="F8355" s="6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72"/>
      <c r="AD8355" s="5"/>
    </row>
    <row r="8356" spans="1:30" x14ac:dyDescent="0.2">
      <c r="A8356" s="5"/>
      <c r="B8356" s="5"/>
      <c r="C8356" s="5"/>
      <c r="D8356" s="5"/>
      <c r="E8356" s="5"/>
      <c r="F8356" s="6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72"/>
      <c r="AD8356" s="5"/>
    </row>
    <row r="8357" spans="1:30" x14ac:dyDescent="0.2">
      <c r="A8357" s="5"/>
      <c r="B8357" s="5"/>
      <c r="C8357" s="5"/>
      <c r="D8357" s="5"/>
      <c r="E8357" s="5"/>
      <c r="F8357" s="6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72"/>
      <c r="AD8357" s="5"/>
    </row>
    <row r="8358" spans="1:30" x14ac:dyDescent="0.2">
      <c r="A8358" s="5"/>
      <c r="B8358" s="5"/>
      <c r="C8358" s="5"/>
      <c r="D8358" s="5"/>
      <c r="E8358" s="5"/>
      <c r="F8358" s="6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72"/>
      <c r="AD8358" s="5"/>
    </row>
    <row r="8359" spans="1:30" x14ac:dyDescent="0.2">
      <c r="A8359" s="5"/>
      <c r="B8359" s="5"/>
      <c r="C8359" s="5"/>
      <c r="D8359" s="5"/>
      <c r="E8359" s="5"/>
      <c r="F8359" s="6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72"/>
      <c r="AD8359" s="5"/>
    </row>
    <row r="8360" spans="1:30" x14ac:dyDescent="0.2">
      <c r="A8360" s="5"/>
      <c r="B8360" s="5"/>
      <c r="C8360" s="5"/>
      <c r="D8360" s="5"/>
      <c r="E8360" s="5"/>
      <c r="F8360" s="6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72"/>
      <c r="AD8360" s="5"/>
    </row>
    <row r="8361" spans="1:30" x14ac:dyDescent="0.2">
      <c r="A8361" s="5"/>
      <c r="B8361" s="5"/>
      <c r="C8361" s="5"/>
      <c r="D8361" s="5"/>
      <c r="E8361" s="5"/>
      <c r="F8361" s="6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72"/>
      <c r="AD8361" s="5"/>
    </row>
    <row r="8362" spans="1:30" x14ac:dyDescent="0.2">
      <c r="A8362" s="5"/>
      <c r="B8362" s="5"/>
      <c r="C8362" s="5"/>
      <c r="D8362" s="5"/>
      <c r="E8362" s="5"/>
      <c r="F8362" s="6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72"/>
      <c r="AD8362" s="5"/>
    </row>
    <row r="8363" spans="1:30" x14ac:dyDescent="0.2">
      <c r="A8363" s="5"/>
      <c r="B8363" s="5"/>
      <c r="C8363" s="5"/>
      <c r="D8363" s="5"/>
      <c r="E8363" s="5"/>
      <c r="F8363" s="6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72"/>
      <c r="AD8363" s="5"/>
    </row>
    <row r="8364" spans="1:30" x14ac:dyDescent="0.2">
      <c r="A8364" s="5"/>
      <c r="B8364" s="5"/>
      <c r="C8364" s="5"/>
      <c r="D8364" s="5"/>
      <c r="E8364" s="5"/>
      <c r="F8364" s="6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72"/>
      <c r="AD8364" s="5"/>
    </row>
    <row r="8365" spans="1:30" x14ac:dyDescent="0.2">
      <c r="A8365" s="5"/>
      <c r="B8365" s="5"/>
      <c r="C8365" s="5"/>
      <c r="D8365" s="5"/>
      <c r="E8365" s="5"/>
      <c r="F8365" s="6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72"/>
      <c r="AD8365" s="5"/>
    </row>
    <row r="8366" spans="1:30" x14ac:dyDescent="0.2">
      <c r="A8366" s="5"/>
      <c r="B8366" s="5"/>
      <c r="C8366" s="5"/>
      <c r="D8366" s="5"/>
      <c r="E8366" s="5"/>
      <c r="F8366" s="6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72"/>
      <c r="AD8366" s="5"/>
    </row>
    <row r="8367" spans="1:30" x14ac:dyDescent="0.2">
      <c r="A8367" s="5"/>
      <c r="B8367" s="5"/>
      <c r="C8367" s="5"/>
      <c r="D8367" s="5"/>
      <c r="E8367" s="5"/>
      <c r="F8367" s="6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72"/>
      <c r="AD8367" s="5"/>
    </row>
    <row r="8368" spans="1:30" x14ac:dyDescent="0.2">
      <c r="A8368" s="5"/>
      <c r="B8368" s="5"/>
      <c r="C8368" s="5"/>
      <c r="D8368" s="5"/>
      <c r="E8368" s="5"/>
      <c r="F8368" s="6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72"/>
      <c r="AD8368" s="5"/>
    </row>
    <row r="8369" spans="1:30" x14ac:dyDescent="0.2">
      <c r="A8369" s="5"/>
      <c r="B8369" s="5"/>
      <c r="C8369" s="5"/>
      <c r="D8369" s="5"/>
      <c r="E8369" s="5"/>
      <c r="F8369" s="6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72"/>
      <c r="AD8369" s="5"/>
    </row>
    <row r="8370" spans="1:30" x14ac:dyDescent="0.2">
      <c r="A8370" s="5"/>
      <c r="B8370" s="5"/>
      <c r="C8370" s="5"/>
      <c r="D8370" s="5"/>
      <c r="E8370" s="5"/>
      <c r="F8370" s="6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72"/>
      <c r="AD8370" s="5"/>
    </row>
    <row r="8371" spans="1:30" x14ac:dyDescent="0.2">
      <c r="A8371" s="5"/>
      <c r="B8371" s="5"/>
      <c r="C8371" s="5"/>
      <c r="D8371" s="5"/>
      <c r="E8371" s="5"/>
      <c r="F8371" s="6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72"/>
      <c r="AD8371" s="5"/>
    </row>
    <row r="8372" spans="1:30" x14ac:dyDescent="0.2">
      <c r="A8372" s="5"/>
      <c r="B8372" s="5"/>
      <c r="C8372" s="5"/>
      <c r="D8372" s="5"/>
      <c r="E8372" s="5"/>
      <c r="F8372" s="6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72"/>
      <c r="AD8372" s="5"/>
    </row>
    <row r="8373" spans="1:30" x14ac:dyDescent="0.2">
      <c r="A8373" s="5"/>
      <c r="B8373" s="5"/>
      <c r="C8373" s="5"/>
      <c r="D8373" s="5"/>
      <c r="E8373" s="5"/>
      <c r="F8373" s="6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72"/>
      <c r="AD8373" s="5"/>
    </row>
    <row r="8374" spans="1:30" x14ac:dyDescent="0.2">
      <c r="A8374" s="5"/>
      <c r="B8374" s="5"/>
      <c r="C8374" s="5"/>
      <c r="D8374" s="5"/>
      <c r="E8374" s="5"/>
      <c r="F8374" s="6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72"/>
      <c r="AD8374" s="5"/>
    </row>
    <row r="8375" spans="1:30" x14ac:dyDescent="0.2">
      <c r="A8375" s="5"/>
      <c r="B8375" s="5"/>
      <c r="C8375" s="5"/>
      <c r="D8375" s="5"/>
      <c r="E8375" s="5"/>
      <c r="F8375" s="6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72"/>
      <c r="AD8375" s="5"/>
    </row>
    <row r="8376" spans="1:30" x14ac:dyDescent="0.2">
      <c r="A8376" s="5"/>
      <c r="B8376" s="5"/>
      <c r="C8376" s="5"/>
      <c r="D8376" s="5"/>
      <c r="E8376" s="5"/>
      <c r="F8376" s="6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72"/>
      <c r="AD8376" s="5"/>
    </row>
    <row r="8377" spans="1:30" x14ac:dyDescent="0.2">
      <c r="A8377" s="5"/>
      <c r="B8377" s="5"/>
      <c r="C8377" s="5"/>
      <c r="D8377" s="5"/>
      <c r="E8377" s="5"/>
      <c r="F8377" s="6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72"/>
      <c r="AD8377" s="5"/>
    </row>
    <row r="8378" spans="1:30" x14ac:dyDescent="0.2">
      <c r="A8378" s="5"/>
      <c r="B8378" s="5"/>
      <c r="C8378" s="5"/>
      <c r="D8378" s="5"/>
      <c r="E8378" s="5"/>
      <c r="F8378" s="6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72"/>
      <c r="AD8378" s="5"/>
    </row>
    <row r="8379" spans="1:30" x14ac:dyDescent="0.2">
      <c r="A8379" s="5"/>
      <c r="B8379" s="5"/>
      <c r="C8379" s="5"/>
      <c r="D8379" s="5"/>
      <c r="E8379" s="5"/>
      <c r="F8379" s="6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72"/>
      <c r="AD8379" s="5"/>
    </row>
    <row r="8380" spans="1:30" x14ac:dyDescent="0.2">
      <c r="A8380" s="5"/>
      <c r="B8380" s="5"/>
      <c r="C8380" s="5"/>
      <c r="D8380" s="5"/>
      <c r="E8380" s="5"/>
      <c r="F8380" s="6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72"/>
      <c r="AD8380" s="5"/>
    </row>
    <row r="8381" spans="1:30" x14ac:dyDescent="0.2">
      <c r="A8381" s="5"/>
      <c r="B8381" s="5"/>
      <c r="C8381" s="5"/>
      <c r="D8381" s="5"/>
      <c r="E8381" s="5"/>
      <c r="F8381" s="6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72"/>
      <c r="AD8381" s="5"/>
    </row>
    <row r="8382" spans="1:30" x14ac:dyDescent="0.2">
      <c r="A8382" s="5"/>
      <c r="B8382" s="5"/>
      <c r="C8382" s="5"/>
      <c r="D8382" s="5"/>
      <c r="E8382" s="5"/>
      <c r="F8382" s="6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72"/>
      <c r="AD8382" s="5"/>
    </row>
    <row r="8383" spans="1:30" x14ac:dyDescent="0.2">
      <c r="A8383" s="5"/>
      <c r="B8383" s="5"/>
      <c r="C8383" s="5"/>
      <c r="D8383" s="5"/>
      <c r="E8383" s="5"/>
      <c r="F8383" s="6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72"/>
      <c r="AD8383" s="5"/>
    </row>
    <row r="8384" spans="1:30" x14ac:dyDescent="0.2">
      <c r="A8384" s="5"/>
      <c r="B8384" s="5"/>
      <c r="C8384" s="5"/>
      <c r="D8384" s="5"/>
      <c r="E8384" s="5"/>
      <c r="F8384" s="6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72"/>
      <c r="AD8384" s="5"/>
    </row>
    <row r="8385" spans="1:30" x14ac:dyDescent="0.2">
      <c r="A8385" s="5"/>
      <c r="B8385" s="5"/>
      <c r="C8385" s="5"/>
      <c r="D8385" s="5"/>
      <c r="E8385" s="5"/>
      <c r="F8385" s="6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72"/>
      <c r="AD8385" s="5"/>
    </row>
    <row r="8386" spans="1:30" x14ac:dyDescent="0.2">
      <c r="A8386" s="5"/>
      <c r="B8386" s="5"/>
      <c r="C8386" s="5"/>
      <c r="D8386" s="5"/>
      <c r="E8386" s="5"/>
      <c r="F8386" s="6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72"/>
      <c r="AD8386" s="5"/>
    </row>
    <row r="8387" spans="1:30" x14ac:dyDescent="0.2">
      <c r="A8387" s="5"/>
      <c r="B8387" s="5"/>
      <c r="C8387" s="5"/>
      <c r="D8387" s="5"/>
      <c r="E8387" s="5"/>
      <c r="F8387" s="6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72"/>
      <c r="AD8387" s="5"/>
    </row>
    <row r="8388" spans="1:30" x14ac:dyDescent="0.2">
      <c r="A8388" s="5"/>
      <c r="B8388" s="5"/>
      <c r="C8388" s="5"/>
      <c r="D8388" s="5"/>
      <c r="E8388" s="5"/>
      <c r="F8388" s="6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72"/>
      <c r="AD8388" s="5"/>
    </row>
    <row r="8389" spans="1:30" x14ac:dyDescent="0.2">
      <c r="A8389" s="5"/>
      <c r="B8389" s="5"/>
      <c r="C8389" s="5"/>
      <c r="D8389" s="5"/>
      <c r="E8389" s="5"/>
      <c r="F8389" s="6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72"/>
      <c r="AD8389" s="5"/>
    </row>
    <row r="8390" spans="1:30" x14ac:dyDescent="0.2">
      <c r="A8390" s="5"/>
      <c r="B8390" s="5"/>
      <c r="C8390" s="5"/>
      <c r="D8390" s="5"/>
      <c r="E8390" s="5"/>
      <c r="F8390" s="6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72"/>
      <c r="AD8390" s="5"/>
    </row>
    <row r="8391" spans="1:30" x14ac:dyDescent="0.2">
      <c r="A8391" s="5"/>
      <c r="B8391" s="5"/>
      <c r="C8391" s="5"/>
      <c r="D8391" s="5"/>
      <c r="E8391" s="5"/>
      <c r="F8391" s="6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72"/>
      <c r="AD8391" s="5"/>
    </row>
    <row r="8392" spans="1:30" x14ac:dyDescent="0.2">
      <c r="A8392" s="5"/>
      <c r="B8392" s="5"/>
      <c r="C8392" s="5"/>
      <c r="D8392" s="5"/>
      <c r="E8392" s="5"/>
      <c r="F8392" s="6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72"/>
      <c r="AD8392" s="5"/>
    </row>
    <row r="8393" spans="1:30" x14ac:dyDescent="0.2">
      <c r="A8393" s="5"/>
      <c r="B8393" s="5"/>
      <c r="C8393" s="5"/>
      <c r="D8393" s="5"/>
      <c r="E8393" s="5"/>
      <c r="F8393" s="6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72"/>
      <c r="AD8393" s="5"/>
    </row>
    <row r="8394" spans="1:30" x14ac:dyDescent="0.2">
      <c r="A8394" s="5"/>
      <c r="B8394" s="5"/>
      <c r="C8394" s="5"/>
      <c r="D8394" s="5"/>
      <c r="E8394" s="5"/>
      <c r="F8394" s="6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72"/>
      <c r="AD8394" s="5"/>
    </row>
    <row r="8395" spans="1:30" x14ac:dyDescent="0.2">
      <c r="A8395" s="5"/>
      <c r="B8395" s="5"/>
      <c r="C8395" s="5"/>
      <c r="D8395" s="5"/>
      <c r="E8395" s="5"/>
      <c r="F8395" s="6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72"/>
      <c r="AD8395" s="5"/>
    </row>
    <row r="8396" spans="1:30" x14ac:dyDescent="0.2">
      <c r="A8396" s="5"/>
      <c r="B8396" s="5"/>
      <c r="C8396" s="5"/>
      <c r="D8396" s="5"/>
      <c r="E8396" s="5"/>
      <c r="F8396" s="6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72"/>
      <c r="AD8396" s="5"/>
    </row>
    <row r="8397" spans="1:30" x14ac:dyDescent="0.2">
      <c r="A8397" s="5"/>
      <c r="B8397" s="5"/>
      <c r="C8397" s="5"/>
      <c r="D8397" s="5"/>
      <c r="E8397" s="5"/>
      <c r="F8397" s="6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72"/>
      <c r="AD8397" s="5"/>
    </row>
    <row r="8398" spans="1:30" x14ac:dyDescent="0.2">
      <c r="A8398" s="5"/>
      <c r="B8398" s="5"/>
      <c r="C8398" s="5"/>
      <c r="D8398" s="5"/>
      <c r="E8398" s="5"/>
      <c r="F8398" s="6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72"/>
      <c r="AD8398" s="5"/>
    </row>
    <row r="8399" spans="1:30" x14ac:dyDescent="0.2">
      <c r="A8399" s="5"/>
      <c r="B8399" s="5"/>
      <c r="C8399" s="5"/>
      <c r="D8399" s="5"/>
      <c r="E8399" s="5"/>
      <c r="F8399" s="6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72"/>
      <c r="AD8399" s="5"/>
    </row>
    <row r="8400" spans="1:30" x14ac:dyDescent="0.2">
      <c r="A8400" s="5"/>
      <c r="B8400" s="5"/>
      <c r="C8400" s="5"/>
      <c r="D8400" s="5"/>
      <c r="E8400" s="5"/>
      <c r="F8400" s="6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72"/>
      <c r="AD8400" s="5"/>
    </row>
    <row r="8401" spans="1:30" x14ac:dyDescent="0.2">
      <c r="A8401" s="5"/>
      <c r="B8401" s="5"/>
      <c r="C8401" s="5"/>
      <c r="D8401" s="5"/>
      <c r="E8401" s="5"/>
      <c r="F8401" s="6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72"/>
      <c r="AD8401" s="5"/>
    </row>
    <row r="8402" spans="1:30" x14ac:dyDescent="0.2">
      <c r="A8402" s="5"/>
      <c r="B8402" s="5"/>
      <c r="C8402" s="5"/>
      <c r="D8402" s="5"/>
      <c r="E8402" s="5"/>
      <c r="F8402" s="6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72"/>
      <c r="AD8402" s="5"/>
    </row>
    <row r="8403" spans="1:30" x14ac:dyDescent="0.2">
      <c r="A8403" s="5"/>
      <c r="B8403" s="5"/>
      <c r="C8403" s="5"/>
      <c r="D8403" s="5"/>
      <c r="E8403" s="5"/>
      <c r="F8403" s="6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72"/>
      <c r="AD8403" s="5"/>
    </row>
    <row r="8404" spans="1:30" x14ac:dyDescent="0.2">
      <c r="A8404" s="5"/>
      <c r="B8404" s="5"/>
      <c r="C8404" s="5"/>
      <c r="D8404" s="5"/>
      <c r="E8404" s="5"/>
      <c r="F8404" s="6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72"/>
      <c r="AD8404" s="5"/>
    </row>
    <row r="8405" spans="1:30" x14ac:dyDescent="0.2">
      <c r="A8405" s="5"/>
      <c r="B8405" s="5"/>
      <c r="C8405" s="5"/>
      <c r="D8405" s="5"/>
      <c r="E8405" s="5"/>
      <c r="F8405" s="6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72"/>
      <c r="AD8405" s="5"/>
    </row>
    <row r="8406" spans="1:30" x14ac:dyDescent="0.2">
      <c r="A8406" s="5"/>
      <c r="B8406" s="5"/>
      <c r="C8406" s="5"/>
      <c r="D8406" s="5"/>
      <c r="E8406" s="5"/>
      <c r="F8406" s="6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72"/>
      <c r="AD8406" s="5"/>
    </row>
    <row r="8407" spans="1:30" x14ac:dyDescent="0.2">
      <c r="A8407" s="5"/>
      <c r="B8407" s="5"/>
      <c r="C8407" s="5"/>
      <c r="D8407" s="5"/>
      <c r="E8407" s="5"/>
      <c r="F8407" s="6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72"/>
      <c r="AD8407" s="5"/>
    </row>
    <row r="8408" spans="1:30" x14ac:dyDescent="0.2">
      <c r="A8408" s="5"/>
      <c r="B8408" s="5"/>
      <c r="C8408" s="5"/>
      <c r="D8408" s="5"/>
      <c r="E8408" s="5"/>
      <c r="F8408" s="6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72"/>
      <c r="AD8408" s="5"/>
    </row>
    <row r="8409" spans="1:30" x14ac:dyDescent="0.2">
      <c r="A8409" s="5"/>
      <c r="B8409" s="5"/>
      <c r="C8409" s="5"/>
      <c r="D8409" s="5"/>
      <c r="E8409" s="5"/>
      <c r="F8409" s="6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72"/>
      <c r="AD8409" s="5"/>
    </row>
    <row r="8410" spans="1:30" x14ac:dyDescent="0.2">
      <c r="A8410" s="5"/>
      <c r="B8410" s="5"/>
      <c r="C8410" s="5"/>
      <c r="D8410" s="5"/>
      <c r="E8410" s="5"/>
      <c r="F8410" s="6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72"/>
      <c r="AD8410" s="5"/>
    </row>
    <row r="8411" spans="1:30" x14ac:dyDescent="0.2">
      <c r="A8411" s="5"/>
      <c r="B8411" s="5"/>
      <c r="C8411" s="5"/>
      <c r="D8411" s="5"/>
      <c r="E8411" s="5"/>
      <c r="F8411" s="6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72"/>
      <c r="AD8411" s="5"/>
    </row>
    <row r="8412" spans="1:30" x14ac:dyDescent="0.2">
      <c r="A8412" s="5"/>
      <c r="B8412" s="5"/>
      <c r="C8412" s="5"/>
      <c r="D8412" s="5"/>
      <c r="E8412" s="5"/>
      <c r="F8412" s="6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72"/>
      <c r="AD8412" s="5"/>
    </row>
    <row r="8413" spans="1:30" x14ac:dyDescent="0.2">
      <c r="A8413" s="5"/>
      <c r="B8413" s="5"/>
      <c r="C8413" s="5"/>
      <c r="D8413" s="5"/>
      <c r="E8413" s="5"/>
      <c r="F8413" s="6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72"/>
      <c r="AD8413" s="5"/>
    </row>
    <row r="8414" spans="1:30" x14ac:dyDescent="0.2">
      <c r="A8414" s="5"/>
      <c r="B8414" s="5"/>
      <c r="C8414" s="5"/>
      <c r="D8414" s="5"/>
      <c r="E8414" s="5"/>
      <c r="F8414" s="6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72"/>
      <c r="AD8414" s="5"/>
    </row>
    <row r="8415" spans="1:30" x14ac:dyDescent="0.2">
      <c r="A8415" s="5"/>
      <c r="B8415" s="5"/>
      <c r="C8415" s="5"/>
      <c r="D8415" s="5"/>
      <c r="E8415" s="5"/>
      <c r="F8415" s="6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72"/>
      <c r="AD8415" s="5"/>
    </row>
    <row r="8416" spans="1:30" x14ac:dyDescent="0.2">
      <c r="A8416" s="5"/>
      <c r="B8416" s="5"/>
      <c r="C8416" s="5"/>
      <c r="D8416" s="5"/>
      <c r="E8416" s="5"/>
      <c r="F8416" s="6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72"/>
      <c r="AD8416" s="5"/>
    </row>
    <row r="8417" spans="1:30" x14ac:dyDescent="0.2">
      <c r="A8417" s="5"/>
      <c r="B8417" s="5"/>
      <c r="C8417" s="5"/>
      <c r="D8417" s="5"/>
      <c r="E8417" s="5"/>
      <c r="F8417" s="6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72"/>
      <c r="AD8417" s="5"/>
    </row>
    <row r="8418" spans="1:30" x14ac:dyDescent="0.2">
      <c r="A8418" s="5"/>
      <c r="B8418" s="5"/>
      <c r="C8418" s="5"/>
      <c r="D8418" s="5"/>
      <c r="E8418" s="5"/>
      <c r="F8418" s="6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72"/>
      <c r="AD8418" s="5"/>
    </row>
    <row r="8419" spans="1:30" x14ac:dyDescent="0.2">
      <c r="A8419" s="5"/>
      <c r="B8419" s="5"/>
      <c r="C8419" s="5"/>
      <c r="D8419" s="5"/>
      <c r="E8419" s="5"/>
      <c r="F8419" s="6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72"/>
      <c r="AD8419" s="5"/>
    </row>
    <row r="8420" spans="1:30" x14ac:dyDescent="0.2">
      <c r="A8420" s="5"/>
      <c r="B8420" s="5"/>
      <c r="C8420" s="5"/>
      <c r="D8420" s="5"/>
      <c r="E8420" s="5"/>
      <c r="F8420" s="6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72"/>
      <c r="AD8420" s="5"/>
    </row>
    <row r="8421" spans="1:30" x14ac:dyDescent="0.2">
      <c r="A8421" s="5"/>
      <c r="B8421" s="5"/>
      <c r="C8421" s="5"/>
      <c r="D8421" s="5"/>
      <c r="E8421" s="5"/>
      <c r="F8421" s="6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72"/>
      <c r="AD8421" s="5"/>
    </row>
    <row r="8422" spans="1:30" x14ac:dyDescent="0.2">
      <c r="A8422" s="5"/>
      <c r="B8422" s="5"/>
      <c r="C8422" s="5"/>
      <c r="D8422" s="5"/>
      <c r="E8422" s="5"/>
      <c r="F8422" s="6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72"/>
      <c r="AD8422" s="5"/>
    </row>
    <row r="8423" spans="1:30" x14ac:dyDescent="0.2">
      <c r="A8423" s="5"/>
      <c r="B8423" s="5"/>
      <c r="C8423" s="5"/>
      <c r="D8423" s="5"/>
      <c r="E8423" s="5"/>
      <c r="F8423" s="6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72"/>
      <c r="AD8423" s="5"/>
    </row>
    <row r="8424" spans="1:30" x14ac:dyDescent="0.2">
      <c r="A8424" s="5"/>
      <c r="B8424" s="5"/>
      <c r="C8424" s="5"/>
      <c r="D8424" s="5"/>
      <c r="E8424" s="5"/>
      <c r="F8424" s="6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72"/>
      <c r="AD8424" s="5"/>
    </row>
    <row r="8425" spans="1:30" x14ac:dyDescent="0.2">
      <c r="A8425" s="5"/>
      <c r="B8425" s="5"/>
      <c r="C8425" s="5"/>
      <c r="D8425" s="5"/>
      <c r="E8425" s="5"/>
      <c r="F8425" s="6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72"/>
      <c r="AD8425" s="5"/>
    </row>
    <row r="8426" spans="1:30" x14ac:dyDescent="0.2">
      <c r="A8426" s="5"/>
      <c r="B8426" s="5"/>
      <c r="C8426" s="5"/>
      <c r="D8426" s="5"/>
      <c r="E8426" s="5"/>
      <c r="F8426" s="6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72"/>
      <c r="AD8426" s="5"/>
    </row>
    <row r="8427" spans="1:30" x14ac:dyDescent="0.2">
      <c r="A8427" s="5"/>
      <c r="B8427" s="5"/>
      <c r="C8427" s="5"/>
      <c r="D8427" s="5"/>
      <c r="E8427" s="5"/>
      <c r="F8427" s="6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72"/>
      <c r="AD8427" s="5"/>
    </row>
    <row r="8428" spans="1:30" x14ac:dyDescent="0.2">
      <c r="A8428" s="5"/>
      <c r="B8428" s="5"/>
      <c r="C8428" s="5"/>
      <c r="D8428" s="5"/>
      <c r="E8428" s="5"/>
      <c r="F8428" s="6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72"/>
      <c r="AD8428" s="5"/>
    </row>
    <row r="8429" spans="1:30" x14ac:dyDescent="0.2">
      <c r="A8429" s="5"/>
      <c r="B8429" s="5"/>
      <c r="C8429" s="5"/>
      <c r="D8429" s="5"/>
      <c r="E8429" s="5"/>
      <c r="F8429" s="6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72"/>
      <c r="AD8429" s="5"/>
    </row>
    <row r="8430" spans="1:30" x14ac:dyDescent="0.2">
      <c r="A8430" s="5"/>
      <c r="B8430" s="5"/>
      <c r="C8430" s="5"/>
      <c r="D8430" s="5"/>
      <c r="E8430" s="5"/>
      <c r="F8430" s="6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72"/>
      <c r="AD8430" s="5"/>
    </row>
    <row r="8431" spans="1:30" x14ac:dyDescent="0.2">
      <c r="A8431" s="5"/>
      <c r="B8431" s="5"/>
      <c r="C8431" s="5"/>
      <c r="D8431" s="5"/>
      <c r="E8431" s="5"/>
      <c r="F8431" s="6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72"/>
      <c r="AD8431" s="5"/>
    </row>
    <row r="8432" spans="1:30" x14ac:dyDescent="0.2">
      <c r="A8432" s="5"/>
      <c r="B8432" s="5"/>
      <c r="C8432" s="5"/>
      <c r="D8432" s="5"/>
      <c r="E8432" s="5"/>
      <c r="F8432" s="6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72"/>
      <c r="AD8432" s="5"/>
    </row>
    <row r="8433" spans="1:30" x14ac:dyDescent="0.2">
      <c r="A8433" s="5"/>
      <c r="B8433" s="5"/>
      <c r="C8433" s="5"/>
      <c r="D8433" s="5"/>
      <c r="E8433" s="5"/>
      <c r="F8433" s="6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72"/>
      <c r="AD8433" s="5"/>
    </row>
    <row r="8434" spans="1:30" x14ac:dyDescent="0.2">
      <c r="A8434" s="5"/>
      <c r="B8434" s="5"/>
      <c r="C8434" s="5"/>
      <c r="D8434" s="5"/>
      <c r="E8434" s="5"/>
      <c r="F8434" s="6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72"/>
      <c r="AD8434" s="5"/>
    </row>
    <row r="8435" spans="1:30" x14ac:dyDescent="0.2">
      <c r="A8435" s="5"/>
      <c r="B8435" s="5"/>
      <c r="C8435" s="5"/>
      <c r="D8435" s="5"/>
      <c r="E8435" s="5"/>
      <c r="F8435" s="6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72"/>
      <c r="AD8435" s="5"/>
    </row>
    <row r="8436" spans="1:30" x14ac:dyDescent="0.2">
      <c r="A8436" s="5"/>
      <c r="B8436" s="5"/>
      <c r="C8436" s="5"/>
      <c r="D8436" s="5"/>
      <c r="E8436" s="5"/>
      <c r="F8436" s="6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72"/>
      <c r="AD8436" s="5"/>
    </row>
    <row r="8437" spans="1:30" x14ac:dyDescent="0.2">
      <c r="A8437" s="5"/>
      <c r="B8437" s="5"/>
      <c r="C8437" s="5"/>
      <c r="D8437" s="5"/>
      <c r="E8437" s="5"/>
      <c r="F8437" s="6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72"/>
      <c r="AD8437" s="5"/>
    </row>
    <row r="8438" spans="1:30" x14ac:dyDescent="0.2">
      <c r="A8438" s="5"/>
      <c r="B8438" s="5"/>
      <c r="C8438" s="5"/>
      <c r="D8438" s="5"/>
      <c r="E8438" s="5"/>
      <c r="F8438" s="6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72"/>
      <c r="AD8438" s="5"/>
    </row>
    <row r="8439" spans="1:30" x14ac:dyDescent="0.2">
      <c r="A8439" s="5"/>
      <c r="B8439" s="5"/>
      <c r="C8439" s="5"/>
      <c r="D8439" s="5"/>
      <c r="E8439" s="5"/>
      <c r="F8439" s="6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72"/>
      <c r="AD8439" s="5"/>
    </row>
    <row r="8440" spans="1:30" x14ac:dyDescent="0.2">
      <c r="A8440" s="5"/>
      <c r="B8440" s="5"/>
      <c r="C8440" s="5"/>
      <c r="D8440" s="5"/>
      <c r="E8440" s="5"/>
      <c r="F8440" s="6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72"/>
      <c r="AD8440" s="5"/>
    </row>
    <row r="8441" spans="1:30" x14ac:dyDescent="0.2">
      <c r="A8441" s="5"/>
      <c r="B8441" s="5"/>
      <c r="C8441" s="5"/>
      <c r="D8441" s="5"/>
      <c r="E8441" s="5"/>
      <c r="F8441" s="6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72"/>
      <c r="AD8441" s="5"/>
    </row>
    <row r="8442" spans="1:30" x14ac:dyDescent="0.2">
      <c r="A8442" s="5"/>
      <c r="B8442" s="5"/>
      <c r="C8442" s="5"/>
      <c r="D8442" s="5"/>
      <c r="E8442" s="5"/>
      <c r="F8442" s="6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72"/>
      <c r="AD8442" s="5"/>
    </row>
    <row r="8443" spans="1:30" x14ac:dyDescent="0.2">
      <c r="A8443" s="5"/>
      <c r="B8443" s="5"/>
      <c r="C8443" s="5"/>
      <c r="D8443" s="5"/>
      <c r="E8443" s="5"/>
      <c r="F8443" s="6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72"/>
      <c r="AD8443" s="5"/>
    </row>
    <row r="8444" spans="1:30" x14ac:dyDescent="0.2">
      <c r="A8444" s="5"/>
      <c r="B8444" s="5"/>
      <c r="C8444" s="5"/>
      <c r="D8444" s="5"/>
      <c r="E8444" s="5"/>
      <c r="F8444" s="6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72"/>
      <c r="AD8444" s="5"/>
    </row>
    <row r="8445" spans="1:30" x14ac:dyDescent="0.2">
      <c r="A8445" s="5"/>
      <c r="B8445" s="5"/>
      <c r="C8445" s="5"/>
      <c r="D8445" s="5"/>
      <c r="E8445" s="5"/>
      <c r="F8445" s="6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72"/>
      <c r="AD8445" s="5"/>
    </row>
    <row r="8446" spans="1:30" x14ac:dyDescent="0.2">
      <c r="A8446" s="5"/>
      <c r="B8446" s="5"/>
      <c r="C8446" s="5"/>
      <c r="D8446" s="5"/>
      <c r="E8446" s="5"/>
      <c r="F8446" s="6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72"/>
      <c r="AD8446" s="5"/>
    </row>
    <row r="8447" spans="1:30" x14ac:dyDescent="0.2">
      <c r="A8447" s="5"/>
      <c r="B8447" s="5"/>
      <c r="C8447" s="5"/>
      <c r="D8447" s="5"/>
      <c r="E8447" s="5"/>
      <c r="F8447" s="6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72"/>
      <c r="AD8447" s="5"/>
    </row>
    <row r="8448" spans="1:30" x14ac:dyDescent="0.2">
      <c r="A8448" s="5"/>
      <c r="B8448" s="5"/>
      <c r="C8448" s="5"/>
      <c r="D8448" s="5"/>
      <c r="E8448" s="5"/>
      <c r="F8448" s="6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72"/>
      <c r="AD8448" s="5"/>
    </row>
    <row r="8449" spans="1:30" x14ac:dyDescent="0.2">
      <c r="A8449" s="5"/>
      <c r="B8449" s="5"/>
      <c r="C8449" s="5"/>
      <c r="D8449" s="5"/>
      <c r="E8449" s="5"/>
      <c r="F8449" s="6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72"/>
      <c r="AD8449" s="5"/>
    </row>
    <row r="8450" spans="1:30" x14ac:dyDescent="0.2">
      <c r="A8450" s="5"/>
      <c r="B8450" s="5"/>
      <c r="C8450" s="5"/>
      <c r="D8450" s="5"/>
      <c r="E8450" s="5"/>
      <c r="F8450" s="6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72"/>
      <c r="AD8450" s="5"/>
    </row>
    <row r="8451" spans="1:30" x14ac:dyDescent="0.2">
      <c r="A8451" s="5"/>
      <c r="B8451" s="5"/>
      <c r="C8451" s="5"/>
      <c r="D8451" s="5"/>
      <c r="E8451" s="5"/>
      <c r="F8451" s="6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72"/>
      <c r="AD8451" s="5"/>
    </row>
    <row r="8452" spans="1:30" x14ac:dyDescent="0.2">
      <c r="A8452" s="5"/>
      <c r="B8452" s="5"/>
      <c r="C8452" s="5"/>
      <c r="D8452" s="5"/>
      <c r="E8452" s="5"/>
      <c r="F8452" s="6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72"/>
      <c r="AD8452" s="5"/>
    </row>
    <row r="8453" spans="1:30" x14ac:dyDescent="0.2">
      <c r="A8453" s="5"/>
      <c r="B8453" s="5"/>
      <c r="C8453" s="5"/>
      <c r="D8453" s="5"/>
      <c r="E8453" s="5"/>
      <c r="F8453" s="6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72"/>
      <c r="AD8453" s="5"/>
    </row>
    <row r="8454" spans="1:30" x14ac:dyDescent="0.2">
      <c r="A8454" s="5"/>
      <c r="B8454" s="5"/>
      <c r="C8454" s="5"/>
      <c r="D8454" s="5"/>
      <c r="E8454" s="5"/>
      <c r="F8454" s="6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72"/>
      <c r="AD8454" s="5"/>
    </row>
    <row r="8455" spans="1:30" x14ac:dyDescent="0.2">
      <c r="A8455" s="5"/>
      <c r="B8455" s="5"/>
      <c r="C8455" s="5"/>
      <c r="D8455" s="5"/>
      <c r="E8455" s="5"/>
      <c r="F8455" s="6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72"/>
      <c r="AD8455" s="5"/>
    </row>
    <row r="8456" spans="1:30" x14ac:dyDescent="0.2">
      <c r="A8456" s="5"/>
      <c r="B8456" s="5"/>
      <c r="C8456" s="5"/>
      <c r="D8456" s="5"/>
      <c r="E8456" s="5"/>
      <c r="F8456" s="6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72"/>
      <c r="AD8456" s="5"/>
    </row>
    <row r="8457" spans="1:30" x14ac:dyDescent="0.2">
      <c r="A8457" s="5"/>
      <c r="B8457" s="5"/>
      <c r="C8457" s="5"/>
      <c r="D8457" s="5"/>
      <c r="E8457" s="5"/>
      <c r="F8457" s="6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72"/>
      <c r="AD8457" s="5"/>
    </row>
    <row r="8458" spans="1:30" x14ac:dyDescent="0.2">
      <c r="A8458" s="5"/>
      <c r="B8458" s="5"/>
      <c r="C8458" s="5"/>
      <c r="D8458" s="5"/>
      <c r="E8458" s="5"/>
      <c r="F8458" s="6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72"/>
      <c r="AD8458" s="5"/>
    </row>
    <row r="8459" spans="1:30" x14ac:dyDescent="0.2">
      <c r="A8459" s="5"/>
      <c r="B8459" s="5"/>
      <c r="C8459" s="5"/>
      <c r="D8459" s="5"/>
      <c r="E8459" s="5"/>
      <c r="F8459" s="6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72"/>
      <c r="AD8459" s="5"/>
    </row>
    <row r="8460" spans="1:30" x14ac:dyDescent="0.2">
      <c r="A8460" s="5"/>
      <c r="B8460" s="5"/>
      <c r="C8460" s="5"/>
      <c r="D8460" s="5"/>
      <c r="E8460" s="5"/>
      <c r="F8460" s="6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72"/>
      <c r="AD8460" s="5"/>
    </row>
    <row r="8461" spans="1:30" x14ac:dyDescent="0.2">
      <c r="A8461" s="5"/>
      <c r="B8461" s="5"/>
      <c r="C8461" s="5"/>
      <c r="D8461" s="5"/>
      <c r="E8461" s="5"/>
      <c r="F8461" s="6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72"/>
      <c r="AD8461" s="5"/>
    </row>
    <row r="8462" spans="1:30" x14ac:dyDescent="0.2">
      <c r="A8462" s="5"/>
      <c r="B8462" s="5"/>
      <c r="C8462" s="5"/>
      <c r="D8462" s="5"/>
      <c r="E8462" s="5"/>
      <c r="F8462" s="6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72"/>
      <c r="AD8462" s="5"/>
    </row>
    <row r="8463" spans="1:30" x14ac:dyDescent="0.2">
      <c r="A8463" s="5"/>
      <c r="B8463" s="5"/>
      <c r="C8463" s="5"/>
      <c r="D8463" s="5"/>
      <c r="E8463" s="5"/>
      <c r="F8463" s="6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72"/>
      <c r="AD8463" s="5"/>
    </row>
    <row r="8464" spans="1:30" x14ac:dyDescent="0.2">
      <c r="A8464" s="5"/>
      <c r="B8464" s="5"/>
      <c r="C8464" s="5"/>
      <c r="D8464" s="5"/>
      <c r="E8464" s="5"/>
      <c r="F8464" s="6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72"/>
      <c r="AD8464" s="5"/>
    </row>
    <row r="8465" spans="1:30" x14ac:dyDescent="0.2">
      <c r="A8465" s="5"/>
      <c r="B8465" s="5"/>
      <c r="C8465" s="5"/>
      <c r="D8465" s="5"/>
      <c r="E8465" s="5"/>
      <c r="F8465" s="6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72"/>
      <c r="AD8465" s="5"/>
    </row>
    <row r="8466" spans="1:30" x14ac:dyDescent="0.2">
      <c r="A8466" s="5"/>
      <c r="B8466" s="5"/>
      <c r="C8466" s="5"/>
      <c r="D8466" s="5"/>
      <c r="E8466" s="5"/>
      <c r="F8466" s="6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72"/>
      <c r="AD8466" s="5"/>
    </row>
    <row r="8467" spans="1:30" x14ac:dyDescent="0.2">
      <c r="A8467" s="5"/>
      <c r="B8467" s="5"/>
      <c r="C8467" s="5"/>
      <c r="D8467" s="5"/>
      <c r="E8467" s="5"/>
      <c r="F8467" s="6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72"/>
      <c r="AD8467" s="5"/>
    </row>
    <row r="8468" spans="1:30" x14ac:dyDescent="0.2">
      <c r="A8468" s="5"/>
      <c r="B8468" s="5"/>
      <c r="C8468" s="5"/>
      <c r="D8468" s="5"/>
      <c r="E8468" s="5"/>
      <c r="F8468" s="6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72"/>
      <c r="AD8468" s="5"/>
    </row>
    <row r="8469" spans="1:30" x14ac:dyDescent="0.2">
      <c r="A8469" s="5"/>
      <c r="B8469" s="5"/>
      <c r="C8469" s="5"/>
      <c r="D8469" s="5"/>
      <c r="E8469" s="5"/>
      <c r="F8469" s="6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72"/>
      <c r="AD8469" s="5"/>
    </row>
    <row r="8470" spans="1:30" x14ac:dyDescent="0.2">
      <c r="A8470" s="5"/>
      <c r="B8470" s="5"/>
      <c r="C8470" s="5"/>
      <c r="D8470" s="5"/>
      <c r="E8470" s="5"/>
      <c r="F8470" s="6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72"/>
      <c r="AD8470" s="5"/>
    </row>
    <row r="8471" spans="1:30" x14ac:dyDescent="0.2">
      <c r="A8471" s="5"/>
      <c r="B8471" s="5"/>
      <c r="C8471" s="5"/>
      <c r="D8471" s="5"/>
      <c r="E8471" s="5"/>
      <c r="F8471" s="6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72"/>
      <c r="AD8471" s="5"/>
    </row>
    <row r="8472" spans="1:30" x14ac:dyDescent="0.2">
      <c r="A8472" s="5"/>
      <c r="B8472" s="5"/>
      <c r="C8472" s="5"/>
      <c r="D8472" s="5"/>
      <c r="E8472" s="5"/>
      <c r="F8472" s="6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72"/>
      <c r="AD8472" s="5"/>
    </row>
    <row r="8473" spans="1:30" x14ac:dyDescent="0.2">
      <c r="A8473" s="5"/>
      <c r="B8473" s="5"/>
      <c r="C8473" s="5"/>
      <c r="D8473" s="5"/>
      <c r="E8473" s="5"/>
      <c r="F8473" s="6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72"/>
      <c r="AD8473" s="5"/>
    </row>
    <row r="8474" spans="1:30" x14ac:dyDescent="0.2">
      <c r="A8474" s="5"/>
      <c r="B8474" s="5"/>
      <c r="C8474" s="5"/>
      <c r="D8474" s="5"/>
      <c r="E8474" s="5"/>
      <c r="F8474" s="6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72"/>
      <c r="AD8474" s="5"/>
    </row>
    <row r="8475" spans="1:30" x14ac:dyDescent="0.2">
      <c r="A8475" s="5"/>
      <c r="B8475" s="5"/>
      <c r="C8475" s="5"/>
      <c r="D8475" s="5"/>
      <c r="E8475" s="5"/>
      <c r="F8475" s="6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72"/>
      <c r="AD8475" s="5"/>
    </row>
    <row r="8476" spans="1:30" x14ac:dyDescent="0.2">
      <c r="A8476" s="5"/>
      <c r="B8476" s="5"/>
      <c r="C8476" s="5"/>
      <c r="D8476" s="5"/>
      <c r="E8476" s="5"/>
      <c r="F8476" s="6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72"/>
      <c r="AD8476" s="5"/>
    </row>
    <row r="8477" spans="1:30" x14ac:dyDescent="0.2">
      <c r="A8477" s="5"/>
      <c r="B8477" s="5"/>
      <c r="C8477" s="5"/>
      <c r="D8477" s="5"/>
      <c r="E8477" s="5"/>
      <c r="F8477" s="6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72"/>
      <c r="AD8477" s="5"/>
    </row>
    <row r="8478" spans="1:30" x14ac:dyDescent="0.2">
      <c r="A8478" s="5"/>
      <c r="B8478" s="5"/>
      <c r="C8478" s="5"/>
      <c r="D8478" s="5"/>
      <c r="E8478" s="5"/>
      <c r="F8478" s="6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72"/>
      <c r="AD8478" s="5"/>
    </row>
    <row r="8479" spans="1:30" x14ac:dyDescent="0.2">
      <c r="A8479" s="5"/>
      <c r="B8479" s="5"/>
      <c r="C8479" s="5"/>
      <c r="D8479" s="5"/>
      <c r="E8479" s="5"/>
      <c r="F8479" s="6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72"/>
      <c r="AD8479" s="5"/>
    </row>
    <row r="8480" spans="1:30" x14ac:dyDescent="0.2">
      <c r="A8480" s="5"/>
      <c r="B8480" s="5"/>
      <c r="C8480" s="5"/>
      <c r="D8480" s="5"/>
      <c r="E8480" s="5"/>
      <c r="F8480" s="6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72"/>
      <c r="AD8480" s="5"/>
    </row>
    <row r="8481" spans="1:30" x14ac:dyDescent="0.2">
      <c r="A8481" s="5"/>
      <c r="B8481" s="5"/>
      <c r="C8481" s="5"/>
      <c r="D8481" s="5"/>
      <c r="E8481" s="5"/>
      <c r="F8481" s="6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72"/>
      <c r="AD8481" s="5"/>
    </row>
    <row r="8482" spans="1:30" x14ac:dyDescent="0.2">
      <c r="A8482" s="5"/>
      <c r="B8482" s="5"/>
      <c r="C8482" s="5"/>
      <c r="D8482" s="5"/>
      <c r="E8482" s="5"/>
      <c r="F8482" s="6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72"/>
      <c r="AD8482" s="5"/>
    </row>
    <row r="8483" spans="1:30" x14ac:dyDescent="0.2">
      <c r="A8483" s="5"/>
      <c r="B8483" s="5"/>
      <c r="C8483" s="5"/>
      <c r="D8483" s="5"/>
      <c r="E8483" s="5"/>
      <c r="F8483" s="6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72"/>
      <c r="AD8483" s="5"/>
    </row>
    <row r="8484" spans="1:30" x14ac:dyDescent="0.2">
      <c r="A8484" s="5"/>
      <c r="B8484" s="5"/>
      <c r="C8484" s="5"/>
      <c r="D8484" s="5"/>
      <c r="E8484" s="5"/>
      <c r="F8484" s="6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72"/>
      <c r="AD8484" s="5"/>
    </row>
    <row r="8485" spans="1:30" x14ac:dyDescent="0.2">
      <c r="A8485" s="5"/>
      <c r="B8485" s="5"/>
      <c r="C8485" s="5"/>
      <c r="D8485" s="5"/>
      <c r="E8485" s="5"/>
      <c r="F8485" s="6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72"/>
      <c r="AD8485" s="5"/>
    </row>
    <row r="8486" spans="1:30" x14ac:dyDescent="0.2">
      <c r="A8486" s="5"/>
      <c r="B8486" s="5"/>
      <c r="C8486" s="5"/>
      <c r="D8486" s="5"/>
      <c r="E8486" s="5"/>
      <c r="F8486" s="6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72"/>
      <c r="AD8486" s="5"/>
    </row>
    <row r="8487" spans="1:30" x14ac:dyDescent="0.2">
      <c r="A8487" s="5"/>
      <c r="B8487" s="5"/>
      <c r="C8487" s="5"/>
      <c r="D8487" s="5"/>
      <c r="E8487" s="5"/>
      <c r="F8487" s="6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72"/>
      <c r="AD8487" s="5"/>
    </row>
    <row r="8488" spans="1:30" x14ac:dyDescent="0.2">
      <c r="A8488" s="5"/>
      <c r="B8488" s="5"/>
      <c r="C8488" s="5"/>
      <c r="D8488" s="5"/>
      <c r="E8488" s="5"/>
      <c r="F8488" s="6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72"/>
      <c r="AD8488" s="5"/>
    </row>
    <row r="8489" spans="1:30" x14ac:dyDescent="0.2">
      <c r="A8489" s="5"/>
      <c r="B8489" s="5"/>
      <c r="C8489" s="5"/>
      <c r="D8489" s="5"/>
      <c r="E8489" s="5"/>
      <c r="F8489" s="6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72"/>
      <c r="AD8489" s="5"/>
    </row>
    <row r="8490" spans="1:30" x14ac:dyDescent="0.2">
      <c r="A8490" s="5"/>
      <c r="B8490" s="5"/>
      <c r="C8490" s="5"/>
      <c r="D8490" s="5"/>
      <c r="E8490" s="5"/>
      <c r="F8490" s="6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72"/>
      <c r="AD8490" s="5"/>
    </row>
    <row r="8491" spans="1:30" x14ac:dyDescent="0.2">
      <c r="A8491" s="5"/>
      <c r="B8491" s="5"/>
      <c r="C8491" s="5"/>
      <c r="D8491" s="5"/>
      <c r="E8491" s="5"/>
      <c r="F8491" s="6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72"/>
      <c r="AD8491" s="5"/>
    </row>
    <row r="8492" spans="1:30" x14ac:dyDescent="0.2">
      <c r="A8492" s="5"/>
      <c r="B8492" s="5"/>
      <c r="C8492" s="5"/>
      <c r="D8492" s="5"/>
      <c r="E8492" s="5"/>
      <c r="F8492" s="6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72"/>
      <c r="AD8492" s="5"/>
    </row>
    <row r="8493" spans="1:30" x14ac:dyDescent="0.2">
      <c r="A8493" s="5"/>
      <c r="B8493" s="5"/>
      <c r="C8493" s="5"/>
      <c r="D8493" s="5"/>
      <c r="E8493" s="5"/>
      <c r="F8493" s="6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72"/>
      <c r="AD8493" s="5"/>
    </row>
    <row r="8494" spans="1:30" x14ac:dyDescent="0.2">
      <c r="A8494" s="5"/>
      <c r="B8494" s="5"/>
      <c r="C8494" s="5"/>
      <c r="D8494" s="5"/>
      <c r="E8494" s="5"/>
      <c r="F8494" s="6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72"/>
      <c r="AD8494" s="5"/>
    </row>
    <row r="8495" spans="1:30" x14ac:dyDescent="0.2">
      <c r="A8495" s="5"/>
      <c r="B8495" s="5"/>
      <c r="C8495" s="5"/>
      <c r="D8495" s="5"/>
      <c r="E8495" s="5"/>
      <c r="F8495" s="6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72"/>
      <c r="AD8495" s="5"/>
    </row>
    <row r="8496" spans="1:30" x14ac:dyDescent="0.2">
      <c r="A8496" s="5"/>
      <c r="B8496" s="5"/>
      <c r="C8496" s="5"/>
      <c r="D8496" s="5"/>
      <c r="E8496" s="5"/>
      <c r="F8496" s="6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72"/>
      <c r="AD8496" s="5"/>
    </row>
    <row r="8497" spans="1:30" x14ac:dyDescent="0.2">
      <c r="A8497" s="5"/>
      <c r="B8497" s="5"/>
      <c r="C8497" s="5"/>
      <c r="D8497" s="5"/>
      <c r="E8497" s="5"/>
      <c r="F8497" s="6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72"/>
      <c r="AD8497" s="5"/>
    </row>
    <row r="8498" spans="1:30" x14ac:dyDescent="0.2">
      <c r="A8498" s="5"/>
      <c r="B8498" s="5"/>
      <c r="C8498" s="5"/>
      <c r="D8498" s="5"/>
      <c r="E8498" s="5"/>
      <c r="F8498" s="6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72"/>
      <c r="AD8498" s="5"/>
    </row>
    <row r="8499" spans="1:30" x14ac:dyDescent="0.2">
      <c r="A8499" s="5"/>
      <c r="B8499" s="5"/>
      <c r="C8499" s="5"/>
      <c r="D8499" s="5"/>
      <c r="E8499" s="5"/>
      <c r="F8499" s="6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72"/>
      <c r="AD8499" s="5"/>
    </row>
    <row r="8500" spans="1:30" x14ac:dyDescent="0.2">
      <c r="A8500" s="5"/>
      <c r="B8500" s="5"/>
      <c r="C8500" s="5"/>
      <c r="D8500" s="5"/>
      <c r="E8500" s="5"/>
      <c r="F8500" s="6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72"/>
      <c r="AD8500" s="5"/>
    </row>
    <row r="8501" spans="1:30" x14ac:dyDescent="0.2">
      <c r="A8501" s="5"/>
      <c r="B8501" s="5"/>
      <c r="C8501" s="5"/>
      <c r="D8501" s="5"/>
      <c r="E8501" s="5"/>
      <c r="F8501" s="6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72"/>
      <c r="AD8501" s="5"/>
    </row>
    <row r="8502" spans="1:30" x14ac:dyDescent="0.2">
      <c r="A8502" s="5"/>
      <c r="B8502" s="5"/>
      <c r="C8502" s="5"/>
      <c r="D8502" s="5"/>
      <c r="E8502" s="5"/>
      <c r="F8502" s="6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72"/>
      <c r="AD8502" s="5"/>
    </row>
    <row r="8503" spans="1:30" x14ac:dyDescent="0.2">
      <c r="A8503" s="5"/>
      <c r="B8503" s="5"/>
      <c r="C8503" s="5"/>
      <c r="D8503" s="5"/>
      <c r="E8503" s="5"/>
      <c r="F8503" s="6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72"/>
      <c r="AD8503" s="5"/>
    </row>
    <row r="8504" spans="1:30" x14ac:dyDescent="0.2">
      <c r="A8504" s="5"/>
      <c r="B8504" s="5"/>
      <c r="C8504" s="5"/>
      <c r="D8504" s="5"/>
      <c r="E8504" s="5"/>
      <c r="F8504" s="6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72"/>
      <c r="AD8504" s="5"/>
    </row>
    <row r="8505" spans="1:30" x14ac:dyDescent="0.2">
      <c r="A8505" s="5"/>
      <c r="B8505" s="5"/>
      <c r="C8505" s="5"/>
      <c r="D8505" s="5"/>
      <c r="E8505" s="5"/>
      <c r="F8505" s="6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72"/>
      <c r="AD8505" s="5"/>
    </row>
    <row r="8506" spans="1:30" x14ac:dyDescent="0.2">
      <c r="A8506" s="5"/>
      <c r="B8506" s="5"/>
      <c r="C8506" s="5"/>
      <c r="D8506" s="5"/>
      <c r="E8506" s="5"/>
      <c r="F8506" s="6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72"/>
      <c r="AD8506" s="5"/>
    </row>
    <row r="8507" spans="1:30" x14ac:dyDescent="0.2">
      <c r="A8507" s="5"/>
      <c r="B8507" s="5"/>
      <c r="C8507" s="5"/>
      <c r="D8507" s="5"/>
      <c r="E8507" s="5"/>
      <c r="F8507" s="6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72"/>
      <c r="AD8507" s="5"/>
    </row>
    <row r="8508" spans="1:30" x14ac:dyDescent="0.2">
      <c r="A8508" s="5"/>
      <c r="B8508" s="5"/>
      <c r="C8508" s="5"/>
      <c r="D8508" s="5"/>
      <c r="E8508" s="5"/>
      <c r="F8508" s="6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72"/>
      <c r="AD8508" s="5"/>
    </row>
    <row r="8509" spans="1:30" x14ac:dyDescent="0.2">
      <c r="A8509" s="5"/>
      <c r="B8509" s="5"/>
      <c r="C8509" s="5"/>
      <c r="D8509" s="5"/>
      <c r="E8509" s="5"/>
      <c r="F8509" s="6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72"/>
      <c r="AD8509" s="5"/>
    </row>
    <row r="8510" spans="1:30" x14ac:dyDescent="0.2">
      <c r="A8510" s="5"/>
      <c r="B8510" s="5"/>
      <c r="C8510" s="5"/>
      <c r="D8510" s="5"/>
      <c r="E8510" s="5"/>
      <c r="F8510" s="6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72"/>
      <c r="AD8510" s="5"/>
    </row>
    <row r="8511" spans="1:30" x14ac:dyDescent="0.2">
      <c r="A8511" s="5"/>
      <c r="B8511" s="5"/>
      <c r="C8511" s="5"/>
      <c r="D8511" s="5"/>
      <c r="E8511" s="5"/>
      <c r="F8511" s="6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72"/>
      <c r="AD8511" s="5"/>
    </row>
    <row r="8512" spans="1:30" x14ac:dyDescent="0.2">
      <c r="A8512" s="5"/>
      <c r="B8512" s="5"/>
      <c r="C8512" s="5"/>
      <c r="D8512" s="5"/>
      <c r="E8512" s="5"/>
      <c r="F8512" s="6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72"/>
      <c r="AD8512" s="5"/>
    </row>
    <row r="8513" spans="1:30" x14ac:dyDescent="0.2">
      <c r="A8513" s="5"/>
      <c r="B8513" s="5"/>
      <c r="C8513" s="5"/>
      <c r="D8513" s="5"/>
      <c r="E8513" s="5"/>
      <c r="F8513" s="6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72"/>
      <c r="AD8513" s="5"/>
    </row>
    <row r="8514" spans="1:30" x14ac:dyDescent="0.2">
      <c r="A8514" s="5"/>
      <c r="B8514" s="5"/>
      <c r="C8514" s="5"/>
      <c r="D8514" s="5"/>
      <c r="E8514" s="5"/>
      <c r="F8514" s="6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72"/>
      <c r="AD8514" s="5"/>
    </row>
    <row r="8515" spans="1:30" x14ac:dyDescent="0.2">
      <c r="A8515" s="5"/>
      <c r="B8515" s="5"/>
      <c r="C8515" s="5"/>
      <c r="D8515" s="5"/>
      <c r="E8515" s="5"/>
      <c r="F8515" s="6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72"/>
      <c r="AD8515" s="5"/>
    </row>
    <row r="8516" spans="1:30" x14ac:dyDescent="0.2">
      <c r="A8516" s="5"/>
      <c r="B8516" s="5"/>
      <c r="C8516" s="5"/>
      <c r="D8516" s="5"/>
      <c r="E8516" s="5"/>
      <c r="F8516" s="6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72"/>
      <c r="AD8516" s="5"/>
    </row>
    <row r="8517" spans="1:30" x14ac:dyDescent="0.2">
      <c r="A8517" s="5"/>
      <c r="B8517" s="5"/>
      <c r="C8517" s="5"/>
      <c r="D8517" s="5"/>
      <c r="E8517" s="5"/>
      <c r="F8517" s="6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72"/>
      <c r="AD8517" s="5"/>
    </row>
    <row r="8518" spans="1:30" x14ac:dyDescent="0.2">
      <c r="A8518" s="5"/>
      <c r="B8518" s="5"/>
      <c r="C8518" s="5"/>
      <c r="D8518" s="5"/>
      <c r="E8518" s="5"/>
      <c r="F8518" s="6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72"/>
      <c r="AD8518" s="5"/>
    </row>
    <row r="8519" spans="1:30" x14ac:dyDescent="0.2">
      <c r="A8519" s="5"/>
      <c r="B8519" s="5"/>
      <c r="C8519" s="5"/>
      <c r="D8519" s="5"/>
      <c r="E8519" s="5"/>
      <c r="F8519" s="6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72"/>
      <c r="AD8519" s="5"/>
    </row>
    <row r="8520" spans="1:30" x14ac:dyDescent="0.2">
      <c r="A8520" s="5"/>
      <c r="B8520" s="5"/>
      <c r="C8520" s="5"/>
      <c r="D8520" s="5"/>
      <c r="E8520" s="5"/>
      <c r="F8520" s="6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72"/>
      <c r="AD8520" s="5"/>
    </row>
    <row r="8521" spans="1:30" x14ac:dyDescent="0.2">
      <c r="A8521" s="5"/>
      <c r="B8521" s="5"/>
      <c r="C8521" s="5"/>
      <c r="D8521" s="5"/>
      <c r="E8521" s="5"/>
      <c r="F8521" s="6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72"/>
      <c r="AD8521" s="5"/>
    </row>
    <row r="8522" spans="1:30" x14ac:dyDescent="0.2">
      <c r="A8522" s="5"/>
      <c r="B8522" s="5"/>
      <c r="C8522" s="5"/>
      <c r="D8522" s="5"/>
      <c r="E8522" s="5"/>
      <c r="F8522" s="6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72"/>
      <c r="AD8522" s="5"/>
    </row>
    <row r="8523" spans="1:30" x14ac:dyDescent="0.2">
      <c r="A8523" s="5"/>
      <c r="B8523" s="5"/>
      <c r="C8523" s="5"/>
      <c r="D8523" s="5"/>
      <c r="E8523" s="5"/>
      <c r="F8523" s="6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72"/>
      <c r="AD8523" s="5"/>
    </row>
    <row r="8524" spans="1:30" x14ac:dyDescent="0.2">
      <c r="A8524" s="5"/>
      <c r="B8524" s="5"/>
      <c r="C8524" s="5"/>
      <c r="D8524" s="5"/>
      <c r="E8524" s="5"/>
      <c r="F8524" s="6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72"/>
      <c r="AD8524" s="5"/>
    </row>
    <row r="8525" spans="1:30" x14ac:dyDescent="0.2">
      <c r="A8525" s="5"/>
      <c r="B8525" s="5"/>
      <c r="C8525" s="5"/>
      <c r="D8525" s="5"/>
      <c r="E8525" s="5"/>
      <c r="F8525" s="6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72"/>
      <c r="AD8525" s="5"/>
    </row>
    <row r="8526" spans="1:30" x14ac:dyDescent="0.2">
      <c r="A8526" s="5"/>
      <c r="B8526" s="5"/>
      <c r="C8526" s="5"/>
      <c r="D8526" s="5"/>
      <c r="E8526" s="5"/>
      <c r="F8526" s="6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72"/>
      <c r="AD8526" s="5"/>
    </row>
    <row r="8527" spans="1:30" x14ac:dyDescent="0.2">
      <c r="A8527" s="5"/>
      <c r="B8527" s="5"/>
      <c r="C8527" s="5"/>
      <c r="D8527" s="5"/>
      <c r="E8527" s="5"/>
      <c r="F8527" s="6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72"/>
      <c r="AD8527" s="5"/>
    </row>
    <row r="8528" spans="1:30" x14ac:dyDescent="0.2">
      <c r="A8528" s="5"/>
      <c r="B8528" s="5"/>
      <c r="C8528" s="5"/>
      <c r="D8528" s="5"/>
      <c r="E8528" s="5"/>
      <c r="F8528" s="6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72"/>
      <c r="AD8528" s="5"/>
    </row>
    <row r="8529" spans="1:30" x14ac:dyDescent="0.2">
      <c r="A8529" s="5"/>
      <c r="B8529" s="5"/>
      <c r="C8529" s="5"/>
      <c r="D8529" s="5"/>
      <c r="E8529" s="5"/>
      <c r="F8529" s="6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72"/>
      <c r="AD8529" s="5"/>
    </row>
    <row r="8530" spans="1:30" x14ac:dyDescent="0.2">
      <c r="A8530" s="5"/>
      <c r="B8530" s="5"/>
      <c r="C8530" s="5"/>
      <c r="D8530" s="5"/>
      <c r="E8530" s="5"/>
      <c r="F8530" s="6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72"/>
      <c r="AD8530" s="5"/>
    </row>
    <row r="8531" spans="1:30" x14ac:dyDescent="0.2">
      <c r="A8531" s="5"/>
      <c r="B8531" s="5"/>
      <c r="C8531" s="5"/>
      <c r="D8531" s="5"/>
      <c r="E8531" s="5"/>
      <c r="F8531" s="6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72"/>
      <c r="AD8531" s="5"/>
    </row>
    <row r="8532" spans="1:30" x14ac:dyDescent="0.2">
      <c r="A8532" s="5"/>
      <c r="B8532" s="5"/>
      <c r="C8532" s="5"/>
      <c r="D8532" s="5"/>
      <c r="E8532" s="5"/>
      <c r="F8532" s="6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72"/>
      <c r="AD8532" s="5"/>
    </row>
    <row r="8533" spans="1:30" x14ac:dyDescent="0.2">
      <c r="A8533" s="5"/>
      <c r="B8533" s="5"/>
      <c r="C8533" s="5"/>
      <c r="D8533" s="5"/>
      <c r="E8533" s="5"/>
      <c r="F8533" s="6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72"/>
      <c r="AD8533" s="5"/>
    </row>
    <row r="8534" spans="1:30" x14ac:dyDescent="0.2">
      <c r="A8534" s="5"/>
      <c r="B8534" s="5"/>
      <c r="C8534" s="5"/>
      <c r="D8534" s="5"/>
      <c r="E8534" s="5"/>
      <c r="F8534" s="6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72"/>
      <c r="AD8534" s="5"/>
    </row>
    <row r="8535" spans="1:30" x14ac:dyDescent="0.2">
      <c r="A8535" s="5"/>
      <c r="B8535" s="5"/>
      <c r="C8535" s="5"/>
      <c r="D8535" s="5"/>
      <c r="E8535" s="5"/>
      <c r="F8535" s="6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72"/>
      <c r="AD8535" s="5"/>
    </row>
    <row r="8536" spans="1:30" x14ac:dyDescent="0.2">
      <c r="A8536" s="5"/>
      <c r="B8536" s="5"/>
      <c r="C8536" s="5"/>
      <c r="D8536" s="5"/>
      <c r="E8536" s="5"/>
      <c r="F8536" s="6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72"/>
      <c r="AD8536" s="5"/>
    </row>
    <row r="8537" spans="1:30" x14ac:dyDescent="0.2">
      <c r="A8537" s="5"/>
      <c r="B8537" s="5"/>
      <c r="C8537" s="5"/>
      <c r="D8537" s="5"/>
      <c r="E8537" s="5"/>
      <c r="F8537" s="6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72"/>
      <c r="AD8537" s="5"/>
    </row>
    <row r="8538" spans="1:30" x14ac:dyDescent="0.2">
      <c r="A8538" s="5"/>
      <c r="B8538" s="5"/>
      <c r="C8538" s="5"/>
      <c r="D8538" s="5"/>
      <c r="E8538" s="5"/>
      <c r="F8538" s="6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72"/>
      <c r="AD8538" s="5"/>
    </row>
    <row r="8539" spans="1:30" x14ac:dyDescent="0.2">
      <c r="A8539" s="5"/>
      <c r="B8539" s="5"/>
      <c r="C8539" s="5"/>
      <c r="D8539" s="5"/>
      <c r="E8539" s="5"/>
      <c r="F8539" s="6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72"/>
      <c r="AD8539" s="5"/>
    </row>
    <row r="8540" spans="1:30" x14ac:dyDescent="0.2">
      <c r="A8540" s="5"/>
      <c r="B8540" s="5"/>
      <c r="C8540" s="5"/>
      <c r="D8540" s="5"/>
      <c r="E8540" s="5"/>
      <c r="F8540" s="6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72"/>
      <c r="AD8540" s="5"/>
    </row>
    <row r="8541" spans="1:30" x14ac:dyDescent="0.2">
      <c r="A8541" s="5"/>
      <c r="B8541" s="5"/>
      <c r="C8541" s="5"/>
      <c r="D8541" s="5"/>
      <c r="E8541" s="5"/>
      <c r="F8541" s="6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72"/>
      <c r="AD8541" s="5"/>
    </row>
    <row r="8542" spans="1:30" x14ac:dyDescent="0.2">
      <c r="A8542" s="5"/>
      <c r="B8542" s="5"/>
      <c r="C8542" s="5"/>
      <c r="D8542" s="5"/>
      <c r="E8542" s="5"/>
      <c r="F8542" s="6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72"/>
      <c r="AD8542" s="5"/>
    </row>
    <row r="8543" spans="1:30" x14ac:dyDescent="0.2">
      <c r="A8543" s="5"/>
      <c r="B8543" s="5"/>
      <c r="C8543" s="5"/>
      <c r="D8543" s="5"/>
      <c r="E8543" s="5"/>
      <c r="F8543" s="6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72"/>
      <c r="AD8543" s="5"/>
    </row>
    <row r="8544" spans="1:30" x14ac:dyDescent="0.2">
      <c r="A8544" s="5"/>
      <c r="B8544" s="5"/>
      <c r="C8544" s="5"/>
      <c r="D8544" s="5"/>
      <c r="E8544" s="5"/>
      <c r="F8544" s="6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72"/>
      <c r="AD8544" s="5"/>
    </row>
    <row r="8545" spans="1:30" x14ac:dyDescent="0.2">
      <c r="A8545" s="5"/>
      <c r="B8545" s="5"/>
      <c r="C8545" s="5"/>
      <c r="D8545" s="5"/>
      <c r="E8545" s="5"/>
      <c r="F8545" s="6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72"/>
      <c r="AD8545" s="5"/>
    </row>
    <row r="8546" spans="1:30" x14ac:dyDescent="0.2">
      <c r="A8546" s="5"/>
      <c r="B8546" s="5"/>
      <c r="C8546" s="5"/>
      <c r="D8546" s="5"/>
      <c r="E8546" s="5"/>
      <c r="F8546" s="6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72"/>
      <c r="AD8546" s="5"/>
    </row>
    <row r="8547" spans="1:30" x14ac:dyDescent="0.2">
      <c r="A8547" s="5"/>
      <c r="B8547" s="5"/>
      <c r="C8547" s="5"/>
      <c r="D8547" s="5"/>
      <c r="E8547" s="5"/>
      <c r="F8547" s="6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72"/>
      <c r="AD8547" s="5"/>
    </row>
    <row r="8548" spans="1:30" x14ac:dyDescent="0.2">
      <c r="A8548" s="5"/>
      <c r="B8548" s="5"/>
      <c r="C8548" s="5"/>
      <c r="D8548" s="5"/>
      <c r="E8548" s="5"/>
      <c r="F8548" s="6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72"/>
      <c r="AD8548" s="5"/>
    </row>
    <row r="8549" spans="1:30" x14ac:dyDescent="0.2">
      <c r="A8549" s="5"/>
      <c r="B8549" s="5"/>
      <c r="C8549" s="5"/>
      <c r="D8549" s="5"/>
      <c r="E8549" s="5"/>
      <c r="F8549" s="6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72"/>
      <c r="AD8549" s="5"/>
    </row>
    <row r="8550" spans="1:30" x14ac:dyDescent="0.2">
      <c r="A8550" s="5"/>
      <c r="B8550" s="5"/>
      <c r="C8550" s="5"/>
      <c r="D8550" s="5"/>
      <c r="E8550" s="5"/>
      <c r="F8550" s="6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72"/>
      <c r="AD8550" s="5"/>
    </row>
    <row r="8551" spans="1:30" x14ac:dyDescent="0.2">
      <c r="A8551" s="5"/>
      <c r="B8551" s="5"/>
      <c r="C8551" s="5"/>
      <c r="D8551" s="5"/>
      <c r="E8551" s="5"/>
      <c r="F8551" s="6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72"/>
      <c r="AD8551" s="5"/>
    </row>
    <row r="8552" spans="1:30" x14ac:dyDescent="0.2">
      <c r="A8552" s="5"/>
      <c r="B8552" s="5"/>
      <c r="C8552" s="5"/>
      <c r="D8552" s="5"/>
      <c r="E8552" s="5"/>
      <c r="F8552" s="6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72"/>
      <c r="AD8552" s="5"/>
    </row>
    <row r="8553" spans="1:30" x14ac:dyDescent="0.2">
      <c r="A8553" s="5"/>
      <c r="B8553" s="5"/>
      <c r="C8553" s="5"/>
      <c r="D8553" s="5"/>
      <c r="E8553" s="5"/>
      <c r="F8553" s="6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72"/>
      <c r="AD8553" s="5"/>
    </row>
    <row r="8554" spans="1:30" x14ac:dyDescent="0.2">
      <c r="A8554" s="5"/>
      <c r="B8554" s="5"/>
      <c r="C8554" s="5"/>
      <c r="D8554" s="5"/>
      <c r="E8554" s="5"/>
      <c r="F8554" s="6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72"/>
      <c r="AD8554" s="5"/>
    </row>
    <row r="8555" spans="1:30" x14ac:dyDescent="0.2">
      <c r="A8555" s="5"/>
      <c r="B8555" s="5"/>
      <c r="C8555" s="5"/>
      <c r="D8555" s="5"/>
      <c r="E8555" s="5"/>
      <c r="F8555" s="6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72"/>
      <c r="AD8555" s="5"/>
    </row>
    <row r="8556" spans="1:30" x14ac:dyDescent="0.2">
      <c r="A8556" s="5"/>
      <c r="B8556" s="5"/>
      <c r="C8556" s="5"/>
      <c r="D8556" s="5"/>
      <c r="E8556" s="5"/>
      <c r="F8556" s="6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72"/>
      <c r="AD8556" s="5"/>
    </row>
    <row r="8557" spans="1:30" x14ac:dyDescent="0.2">
      <c r="A8557" s="5"/>
      <c r="B8557" s="5"/>
      <c r="C8557" s="5"/>
      <c r="D8557" s="5"/>
      <c r="E8557" s="5"/>
      <c r="F8557" s="6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72"/>
      <c r="AD8557" s="5"/>
    </row>
    <row r="8558" spans="1:30" x14ac:dyDescent="0.2">
      <c r="A8558" s="5"/>
      <c r="B8558" s="5"/>
      <c r="C8558" s="5"/>
      <c r="D8558" s="5"/>
      <c r="E8558" s="5"/>
      <c r="F8558" s="6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72"/>
      <c r="AD8558" s="5"/>
    </row>
    <row r="8559" spans="1:30" x14ac:dyDescent="0.2">
      <c r="A8559" s="5"/>
      <c r="B8559" s="5"/>
      <c r="C8559" s="5"/>
      <c r="D8559" s="5"/>
      <c r="E8559" s="5"/>
      <c r="F8559" s="6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72"/>
      <c r="AD8559" s="5"/>
    </row>
    <row r="8560" spans="1:30" x14ac:dyDescent="0.2">
      <c r="A8560" s="5"/>
      <c r="B8560" s="5"/>
      <c r="C8560" s="5"/>
      <c r="D8560" s="5"/>
      <c r="E8560" s="5"/>
      <c r="F8560" s="6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72"/>
      <c r="AD8560" s="5"/>
    </row>
    <row r="8561" spans="1:30" x14ac:dyDescent="0.2">
      <c r="A8561" s="5"/>
      <c r="B8561" s="5"/>
      <c r="C8561" s="5"/>
      <c r="D8561" s="5"/>
      <c r="E8561" s="5"/>
      <c r="F8561" s="6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72"/>
      <c r="AD8561" s="5"/>
    </row>
    <row r="8562" spans="1:30" x14ac:dyDescent="0.2">
      <c r="A8562" s="5"/>
      <c r="B8562" s="5"/>
      <c r="C8562" s="5"/>
      <c r="D8562" s="5"/>
      <c r="E8562" s="5"/>
      <c r="F8562" s="6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72"/>
      <c r="AD8562" s="5"/>
    </row>
    <row r="8563" spans="1:30" x14ac:dyDescent="0.2">
      <c r="A8563" s="5"/>
      <c r="B8563" s="5"/>
      <c r="C8563" s="5"/>
      <c r="D8563" s="5"/>
      <c r="E8563" s="5"/>
      <c r="F8563" s="6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72"/>
      <c r="AD8563" s="5"/>
    </row>
    <row r="8564" spans="1:30" x14ac:dyDescent="0.2">
      <c r="A8564" s="5"/>
      <c r="B8564" s="5"/>
      <c r="C8564" s="5"/>
      <c r="D8564" s="5"/>
      <c r="E8564" s="5"/>
      <c r="F8564" s="6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72"/>
      <c r="AD8564" s="5"/>
    </row>
    <row r="8565" spans="1:30" x14ac:dyDescent="0.2">
      <c r="A8565" s="5"/>
      <c r="B8565" s="5"/>
      <c r="C8565" s="5"/>
      <c r="D8565" s="5"/>
      <c r="E8565" s="5"/>
      <c r="F8565" s="6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72"/>
      <c r="AD8565" s="5"/>
    </row>
    <row r="8566" spans="1:30" x14ac:dyDescent="0.2">
      <c r="A8566" s="5"/>
      <c r="B8566" s="5"/>
      <c r="C8566" s="5"/>
      <c r="D8566" s="5"/>
      <c r="E8566" s="5"/>
      <c r="F8566" s="6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72"/>
      <c r="AD8566" s="5"/>
    </row>
    <row r="8567" spans="1:30" x14ac:dyDescent="0.2">
      <c r="A8567" s="5"/>
      <c r="B8567" s="5"/>
      <c r="C8567" s="5"/>
      <c r="D8567" s="5"/>
      <c r="E8567" s="5"/>
      <c r="F8567" s="6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72"/>
      <c r="AD8567" s="5"/>
    </row>
    <row r="8568" spans="1:30" x14ac:dyDescent="0.2">
      <c r="A8568" s="5"/>
      <c r="B8568" s="5"/>
      <c r="C8568" s="5"/>
      <c r="D8568" s="5"/>
      <c r="E8568" s="5"/>
      <c r="F8568" s="6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72"/>
      <c r="AD8568" s="5"/>
    </row>
    <row r="8569" spans="1:30" x14ac:dyDescent="0.2">
      <c r="A8569" s="5"/>
      <c r="B8569" s="5"/>
      <c r="C8569" s="5"/>
      <c r="D8569" s="5"/>
      <c r="E8569" s="5"/>
      <c r="F8569" s="6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72"/>
      <c r="AD8569" s="5"/>
    </row>
    <row r="8570" spans="1:30" x14ac:dyDescent="0.2">
      <c r="A8570" s="5"/>
      <c r="B8570" s="5"/>
      <c r="C8570" s="5"/>
      <c r="D8570" s="5"/>
      <c r="E8570" s="5"/>
      <c r="F8570" s="6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72"/>
      <c r="AD8570" s="5"/>
    </row>
    <row r="8571" spans="1:30" x14ac:dyDescent="0.2">
      <c r="A8571" s="5"/>
      <c r="B8571" s="5"/>
      <c r="C8571" s="5"/>
      <c r="D8571" s="5"/>
      <c r="E8571" s="5"/>
      <c r="F8571" s="6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72"/>
      <c r="AD8571" s="5"/>
    </row>
    <row r="8572" spans="1:30" x14ac:dyDescent="0.2">
      <c r="A8572" s="5"/>
      <c r="B8572" s="5"/>
      <c r="C8572" s="5"/>
      <c r="D8572" s="5"/>
      <c r="E8572" s="5"/>
      <c r="F8572" s="6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72"/>
      <c r="AD8572" s="5"/>
    </row>
    <row r="8573" spans="1:30" x14ac:dyDescent="0.2">
      <c r="A8573" s="5"/>
      <c r="B8573" s="5"/>
      <c r="C8573" s="5"/>
      <c r="D8573" s="5"/>
      <c r="E8573" s="5"/>
      <c r="F8573" s="6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72"/>
      <c r="AD8573" s="5"/>
    </row>
    <row r="8574" spans="1:30" x14ac:dyDescent="0.2">
      <c r="A8574" s="5"/>
      <c r="B8574" s="5"/>
      <c r="C8574" s="5"/>
      <c r="D8574" s="5"/>
      <c r="E8574" s="5"/>
      <c r="F8574" s="6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72"/>
      <c r="AD8574" s="5"/>
    </row>
    <row r="8575" spans="1:30" x14ac:dyDescent="0.2">
      <c r="A8575" s="5"/>
      <c r="B8575" s="5"/>
      <c r="C8575" s="5"/>
      <c r="D8575" s="5"/>
      <c r="E8575" s="5"/>
      <c r="F8575" s="6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72"/>
      <c r="AD8575" s="5"/>
    </row>
    <row r="8576" spans="1:30" x14ac:dyDescent="0.2">
      <c r="A8576" s="5"/>
      <c r="B8576" s="5"/>
      <c r="C8576" s="5"/>
      <c r="D8576" s="5"/>
      <c r="E8576" s="5"/>
      <c r="F8576" s="6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72"/>
      <c r="AD8576" s="5"/>
    </row>
    <row r="8577" spans="1:30" x14ac:dyDescent="0.2">
      <c r="A8577" s="5"/>
      <c r="B8577" s="5"/>
      <c r="C8577" s="5"/>
      <c r="D8577" s="5"/>
      <c r="E8577" s="5"/>
      <c r="F8577" s="6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72"/>
      <c r="AD8577" s="5"/>
    </row>
    <row r="8578" spans="1:30" x14ac:dyDescent="0.2">
      <c r="A8578" s="5"/>
      <c r="B8578" s="5"/>
      <c r="C8578" s="5"/>
      <c r="D8578" s="5"/>
      <c r="E8578" s="5"/>
      <c r="F8578" s="6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72"/>
      <c r="AD8578" s="5"/>
    </row>
    <row r="8579" spans="1:30" x14ac:dyDescent="0.2">
      <c r="A8579" s="5"/>
      <c r="B8579" s="5"/>
      <c r="C8579" s="5"/>
      <c r="D8579" s="5"/>
      <c r="E8579" s="5"/>
      <c r="F8579" s="6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72"/>
      <c r="AD8579" s="5"/>
    </row>
    <row r="8580" spans="1:30" x14ac:dyDescent="0.2">
      <c r="A8580" s="5"/>
      <c r="B8580" s="5"/>
      <c r="C8580" s="5"/>
      <c r="D8580" s="5"/>
      <c r="E8580" s="5"/>
      <c r="F8580" s="6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72"/>
      <c r="AD8580" s="5"/>
    </row>
    <row r="8581" spans="1:30" x14ac:dyDescent="0.2">
      <c r="A8581" s="5"/>
      <c r="B8581" s="5"/>
      <c r="C8581" s="5"/>
      <c r="D8581" s="5"/>
      <c r="E8581" s="5"/>
      <c r="F8581" s="6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72"/>
      <c r="AD8581" s="5"/>
    </row>
    <row r="8582" spans="1:30" x14ac:dyDescent="0.2">
      <c r="A8582" s="5"/>
      <c r="B8582" s="5"/>
      <c r="C8582" s="5"/>
      <c r="D8582" s="5"/>
      <c r="E8582" s="5"/>
      <c r="F8582" s="6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72"/>
      <c r="AD8582" s="5"/>
    </row>
    <row r="8583" spans="1:30" x14ac:dyDescent="0.2">
      <c r="A8583" s="5"/>
      <c r="B8583" s="5"/>
      <c r="C8583" s="5"/>
      <c r="D8583" s="5"/>
      <c r="E8583" s="5"/>
      <c r="F8583" s="6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72"/>
      <c r="AD8583" s="5"/>
    </row>
    <row r="8584" spans="1:30" x14ac:dyDescent="0.2">
      <c r="A8584" s="5"/>
      <c r="B8584" s="5"/>
      <c r="C8584" s="5"/>
      <c r="D8584" s="5"/>
      <c r="E8584" s="5"/>
      <c r="F8584" s="6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72"/>
      <c r="AD8584" s="5"/>
    </row>
    <row r="8585" spans="1:30" x14ac:dyDescent="0.2">
      <c r="A8585" s="5"/>
      <c r="B8585" s="5"/>
      <c r="C8585" s="5"/>
      <c r="D8585" s="5"/>
      <c r="E8585" s="5"/>
      <c r="F8585" s="6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72"/>
      <c r="AD8585" s="5"/>
    </row>
    <row r="8586" spans="1:30" x14ac:dyDescent="0.2">
      <c r="A8586" s="5"/>
      <c r="B8586" s="5"/>
      <c r="C8586" s="5"/>
      <c r="D8586" s="5"/>
      <c r="E8586" s="5"/>
      <c r="F8586" s="6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72"/>
      <c r="AD8586" s="5"/>
    </row>
    <row r="8587" spans="1:30" x14ac:dyDescent="0.2">
      <c r="A8587" s="5"/>
      <c r="B8587" s="5"/>
      <c r="C8587" s="5"/>
      <c r="D8587" s="5"/>
      <c r="E8587" s="5"/>
      <c r="F8587" s="6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72"/>
      <c r="AD8587" s="5"/>
    </row>
    <row r="8588" spans="1:30" x14ac:dyDescent="0.2">
      <c r="A8588" s="5"/>
      <c r="B8588" s="5"/>
      <c r="C8588" s="5"/>
      <c r="D8588" s="5"/>
      <c r="E8588" s="5"/>
      <c r="F8588" s="6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72"/>
      <c r="AD8588" s="5"/>
    </row>
    <row r="8589" spans="1:30" x14ac:dyDescent="0.2">
      <c r="A8589" s="5"/>
      <c r="B8589" s="5"/>
      <c r="C8589" s="5"/>
      <c r="D8589" s="5"/>
      <c r="E8589" s="5"/>
      <c r="F8589" s="6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72"/>
      <c r="AD8589" s="5"/>
    </row>
    <row r="8590" spans="1:30" x14ac:dyDescent="0.2">
      <c r="A8590" s="5"/>
      <c r="B8590" s="5"/>
      <c r="C8590" s="5"/>
      <c r="D8590" s="5"/>
      <c r="E8590" s="5"/>
      <c r="F8590" s="6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72"/>
      <c r="AD8590" s="5"/>
    </row>
    <row r="8591" spans="1:30" x14ac:dyDescent="0.2">
      <c r="A8591" s="5"/>
      <c r="B8591" s="5"/>
      <c r="C8591" s="5"/>
      <c r="D8591" s="5"/>
      <c r="E8591" s="5"/>
      <c r="F8591" s="6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72"/>
      <c r="AD8591" s="5"/>
    </row>
    <row r="8592" spans="1:30" x14ac:dyDescent="0.2">
      <c r="A8592" s="5"/>
      <c r="B8592" s="5"/>
      <c r="C8592" s="5"/>
      <c r="D8592" s="5"/>
      <c r="E8592" s="5"/>
      <c r="F8592" s="6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72"/>
      <c r="AD8592" s="5"/>
    </row>
    <row r="8593" spans="1:30" x14ac:dyDescent="0.2">
      <c r="A8593" s="5"/>
      <c r="B8593" s="5"/>
      <c r="C8593" s="5"/>
      <c r="D8593" s="5"/>
      <c r="E8593" s="5"/>
      <c r="F8593" s="6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72"/>
      <c r="AD8593" s="5"/>
    </row>
    <row r="8594" spans="1:30" x14ac:dyDescent="0.2">
      <c r="A8594" s="5"/>
      <c r="B8594" s="5"/>
      <c r="C8594" s="5"/>
      <c r="D8594" s="5"/>
      <c r="E8594" s="5"/>
      <c r="F8594" s="6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72"/>
      <c r="AD8594" s="5"/>
    </row>
    <row r="8595" spans="1:30" x14ac:dyDescent="0.2">
      <c r="A8595" s="5"/>
      <c r="B8595" s="5"/>
      <c r="C8595" s="5"/>
      <c r="D8595" s="5"/>
      <c r="E8595" s="5"/>
      <c r="F8595" s="6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72"/>
      <c r="AD8595" s="5"/>
    </row>
    <row r="8596" spans="1:30" x14ac:dyDescent="0.2">
      <c r="A8596" s="5"/>
      <c r="B8596" s="5"/>
      <c r="C8596" s="5"/>
      <c r="D8596" s="5"/>
      <c r="E8596" s="5"/>
      <c r="F8596" s="6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72"/>
      <c r="AD8596" s="5"/>
    </row>
    <row r="8597" spans="1:30" x14ac:dyDescent="0.2">
      <c r="A8597" s="5"/>
      <c r="B8597" s="5"/>
      <c r="C8597" s="5"/>
      <c r="D8597" s="5"/>
      <c r="E8597" s="5"/>
      <c r="F8597" s="6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72"/>
      <c r="AD8597" s="5"/>
    </row>
    <row r="8598" spans="1:30" x14ac:dyDescent="0.2">
      <c r="A8598" s="5"/>
      <c r="B8598" s="5"/>
      <c r="C8598" s="5"/>
      <c r="D8598" s="5"/>
      <c r="E8598" s="5"/>
      <c r="F8598" s="6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72"/>
      <c r="AD8598" s="5"/>
    </row>
    <row r="8599" spans="1:30" x14ac:dyDescent="0.2">
      <c r="A8599" s="5"/>
      <c r="B8599" s="5"/>
      <c r="C8599" s="5"/>
      <c r="D8599" s="5"/>
      <c r="E8599" s="5"/>
      <c r="F8599" s="6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72"/>
      <c r="AD8599" s="5"/>
    </row>
    <row r="8600" spans="1:30" x14ac:dyDescent="0.2">
      <c r="A8600" s="5"/>
      <c r="B8600" s="5"/>
      <c r="C8600" s="5"/>
      <c r="D8600" s="5"/>
      <c r="E8600" s="5"/>
      <c r="F8600" s="6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72"/>
      <c r="AD8600" s="5"/>
    </row>
    <row r="8601" spans="1:30" x14ac:dyDescent="0.2">
      <c r="A8601" s="5"/>
      <c r="B8601" s="5"/>
      <c r="C8601" s="5"/>
      <c r="D8601" s="5"/>
      <c r="E8601" s="5"/>
      <c r="F8601" s="6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72"/>
      <c r="AD8601" s="5"/>
    </row>
    <row r="8602" spans="1:30" x14ac:dyDescent="0.2">
      <c r="A8602" s="5"/>
      <c r="B8602" s="5"/>
      <c r="C8602" s="5"/>
      <c r="D8602" s="5"/>
      <c r="E8602" s="5"/>
      <c r="F8602" s="6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72"/>
      <c r="AD8602" s="5"/>
    </row>
    <row r="8603" spans="1:30" x14ac:dyDescent="0.2">
      <c r="A8603" s="5"/>
      <c r="B8603" s="5"/>
      <c r="C8603" s="5"/>
      <c r="D8603" s="5"/>
      <c r="E8603" s="5"/>
      <c r="F8603" s="6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72"/>
      <c r="AD8603" s="5"/>
    </row>
    <row r="8604" spans="1:30" x14ac:dyDescent="0.2">
      <c r="A8604" s="5"/>
      <c r="B8604" s="5"/>
      <c r="C8604" s="5"/>
      <c r="D8604" s="5"/>
      <c r="E8604" s="5"/>
      <c r="F8604" s="6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72"/>
      <c r="AD8604" s="5"/>
    </row>
    <row r="8605" spans="1:30" x14ac:dyDescent="0.2">
      <c r="A8605" s="5"/>
      <c r="B8605" s="5"/>
      <c r="C8605" s="5"/>
      <c r="D8605" s="5"/>
      <c r="E8605" s="5"/>
      <c r="F8605" s="6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72"/>
      <c r="AD8605" s="5"/>
    </row>
    <row r="8606" spans="1:30" x14ac:dyDescent="0.2">
      <c r="A8606" s="5"/>
      <c r="B8606" s="5"/>
      <c r="C8606" s="5"/>
      <c r="D8606" s="5"/>
      <c r="E8606" s="5"/>
      <c r="F8606" s="6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72"/>
      <c r="AD8606" s="5"/>
    </row>
    <row r="8607" spans="1:30" x14ac:dyDescent="0.2">
      <c r="A8607" s="5"/>
      <c r="B8607" s="5"/>
      <c r="C8607" s="5"/>
      <c r="D8607" s="5"/>
      <c r="E8607" s="5"/>
      <c r="F8607" s="6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72"/>
      <c r="AD8607" s="5"/>
    </row>
    <row r="8608" spans="1:30" x14ac:dyDescent="0.2">
      <c r="A8608" s="5"/>
      <c r="B8608" s="5"/>
      <c r="C8608" s="5"/>
      <c r="D8608" s="5"/>
      <c r="E8608" s="5"/>
      <c r="F8608" s="6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72"/>
      <c r="AD8608" s="5"/>
    </row>
    <row r="8609" spans="1:30" x14ac:dyDescent="0.2">
      <c r="A8609" s="5"/>
      <c r="B8609" s="5"/>
      <c r="C8609" s="5"/>
      <c r="D8609" s="5"/>
      <c r="E8609" s="5"/>
      <c r="F8609" s="6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72"/>
      <c r="AD8609" s="5"/>
    </row>
    <row r="8610" spans="1:30" x14ac:dyDescent="0.2">
      <c r="A8610" s="5"/>
      <c r="B8610" s="5"/>
      <c r="C8610" s="5"/>
      <c r="D8610" s="5"/>
      <c r="E8610" s="5"/>
      <c r="F8610" s="6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72"/>
      <c r="AD8610" s="5"/>
    </row>
    <row r="8611" spans="1:30" x14ac:dyDescent="0.2">
      <c r="A8611" s="5"/>
      <c r="B8611" s="5"/>
      <c r="C8611" s="5"/>
      <c r="D8611" s="5"/>
      <c r="E8611" s="5"/>
      <c r="F8611" s="6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72"/>
      <c r="AD8611" s="5"/>
    </row>
    <row r="8612" spans="1:30" x14ac:dyDescent="0.2">
      <c r="A8612" s="5"/>
      <c r="B8612" s="5"/>
      <c r="C8612" s="5"/>
      <c r="D8612" s="5"/>
      <c r="E8612" s="5"/>
      <c r="F8612" s="6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72"/>
      <c r="AD8612" s="5"/>
    </row>
    <row r="8613" spans="1:30" x14ac:dyDescent="0.2">
      <c r="A8613" s="5"/>
      <c r="B8613" s="5"/>
      <c r="C8613" s="5"/>
      <c r="D8613" s="5"/>
      <c r="E8613" s="5"/>
      <c r="F8613" s="6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72"/>
      <c r="AD8613" s="5"/>
    </row>
    <row r="8614" spans="1:30" x14ac:dyDescent="0.2">
      <c r="A8614" s="5"/>
      <c r="B8614" s="5"/>
      <c r="C8614" s="5"/>
      <c r="D8614" s="5"/>
      <c r="E8614" s="5"/>
      <c r="F8614" s="6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72"/>
      <c r="AD8614" s="5"/>
    </row>
    <row r="8615" spans="1:30" x14ac:dyDescent="0.2">
      <c r="A8615" s="5"/>
      <c r="B8615" s="5"/>
      <c r="C8615" s="5"/>
      <c r="D8615" s="5"/>
      <c r="E8615" s="5"/>
      <c r="F8615" s="6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72"/>
      <c r="AD8615" s="5"/>
    </row>
    <row r="8616" spans="1:30" x14ac:dyDescent="0.2">
      <c r="A8616" s="5"/>
      <c r="B8616" s="5"/>
      <c r="C8616" s="5"/>
      <c r="D8616" s="5"/>
      <c r="E8616" s="5"/>
      <c r="F8616" s="6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72"/>
      <c r="AD8616" s="5"/>
    </row>
    <row r="8617" spans="1:30" x14ac:dyDescent="0.2">
      <c r="A8617" s="5"/>
      <c r="B8617" s="5"/>
      <c r="C8617" s="5"/>
      <c r="D8617" s="5"/>
      <c r="E8617" s="5"/>
      <c r="F8617" s="6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72"/>
      <c r="AD8617" s="5"/>
    </row>
    <row r="8618" spans="1:30" x14ac:dyDescent="0.2">
      <c r="A8618" s="5"/>
      <c r="B8618" s="5"/>
      <c r="C8618" s="5"/>
      <c r="D8618" s="5"/>
      <c r="E8618" s="5"/>
      <c r="F8618" s="6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72"/>
      <c r="AD8618" s="5"/>
    </row>
    <row r="8619" spans="1:30" x14ac:dyDescent="0.2">
      <c r="A8619" s="5"/>
      <c r="B8619" s="5"/>
      <c r="C8619" s="5"/>
      <c r="D8619" s="5"/>
      <c r="E8619" s="5"/>
      <c r="F8619" s="6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72"/>
      <c r="AD8619" s="5"/>
    </row>
    <row r="8620" spans="1:30" x14ac:dyDescent="0.2">
      <c r="A8620" s="5"/>
      <c r="B8620" s="5"/>
      <c r="C8620" s="5"/>
      <c r="D8620" s="5"/>
      <c r="E8620" s="5"/>
      <c r="F8620" s="6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72"/>
      <c r="AD8620" s="5"/>
    </row>
    <row r="8621" spans="1:30" x14ac:dyDescent="0.2">
      <c r="A8621" s="5"/>
      <c r="B8621" s="5"/>
      <c r="C8621" s="5"/>
      <c r="D8621" s="5"/>
      <c r="E8621" s="5"/>
      <c r="F8621" s="6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72"/>
      <c r="AD8621" s="5"/>
    </row>
    <row r="8622" spans="1:30" x14ac:dyDescent="0.2">
      <c r="A8622" s="5"/>
      <c r="B8622" s="5"/>
      <c r="C8622" s="5"/>
      <c r="D8622" s="5"/>
      <c r="E8622" s="5"/>
      <c r="F8622" s="6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72"/>
      <c r="AD8622" s="5"/>
    </row>
    <row r="8623" spans="1:30" x14ac:dyDescent="0.2">
      <c r="A8623" s="5"/>
      <c r="B8623" s="5"/>
      <c r="C8623" s="5"/>
      <c r="D8623" s="5"/>
      <c r="E8623" s="5"/>
      <c r="F8623" s="6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72"/>
      <c r="AD8623" s="5"/>
    </row>
    <row r="8624" spans="1:30" x14ac:dyDescent="0.2">
      <c r="A8624" s="5"/>
      <c r="B8624" s="5"/>
      <c r="C8624" s="5"/>
      <c r="D8624" s="5"/>
      <c r="E8624" s="5"/>
      <c r="F8624" s="6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72"/>
      <c r="AD8624" s="5"/>
    </row>
    <row r="8625" spans="1:30" x14ac:dyDescent="0.2">
      <c r="A8625" s="5"/>
      <c r="B8625" s="5"/>
      <c r="C8625" s="5"/>
      <c r="D8625" s="5"/>
      <c r="E8625" s="5"/>
      <c r="F8625" s="6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72"/>
      <c r="AD8625" s="5"/>
    </row>
    <row r="8626" spans="1:30" x14ac:dyDescent="0.2">
      <c r="A8626" s="5"/>
      <c r="B8626" s="5"/>
      <c r="C8626" s="5"/>
      <c r="D8626" s="5"/>
      <c r="E8626" s="5"/>
      <c r="F8626" s="6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72"/>
      <c r="AD8626" s="5"/>
    </row>
    <row r="8627" spans="1:30" x14ac:dyDescent="0.2">
      <c r="A8627" s="5"/>
      <c r="B8627" s="5"/>
      <c r="C8627" s="5"/>
      <c r="D8627" s="5"/>
      <c r="E8627" s="5"/>
      <c r="F8627" s="6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72"/>
      <c r="AD8627" s="5"/>
    </row>
    <row r="8628" spans="1:30" x14ac:dyDescent="0.2">
      <c r="A8628" s="5"/>
      <c r="B8628" s="5"/>
      <c r="C8628" s="5"/>
      <c r="D8628" s="5"/>
      <c r="E8628" s="5"/>
      <c r="F8628" s="6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72"/>
      <c r="AD8628" s="5"/>
    </row>
    <row r="8629" spans="1:30" x14ac:dyDescent="0.2">
      <c r="A8629" s="5"/>
      <c r="B8629" s="5"/>
      <c r="C8629" s="5"/>
      <c r="D8629" s="5"/>
      <c r="E8629" s="5"/>
      <c r="F8629" s="6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72"/>
      <c r="AD8629" s="5"/>
    </row>
    <row r="8630" spans="1:30" x14ac:dyDescent="0.2">
      <c r="A8630" s="5"/>
      <c r="B8630" s="5"/>
      <c r="C8630" s="5"/>
      <c r="D8630" s="5"/>
      <c r="E8630" s="5"/>
      <c r="F8630" s="6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72"/>
      <c r="AD8630" s="5"/>
    </row>
    <row r="8631" spans="1:30" x14ac:dyDescent="0.2">
      <c r="A8631" s="5"/>
      <c r="B8631" s="5"/>
      <c r="C8631" s="5"/>
      <c r="D8631" s="5"/>
      <c r="E8631" s="5"/>
      <c r="F8631" s="6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72"/>
      <c r="AD8631" s="5"/>
    </row>
    <row r="8632" spans="1:30" x14ac:dyDescent="0.2">
      <c r="A8632" s="5"/>
      <c r="B8632" s="5"/>
      <c r="C8632" s="5"/>
      <c r="D8632" s="5"/>
      <c r="E8632" s="5"/>
      <c r="F8632" s="6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72"/>
      <c r="AD8632" s="5"/>
    </row>
    <row r="8633" spans="1:30" x14ac:dyDescent="0.2">
      <c r="A8633" s="5"/>
      <c r="B8633" s="5"/>
      <c r="C8633" s="5"/>
      <c r="D8633" s="5"/>
      <c r="E8633" s="5"/>
      <c r="F8633" s="6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72"/>
      <c r="AD8633" s="5"/>
    </row>
    <row r="8634" spans="1:30" x14ac:dyDescent="0.2">
      <c r="A8634" s="5"/>
      <c r="B8634" s="5"/>
      <c r="C8634" s="5"/>
      <c r="D8634" s="5"/>
      <c r="E8634" s="5"/>
      <c r="F8634" s="6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72"/>
      <c r="AD8634" s="5"/>
    </row>
    <row r="8635" spans="1:30" x14ac:dyDescent="0.2">
      <c r="A8635" s="5"/>
      <c r="B8635" s="5"/>
      <c r="C8635" s="5"/>
      <c r="D8635" s="5"/>
      <c r="E8635" s="5"/>
      <c r="F8635" s="6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72"/>
      <c r="AD8635" s="5"/>
    </row>
    <row r="8636" spans="1:30" x14ac:dyDescent="0.2">
      <c r="A8636" s="5"/>
      <c r="B8636" s="5"/>
      <c r="C8636" s="5"/>
      <c r="D8636" s="5"/>
      <c r="E8636" s="5"/>
      <c r="F8636" s="6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72"/>
      <c r="AD8636" s="5"/>
    </row>
    <row r="8637" spans="1:30" x14ac:dyDescent="0.2">
      <c r="A8637" s="5"/>
      <c r="B8637" s="5"/>
      <c r="C8637" s="5"/>
      <c r="D8637" s="5"/>
      <c r="E8637" s="5"/>
      <c r="F8637" s="6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72"/>
      <c r="AD8637" s="5"/>
    </row>
    <row r="8638" spans="1:30" x14ac:dyDescent="0.2">
      <c r="A8638" s="5"/>
      <c r="B8638" s="5"/>
      <c r="C8638" s="5"/>
      <c r="D8638" s="5"/>
      <c r="E8638" s="5"/>
      <c r="F8638" s="6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72"/>
      <c r="AD8638" s="5"/>
    </row>
    <row r="8639" spans="1:30" x14ac:dyDescent="0.2">
      <c r="A8639" s="5"/>
      <c r="B8639" s="5"/>
      <c r="C8639" s="5"/>
      <c r="D8639" s="5"/>
      <c r="E8639" s="5"/>
      <c r="F8639" s="6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72"/>
      <c r="AD8639" s="5"/>
    </row>
    <row r="8640" spans="1:30" x14ac:dyDescent="0.2">
      <c r="A8640" s="5"/>
      <c r="B8640" s="5"/>
      <c r="C8640" s="5"/>
      <c r="D8640" s="5"/>
      <c r="E8640" s="5"/>
      <c r="F8640" s="6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72"/>
      <c r="AD8640" s="5"/>
    </row>
    <row r="8641" spans="1:30" x14ac:dyDescent="0.2">
      <c r="A8641" s="5"/>
      <c r="B8641" s="5"/>
      <c r="C8641" s="5"/>
      <c r="D8641" s="5"/>
      <c r="E8641" s="5"/>
      <c r="F8641" s="6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72"/>
      <c r="AD8641" s="5"/>
    </row>
    <row r="8642" spans="1:30" x14ac:dyDescent="0.2">
      <c r="A8642" s="5"/>
      <c r="B8642" s="5"/>
      <c r="C8642" s="5"/>
      <c r="D8642" s="5"/>
      <c r="E8642" s="5"/>
      <c r="F8642" s="6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72"/>
      <c r="AD8642" s="5"/>
    </row>
    <row r="8643" spans="1:30" x14ac:dyDescent="0.2">
      <c r="A8643" s="5"/>
      <c r="B8643" s="5"/>
      <c r="C8643" s="5"/>
      <c r="D8643" s="5"/>
      <c r="E8643" s="5"/>
      <c r="F8643" s="6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72"/>
      <c r="AD8643" s="5"/>
    </row>
    <row r="8644" spans="1:30" x14ac:dyDescent="0.2">
      <c r="A8644" s="5"/>
      <c r="B8644" s="5"/>
      <c r="C8644" s="5"/>
      <c r="D8644" s="5"/>
      <c r="E8644" s="5"/>
      <c r="F8644" s="6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72"/>
      <c r="AD8644" s="5"/>
    </row>
    <row r="8645" spans="1:30" x14ac:dyDescent="0.2">
      <c r="A8645" s="5"/>
      <c r="B8645" s="5"/>
      <c r="C8645" s="5"/>
      <c r="D8645" s="5"/>
      <c r="E8645" s="5"/>
      <c r="F8645" s="6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72"/>
      <c r="AD8645" s="5"/>
    </row>
    <row r="8646" spans="1:30" x14ac:dyDescent="0.2">
      <c r="A8646" s="5"/>
      <c r="B8646" s="5"/>
      <c r="C8646" s="5"/>
      <c r="D8646" s="5"/>
      <c r="E8646" s="5"/>
      <c r="F8646" s="6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72"/>
      <c r="AD8646" s="5"/>
    </row>
    <row r="8647" spans="1:30" x14ac:dyDescent="0.2">
      <c r="A8647" s="5"/>
      <c r="B8647" s="5"/>
      <c r="C8647" s="5"/>
      <c r="D8647" s="5"/>
      <c r="E8647" s="5"/>
      <c r="F8647" s="6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72"/>
      <c r="AD8647" s="5"/>
    </row>
    <row r="8648" spans="1:30" x14ac:dyDescent="0.2">
      <c r="A8648" s="5"/>
      <c r="B8648" s="5"/>
      <c r="C8648" s="5"/>
      <c r="D8648" s="5"/>
      <c r="E8648" s="5"/>
      <c r="F8648" s="6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72"/>
      <c r="AD8648" s="5"/>
    </row>
    <row r="8649" spans="1:30" x14ac:dyDescent="0.2">
      <c r="A8649" s="5"/>
      <c r="B8649" s="5"/>
      <c r="C8649" s="5"/>
      <c r="D8649" s="5"/>
      <c r="E8649" s="5"/>
      <c r="F8649" s="6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72"/>
      <c r="AD8649" s="5"/>
    </row>
    <row r="8650" spans="1:30" x14ac:dyDescent="0.2">
      <c r="A8650" s="5"/>
      <c r="B8650" s="5"/>
      <c r="C8650" s="5"/>
      <c r="D8650" s="5"/>
      <c r="E8650" s="5"/>
      <c r="F8650" s="6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72"/>
      <c r="AD8650" s="5"/>
    </row>
    <row r="8651" spans="1:30" x14ac:dyDescent="0.2">
      <c r="A8651" s="5"/>
      <c r="B8651" s="5"/>
      <c r="C8651" s="5"/>
      <c r="D8651" s="5"/>
      <c r="E8651" s="5"/>
      <c r="F8651" s="6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72"/>
      <c r="AD8651" s="5"/>
    </row>
    <row r="8652" spans="1:30" x14ac:dyDescent="0.2">
      <c r="A8652" s="5"/>
      <c r="B8652" s="5"/>
      <c r="C8652" s="5"/>
      <c r="D8652" s="5"/>
      <c r="E8652" s="5"/>
      <c r="F8652" s="6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72"/>
      <c r="AD8652" s="5"/>
    </row>
    <row r="8653" spans="1:30" x14ac:dyDescent="0.2">
      <c r="A8653" s="5"/>
      <c r="B8653" s="5"/>
      <c r="C8653" s="5"/>
      <c r="D8653" s="5"/>
      <c r="E8653" s="5"/>
      <c r="F8653" s="6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72"/>
      <c r="AD8653" s="5"/>
    </row>
    <row r="8654" spans="1:30" x14ac:dyDescent="0.2">
      <c r="A8654" s="5"/>
      <c r="B8654" s="5"/>
      <c r="C8654" s="5"/>
      <c r="D8654" s="5"/>
      <c r="E8654" s="5"/>
      <c r="F8654" s="6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72"/>
      <c r="AD8654" s="5"/>
    </row>
    <row r="8655" spans="1:30" x14ac:dyDescent="0.2">
      <c r="A8655" s="5"/>
      <c r="B8655" s="5"/>
      <c r="C8655" s="5"/>
      <c r="D8655" s="5"/>
      <c r="E8655" s="5"/>
      <c r="F8655" s="6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72"/>
      <c r="AD8655" s="5"/>
    </row>
    <row r="8656" spans="1:30" x14ac:dyDescent="0.2">
      <c r="A8656" s="5"/>
      <c r="B8656" s="5"/>
      <c r="C8656" s="5"/>
      <c r="D8656" s="5"/>
      <c r="E8656" s="5"/>
      <c r="F8656" s="6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72"/>
      <c r="AD8656" s="5"/>
    </row>
    <row r="8657" spans="1:30" x14ac:dyDescent="0.2">
      <c r="A8657" s="5"/>
      <c r="B8657" s="5"/>
      <c r="C8657" s="5"/>
      <c r="D8657" s="5"/>
      <c r="E8657" s="5"/>
      <c r="F8657" s="6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72"/>
      <c r="AD8657" s="5"/>
    </row>
    <row r="8658" spans="1:30" x14ac:dyDescent="0.2">
      <c r="A8658" s="5"/>
      <c r="B8658" s="5"/>
      <c r="C8658" s="5"/>
      <c r="D8658" s="5"/>
      <c r="E8658" s="5"/>
      <c r="F8658" s="6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72"/>
      <c r="AD8658" s="5"/>
    </row>
    <row r="8659" spans="1:30" x14ac:dyDescent="0.2">
      <c r="A8659" s="5"/>
      <c r="B8659" s="5"/>
      <c r="C8659" s="5"/>
      <c r="D8659" s="5"/>
      <c r="E8659" s="5"/>
      <c r="F8659" s="6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72"/>
      <c r="AD8659" s="5"/>
    </row>
    <row r="8660" spans="1:30" x14ac:dyDescent="0.2">
      <c r="A8660" s="5"/>
      <c r="B8660" s="5"/>
      <c r="C8660" s="5"/>
      <c r="D8660" s="5"/>
      <c r="E8660" s="5"/>
      <c r="F8660" s="6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72"/>
      <c r="AD8660" s="5"/>
    </row>
    <row r="8661" spans="1:30" x14ac:dyDescent="0.2">
      <c r="A8661" s="5"/>
      <c r="B8661" s="5"/>
      <c r="C8661" s="5"/>
      <c r="D8661" s="5"/>
      <c r="E8661" s="5"/>
      <c r="F8661" s="6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72"/>
      <c r="AD8661" s="5"/>
    </row>
    <row r="8662" spans="1:30" x14ac:dyDescent="0.2">
      <c r="A8662" s="5"/>
      <c r="B8662" s="5"/>
      <c r="C8662" s="5"/>
      <c r="D8662" s="5"/>
      <c r="E8662" s="5"/>
      <c r="F8662" s="6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72"/>
      <c r="AD8662" s="5"/>
    </row>
    <row r="8663" spans="1:30" x14ac:dyDescent="0.2">
      <c r="A8663" s="5"/>
      <c r="B8663" s="5"/>
      <c r="C8663" s="5"/>
      <c r="D8663" s="5"/>
      <c r="E8663" s="5"/>
      <c r="F8663" s="6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72"/>
      <c r="AD8663" s="5"/>
    </row>
    <row r="8664" spans="1:30" x14ac:dyDescent="0.2">
      <c r="A8664" s="5"/>
      <c r="B8664" s="5"/>
      <c r="C8664" s="5"/>
      <c r="D8664" s="5"/>
      <c r="E8664" s="5"/>
      <c r="F8664" s="6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72"/>
      <c r="AD8664" s="5"/>
    </row>
    <row r="8665" spans="1:30" x14ac:dyDescent="0.2">
      <c r="A8665" s="5"/>
      <c r="B8665" s="5"/>
      <c r="C8665" s="5"/>
      <c r="D8665" s="5"/>
      <c r="E8665" s="5"/>
      <c r="F8665" s="6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72"/>
      <c r="AD8665" s="5"/>
    </row>
    <row r="8666" spans="1:30" x14ac:dyDescent="0.2">
      <c r="A8666" s="5"/>
      <c r="B8666" s="5"/>
      <c r="C8666" s="5"/>
      <c r="D8666" s="5"/>
      <c r="E8666" s="5"/>
      <c r="F8666" s="6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72"/>
      <c r="AD8666" s="5"/>
    </row>
    <row r="8667" spans="1:30" x14ac:dyDescent="0.2">
      <c r="A8667" s="5"/>
      <c r="B8667" s="5"/>
      <c r="C8667" s="5"/>
      <c r="D8667" s="5"/>
      <c r="E8667" s="5"/>
      <c r="F8667" s="6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72"/>
      <c r="AD8667" s="5"/>
    </row>
    <row r="8668" spans="1:30" x14ac:dyDescent="0.2">
      <c r="A8668" s="5"/>
      <c r="B8668" s="5"/>
      <c r="C8668" s="5"/>
      <c r="D8668" s="5"/>
      <c r="E8668" s="5"/>
      <c r="F8668" s="6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72"/>
      <c r="AD8668" s="5"/>
    </row>
    <row r="8669" spans="1:30" x14ac:dyDescent="0.2">
      <c r="A8669" s="5"/>
      <c r="B8669" s="5"/>
      <c r="C8669" s="5"/>
      <c r="D8669" s="5"/>
      <c r="E8669" s="5"/>
      <c r="F8669" s="6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72"/>
      <c r="AD8669" s="5"/>
    </row>
    <row r="8670" spans="1:30" x14ac:dyDescent="0.2">
      <c r="A8670" s="5"/>
      <c r="B8670" s="5"/>
      <c r="C8670" s="5"/>
      <c r="D8670" s="5"/>
      <c r="E8670" s="5"/>
      <c r="F8670" s="6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72"/>
      <c r="AD8670" s="5"/>
    </row>
    <row r="8671" spans="1:30" x14ac:dyDescent="0.2">
      <c r="A8671" s="5"/>
      <c r="B8671" s="5"/>
      <c r="C8671" s="5"/>
      <c r="D8671" s="5"/>
      <c r="E8671" s="5"/>
      <c r="F8671" s="6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72"/>
      <c r="AD8671" s="5"/>
    </row>
    <row r="8672" spans="1:30" x14ac:dyDescent="0.2">
      <c r="A8672" s="5"/>
      <c r="B8672" s="5"/>
      <c r="C8672" s="5"/>
      <c r="D8672" s="5"/>
      <c r="E8672" s="5"/>
      <c r="F8672" s="6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72"/>
      <c r="AD8672" s="5"/>
    </row>
    <row r="8673" spans="1:30" x14ac:dyDescent="0.2">
      <c r="A8673" s="5"/>
      <c r="B8673" s="5"/>
      <c r="C8673" s="5"/>
      <c r="D8673" s="5"/>
      <c r="E8673" s="5"/>
      <c r="F8673" s="6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72"/>
      <c r="AD8673" s="5"/>
    </row>
    <row r="8674" spans="1:30" x14ac:dyDescent="0.2">
      <c r="A8674" s="5"/>
      <c r="B8674" s="5"/>
      <c r="C8674" s="5"/>
      <c r="D8674" s="5"/>
      <c r="E8674" s="5"/>
      <c r="F8674" s="6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72"/>
      <c r="AD8674" s="5"/>
    </row>
    <row r="8675" spans="1:30" x14ac:dyDescent="0.2">
      <c r="A8675" s="5"/>
      <c r="B8675" s="5"/>
      <c r="C8675" s="5"/>
      <c r="D8675" s="5"/>
      <c r="E8675" s="5"/>
      <c r="F8675" s="6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72"/>
      <c r="AD8675" s="5"/>
    </row>
    <row r="8676" spans="1:30" x14ac:dyDescent="0.2">
      <c r="A8676" s="5"/>
      <c r="B8676" s="5"/>
      <c r="C8676" s="5"/>
      <c r="D8676" s="5"/>
      <c r="E8676" s="5"/>
      <c r="F8676" s="6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72"/>
      <c r="AD8676" s="5"/>
    </row>
    <row r="8677" spans="1:30" x14ac:dyDescent="0.2">
      <c r="A8677" s="5"/>
      <c r="B8677" s="5"/>
      <c r="C8677" s="5"/>
      <c r="D8677" s="5"/>
      <c r="E8677" s="5"/>
      <c r="F8677" s="6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72"/>
      <c r="AD8677" s="5"/>
    </row>
    <row r="8678" spans="1:30" x14ac:dyDescent="0.2">
      <c r="A8678" s="5"/>
      <c r="B8678" s="5"/>
      <c r="C8678" s="5"/>
      <c r="D8678" s="5"/>
      <c r="E8678" s="5"/>
      <c r="F8678" s="6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72"/>
      <c r="AD8678" s="5"/>
    </row>
    <row r="8679" spans="1:30" x14ac:dyDescent="0.2">
      <c r="A8679" s="5"/>
      <c r="B8679" s="5"/>
      <c r="C8679" s="5"/>
      <c r="D8679" s="5"/>
      <c r="E8679" s="5"/>
      <c r="F8679" s="6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72"/>
      <c r="AD8679" s="5"/>
    </row>
    <row r="8680" spans="1:30" x14ac:dyDescent="0.2">
      <c r="A8680" s="5"/>
      <c r="B8680" s="5"/>
      <c r="C8680" s="5"/>
      <c r="D8680" s="5"/>
      <c r="E8680" s="5"/>
      <c r="F8680" s="6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72"/>
      <c r="AD8680" s="5"/>
    </row>
    <row r="8681" spans="1:30" x14ac:dyDescent="0.2">
      <c r="A8681" s="5"/>
      <c r="B8681" s="5"/>
      <c r="C8681" s="5"/>
      <c r="D8681" s="5"/>
      <c r="E8681" s="5"/>
      <c r="F8681" s="6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72"/>
      <c r="AD8681" s="5"/>
    </row>
    <row r="8682" spans="1:30" x14ac:dyDescent="0.2">
      <c r="A8682" s="5"/>
      <c r="B8682" s="5"/>
      <c r="C8682" s="5"/>
      <c r="D8682" s="5"/>
      <c r="E8682" s="5"/>
      <c r="F8682" s="6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72"/>
      <c r="AD8682" s="5"/>
    </row>
    <row r="8683" spans="1:30" x14ac:dyDescent="0.2">
      <c r="A8683" s="5"/>
      <c r="B8683" s="5"/>
      <c r="C8683" s="5"/>
      <c r="D8683" s="5"/>
      <c r="E8683" s="5"/>
      <c r="F8683" s="6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72"/>
      <c r="AD8683" s="5"/>
    </row>
    <row r="8684" spans="1:30" x14ac:dyDescent="0.2">
      <c r="A8684" s="5"/>
      <c r="B8684" s="5"/>
      <c r="C8684" s="5"/>
      <c r="D8684" s="5"/>
      <c r="E8684" s="5"/>
      <c r="F8684" s="6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72"/>
      <c r="AD8684" s="5"/>
    </row>
    <row r="8685" spans="1:30" x14ac:dyDescent="0.2">
      <c r="A8685" s="5"/>
      <c r="B8685" s="5"/>
      <c r="C8685" s="5"/>
      <c r="D8685" s="5"/>
      <c r="E8685" s="5"/>
      <c r="F8685" s="6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72"/>
      <c r="AD8685" s="5"/>
    </row>
    <row r="8686" spans="1:30" x14ac:dyDescent="0.2">
      <c r="A8686" s="5"/>
      <c r="B8686" s="5"/>
      <c r="C8686" s="5"/>
      <c r="D8686" s="5"/>
      <c r="E8686" s="5"/>
      <c r="F8686" s="6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72"/>
      <c r="AD8686" s="5"/>
    </row>
    <row r="8687" spans="1:30" x14ac:dyDescent="0.2">
      <c r="A8687" s="5"/>
      <c r="B8687" s="5"/>
      <c r="C8687" s="5"/>
      <c r="D8687" s="5"/>
      <c r="E8687" s="5"/>
      <c r="F8687" s="6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72"/>
      <c r="AD8687" s="5"/>
    </row>
    <row r="8688" spans="1:30" x14ac:dyDescent="0.2">
      <c r="A8688" s="5"/>
      <c r="B8688" s="5"/>
      <c r="C8688" s="5"/>
      <c r="D8688" s="5"/>
      <c r="E8688" s="5"/>
      <c r="F8688" s="6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72"/>
      <c r="AD8688" s="5"/>
    </row>
    <row r="8689" spans="1:30" x14ac:dyDescent="0.2">
      <c r="A8689" s="5"/>
      <c r="B8689" s="5"/>
      <c r="C8689" s="5"/>
      <c r="D8689" s="5"/>
      <c r="E8689" s="5"/>
      <c r="F8689" s="6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72"/>
      <c r="AD8689" s="5"/>
    </row>
    <row r="8690" spans="1:30" x14ac:dyDescent="0.2">
      <c r="A8690" s="5"/>
      <c r="B8690" s="5"/>
      <c r="C8690" s="5"/>
      <c r="D8690" s="5"/>
      <c r="E8690" s="5"/>
      <c r="F8690" s="6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72"/>
      <c r="AD8690" s="5"/>
    </row>
    <row r="8691" spans="1:30" x14ac:dyDescent="0.2">
      <c r="A8691" s="5"/>
      <c r="B8691" s="5"/>
      <c r="C8691" s="5"/>
      <c r="D8691" s="5"/>
      <c r="E8691" s="5"/>
      <c r="F8691" s="6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72"/>
      <c r="AD8691" s="5"/>
    </row>
    <row r="8692" spans="1:30" x14ac:dyDescent="0.2">
      <c r="A8692" s="5"/>
      <c r="B8692" s="5"/>
      <c r="C8692" s="5"/>
      <c r="D8692" s="5"/>
      <c r="E8692" s="5"/>
      <c r="F8692" s="6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72"/>
      <c r="AD8692" s="5"/>
    </row>
    <row r="8693" spans="1:30" x14ac:dyDescent="0.2">
      <c r="A8693" s="5"/>
      <c r="B8693" s="5"/>
      <c r="C8693" s="5"/>
      <c r="D8693" s="5"/>
      <c r="E8693" s="5"/>
      <c r="F8693" s="6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72"/>
      <c r="AD8693" s="5"/>
    </row>
    <row r="8694" spans="1:30" x14ac:dyDescent="0.2">
      <c r="A8694" s="5"/>
      <c r="B8694" s="5"/>
      <c r="C8694" s="5"/>
      <c r="D8694" s="5"/>
      <c r="E8694" s="5"/>
      <c r="F8694" s="6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72"/>
      <c r="AD8694" s="5"/>
    </row>
    <row r="8695" spans="1:30" x14ac:dyDescent="0.2">
      <c r="A8695" s="5"/>
      <c r="B8695" s="5"/>
      <c r="C8695" s="5"/>
      <c r="D8695" s="5"/>
      <c r="E8695" s="5"/>
      <c r="F8695" s="6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72"/>
      <c r="AD8695" s="5"/>
    </row>
    <row r="8696" spans="1:30" x14ac:dyDescent="0.2">
      <c r="A8696" s="5"/>
      <c r="B8696" s="5"/>
      <c r="C8696" s="5"/>
      <c r="D8696" s="5"/>
      <c r="E8696" s="5"/>
      <c r="F8696" s="6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72"/>
      <c r="AD8696" s="5"/>
    </row>
    <row r="8697" spans="1:30" x14ac:dyDescent="0.2">
      <c r="A8697" s="5"/>
      <c r="B8697" s="5"/>
      <c r="C8697" s="5"/>
      <c r="D8697" s="5"/>
      <c r="E8697" s="5"/>
      <c r="F8697" s="6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72"/>
      <c r="AD8697" s="5"/>
    </row>
    <row r="8698" spans="1:30" x14ac:dyDescent="0.2">
      <c r="A8698" s="5"/>
      <c r="B8698" s="5"/>
      <c r="C8698" s="5"/>
      <c r="D8698" s="5"/>
      <c r="E8698" s="5"/>
      <c r="F8698" s="6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72"/>
      <c r="AD8698" s="5"/>
    </row>
    <row r="8699" spans="1:30" x14ac:dyDescent="0.2">
      <c r="A8699" s="5"/>
      <c r="B8699" s="5"/>
      <c r="C8699" s="5"/>
      <c r="D8699" s="5"/>
      <c r="E8699" s="5"/>
      <c r="F8699" s="6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72"/>
      <c r="AD8699" s="5"/>
    </row>
    <row r="8700" spans="1:30" x14ac:dyDescent="0.2">
      <c r="A8700" s="5"/>
      <c r="B8700" s="5"/>
      <c r="C8700" s="5"/>
      <c r="D8700" s="5"/>
      <c r="E8700" s="5"/>
      <c r="F8700" s="6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72"/>
      <c r="AD8700" s="5"/>
    </row>
    <row r="8701" spans="1:30" x14ac:dyDescent="0.2">
      <c r="A8701" s="5"/>
      <c r="B8701" s="5"/>
      <c r="C8701" s="5"/>
      <c r="D8701" s="5"/>
      <c r="E8701" s="5"/>
      <c r="F8701" s="6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72"/>
      <c r="AD8701" s="5"/>
    </row>
    <row r="8702" spans="1:30" x14ac:dyDescent="0.2">
      <c r="A8702" s="5"/>
      <c r="B8702" s="5"/>
      <c r="C8702" s="5"/>
      <c r="D8702" s="5"/>
      <c r="E8702" s="5"/>
      <c r="F8702" s="6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72"/>
      <c r="AD8702" s="5"/>
    </row>
    <row r="8703" spans="1:30" x14ac:dyDescent="0.2">
      <c r="A8703" s="5"/>
      <c r="B8703" s="5"/>
      <c r="C8703" s="5"/>
      <c r="D8703" s="5"/>
      <c r="E8703" s="5"/>
      <c r="F8703" s="6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72"/>
      <c r="AD8703" s="5"/>
    </row>
    <row r="8704" spans="1:30" x14ac:dyDescent="0.2">
      <c r="A8704" s="5"/>
      <c r="B8704" s="5"/>
      <c r="C8704" s="5"/>
      <c r="D8704" s="5"/>
      <c r="E8704" s="5"/>
      <c r="F8704" s="6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72"/>
      <c r="AD8704" s="5"/>
    </row>
    <row r="8705" spans="1:30" x14ac:dyDescent="0.2">
      <c r="A8705" s="5"/>
      <c r="B8705" s="5"/>
      <c r="C8705" s="5"/>
      <c r="D8705" s="5"/>
      <c r="E8705" s="5"/>
      <c r="F8705" s="6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72"/>
      <c r="AD8705" s="5"/>
    </row>
    <row r="8706" spans="1:30" x14ac:dyDescent="0.2">
      <c r="A8706" s="5"/>
      <c r="B8706" s="5"/>
      <c r="C8706" s="5"/>
      <c r="D8706" s="5"/>
      <c r="E8706" s="5"/>
      <c r="F8706" s="6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72"/>
      <c r="AD8706" s="5"/>
    </row>
    <row r="8707" spans="1:30" x14ac:dyDescent="0.2">
      <c r="A8707" s="5"/>
      <c r="B8707" s="5"/>
      <c r="C8707" s="5"/>
      <c r="D8707" s="5"/>
      <c r="E8707" s="5"/>
      <c r="F8707" s="6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72"/>
      <c r="AD8707" s="5"/>
    </row>
    <row r="8708" spans="1:30" x14ac:dyDescent="0.2">
      <c r="A8708" s="5"/>
      <c r="B8708" s="5"/>
      <c r="C8708" s="5"/>
      <c r="D8708" s="5"/>
      <c r="E8708" s="5"/>
      <c r="F8708" s="6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72"/>
      <c r="AD8708" s="5"/>
    </row>
    <row r="8709" spans="1:30" x14ac:dyDescent="0.2">
      <c r="A8709" s="5"/>
      <c r="B8709" s="5"/>
      <c r="C8709" s="5"/>
      <c r="D8709" s="5"/>
      <c r="E8709" s="5"/>
      <c r="F8709" s="6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72"/>
      <c r="AD8709" s="5"/>
    </row>
    <row r="8710" spans="1:30" x14ac:dyDescent="0.2">
      <c r="A8710" s="5"/>
      <c r="B8710" s="5"/>
      <c r="C8710" s="5"/>
      <c r="D8710" s="5"/>
      <c r="E8710" s="5"/>
      <c r="F8710" s="6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72"/>
      <c r="AD8710" s="5"/>
    </row>
    <row r="8711" spans="1:30" x14ac:dyDescent="0.2">
      <c r="A8711" s="5"/>
      <c r="B8711" s="5"/>
      <c r="C8711" s="5"/>
      <c r="D8711" s="5"/>
      <c r="E8711" s="5"/>
      <c r="F8711" s="6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72"/>
      <c r="AD8711" s="5"/>
    </row>
    <row r="8712" spans="1:30" x14ac:dyDescent="0.2">
      <c r="A8712" s="5"/>
      <c r="B8712" s="5"/>
      <c r="C8712" s="5"/>
      <c r="D8712" s="5"/>
      <c r="E8712" s="5"/>
      <c r="F8712" s="6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72"/>
      <c r="AD8712" s="5"/>
    </row>
    <row r="8713" spans="1:30" x14ac:dyDescent="0.2">
      <c r="A8713" s="5"/>
      <c r="B8713" s="5"/>
      <c r="C8713" s="5"/>
      <c r="D8713" s="5"/>
      <c r="E8713" s="5"/>
      <c r="F8713" s="6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72"/>
      <c r="AD8713" s="5"/>
    </row>
    <row r="8714" spans="1:30" x14ac:dyDescent="0.2">
      <c r="A8714" s="5"/>
      <c r="B8714" s="5"/>
      <c r="C8714" s="5"/>
      <c r="D8714" s="5"/>
      <c r="E8714" s="5"/>
      <c r="F8714" s="6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72"/>
      <c r="AD8714" s="5"/>
    </row>
    <row r="8715" spans="1:30" x14ac:dyDescent="0.2">
      <c r="A8715" s="5"/>
      <c r="B8715" s="5"/>
      <c r="C8715" s="5"/>
      <c r="D8715" s="5"/>
      <c r="E8715" s="5"/>
      <c r="F8715" s="6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72"/>
      <c r="AD8715" s="5"/>
    </row>
    <row r="8716" spans="1:30" x14ac:dyDescent="0.2">
      <c r="A8716" s="5"/>
      <c r="B8716" s="5"/>
      <c r="C8716" s="5"/>
      <c r="D8716" s="5"/>
      <c r="E8716" s="5"/>
      <c r="F8716" s="6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72"/>
      <c r="AD8716" s="5"/>
    </row>
    <row r="8717" spans="1:30" x14ac:dyDescent="0.2">
      <c r="A8717" s="5"/>
      <c r="B8717" s="5"/>
      <c r="C8717" s="5"/>
      <c r="D8717" s="5"/>
      <c r="E8717" s="5"/>
      <c r="F8717" s="6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72"/>
      <c r="AD8717" s="5"/>
    </row>
    <row r="8718" spans="1:30" x14ac:dyDescent="0.2">
      <c r="A8718" s="5"/>
      <c r="B8718" s="5"/>
      <c r="C8718" s="5"/>
      <c r="D8718" s="5"/>
      <c r="E8718" s="5"/>
      <c r="F8718" s="6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72"/>
      <c r="AD8718" s="5"/>
    </row>
    <row r="8719" spans="1:30" x14ac:dyDescent="0.2">
      <c r="A8719" s="5"/>
      <c r="B8719" s="5"/>
      <c r="C8719" s="5"/>
      <c r="D8719" s="5"/>
      <c r="E8719" s="5"/>
      <c r="F8719" s="6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72"/>
      <c r="AD8719" s="5"/>
    </row>
    <row r="8720" spans="1:30" x14ac:dyDescent="0.2">
      <c r="A8720" s="5"/>
      <c r="B8720" s="5"/>
      <c r="C8720" s="5"/>
      <c r="D8720" s="5"/>
      <c r="E8720" s="5"/>
      <c r="F8720" s="6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72"/>
      <c r="AD8720" s="5"/>
    </row>
    <row r="8721" spans="1:30" x14ac:dyDescent="0.2">
      <c r="A8721" s="5"/>
      <c r="B8721" s="5"/>
      <c r="C8721" s="5"/>
      <c r="D8721" s="5"/>
      <c r="E8721" s="5"/>
      <c r="F8721" s="6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72"/>
      <c r="AD8721" s="5"/>
    </row>
    <row r="8722" spans="1:30" x14ac:dyDescent="0.2">
      <c r="A8722" s="5"/>
      <c r="B8722" s="5"/>
      <c r="C8722" s="5"/>
      <c r="D8722" s="5"/>
      <c r="E8722" s="5"/>
      <c r="F8722" s="6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72"/>
      <c r="AD8722" s="5"/>
    </row>
    <row r="8723" spans="1:30" x14ac:dyDescent="0.2">
      <c r="A8723" s="5"/>
      <c r="B8723" s="5"/>
      <c r="C8723" s="5"/>
      <c r="D8723" s="5"/>
      <c r="E8723" s="5"/>
      <c r="F8723" s="6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72"/>
      <c r="AD8723" s="5"/>
    </row>
    <row r="8724" spans="1:30" x14ac:dyDescent="0.2">
      <c r="A8724" s="5"/>
      <c r="B8724" s="5"/>
      <c r="C8724" s="5"/>
      <c r="D8724" s="5"/>
      <c r="E8724" s="5"/>
      <c r="F8724" s="6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72"/>
      <c r="AD8724" s="5"/>
    </row>
    <row r="8725" spans="1:30" x14ac:dyDescent="0.2">
      <c r="A8725" s="5"/>
      <c r="B8725" s="5"/>
      <c r="C8725" s="5"/>
      <c r="D8725" s="5"/>
      <c r="E8725" s="5"/>
      <c r="F8725" s="6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72"/>
      <c r="AD8725" s="5"/>
    </row>
    <row r="8726" spans="1:30" x14ac:dyDescent="0.2">
      <c r="A8726" s="5"/>
      <c r="B8726" s="5"/>
      <c r="C8726" s="5"/>
      <c r="D8726" s="5"/>
      <c r="E8726" s="5"/>
      <c r="F8726" s="6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72"/>
      <c r="AD8726" s="5"/>
    </row>
    <row r="8727" spans="1:30" x14ac:dyDescent="0.2">
      <c r="A8727" s="5"/>
      <c r="B8727" s="5"/>
      <c r="C8727" s="5"/>
      <c r="D8727" s="5"/>
      <c r="E8727" s="5"/>
      <c r="F8727" s="6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72"/>
      <c r="AD8727" s="5"/>
    </row>
    <row r="8728" spans="1:30" x14ac:dyDescent="0.2">
      <c r="A8728" s="5"/>
      <c r="B8728" s="5"/>
      <c r="C8728" s="5"/>
      <c r="D8728" s="5"/>
      <c r="E8728" s="5"/>
      <c r="F8728" s="6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72"/>
      <c r="AD8728" s="5"/>
    </row>
    <row r="8729" spans="1:30" x14ac:dyDescent="0.2">
      <c r="A8729" s="5"/>
      <c r="B8729" s="5"/>
      <c r="C8729" s="5"/>
      <c r="D8729" s="5"/>
      <c r="E8729" s="5"/>
      <c r="F8729" s="6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72"/>
      <c r="AD8729" s="5"/>
    </row>
    <row r="8730" spans="1:30" x14ac:dyDescent="0.2">
      <c r="A8730" s="5"/>
      <c r="B8730" s="5"/>
      <c r="C8730" s="5"/>
      <c r="D8730" s="5"/>
      <c r="E8730" s="5"/>
      <c r="F8730" s="6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72"/>
      <c r="AD8730" s="5"/>
    </row>
    <row r="8731" spans="1:30" x14ac:dyDescent="0.2">
      <c r="A8731" s="5"/>
      <c r="B8731" s="5"/>
      <c r="C8731" s="5"/>
      <c r="D8731" s="5"/>
      <c r="E8731" s="5"/>
      <c r="F8731" s="6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72"/>
      <c r="AD8731" s="5"/>
    </row>
    <row r="8732" spans="1:30" x14ac:dyDescent="0.2">
      <c r="A8732" s="5"/>
      <c r="B8732" s="5"/>
      <c r="C8732" s="5"/>
      <c r="D8732" s="5"/>
      <c r="E8732" s="5"/>
      <c r="F8732" s="6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72"/>
      <c r="AD8732" s="5"/>
    </row>
    <row r="8733" spans="1:30" x14ac:dyDescent="0.2">
      <c r="A8733" s="5"/>
      <c r="B8733" s="5"/>
      <c r="C8733" s="5"/>
      <c r="D8733" s="5"/>
      <c r="E8733" s="5"/>
      <c r="F8733" s="6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72"/>
      <c r="AD8733" s="5"/>
    </row>
    <row r="8734" spans="1:30" x14ac:dyDescent="0.2">
      <c r="A8734" s="5"/>
      <c r="B8734" s="5"/>
      <c r="C8734" s="5"/>
      <c r="D8734" s="5"/>
      <c r="E8734" s="5"/>
      <c r="F8734" s="6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72"/>
      <c r="AD8734" s="5"/>
    </row>
    <row r="8735" spans="1:30" x14ac:dyDescent="0.2">
      <c r="A8735" s="5"/>
      <c r="B8735" s="5"/>
      <c r="C8735" s="5"/>
      <c r="D8735" s="5"/>
      <c r="E8735" s="5"/>
      <c r="F8735" s="6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72"/>
      <c r="AD8735" s="5"/>
    </row>
    <row r="8736" spans="1:30" x14ac:dyDescent="0.2">
      <c r="A8736" s="5"/>
      <c r="B8736" s="5"/>
      <c r="C8736" s="5"/>
      <c r="D8736" s="5"/>
      <c r="E8736" s="5"/>
      <c r="F8736" s="6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72"/>
      <c r="AD8736" s="5"/>
    </row>
    <row r="8737" spans="1:30" x14ac:dyDescent="0.2">
      <c r="A8737" s="5"/>
      <c r="B8737" s="5"/>
      <c r="C8737" s="5"/>
      <c r="D8737" s="5"/>
      <c r="E8737" s="5"/>
      <c r="F8737" s="6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72"/>
      <c r="AD8737" s="5"/>
    </row>
    <row r="8738" spans="1:30" x14ac:dyDescent="0.2">
      <c r="A8738" s="5"/>
      <c r="B8738" s="5"/>
      <c r="C8738" s="5"/>
      <c r="D8738" s="5"/>
      <c r="E8738" s="5"/>
      <c r="F8738" s="6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72"/>
      <c r="AD8738" s="5"/>
    </row>
    <row r="8739" spans="1:30" x14ac:dyDescent="0.2">
      <c r="A8739" s="5"/>
      <c r="B8739" s="5"/>
      <c r="C8739" s="5"/>
      <c r="D8739" s="5"/>
      <c r="E8739" s="5"/>
      <c r="F8739" s="6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72"/>
      <c r="AD8739" s="5"/>
    </row>
    <row r="8740" spans="1:30" x14ac:dyDescent="0.2">
      <c r="A8740" s="5"/>
      <c r="B8740" s="5"/>
      <c r="C8740" s="5"/>
      <c r="D8740" s="5"/>
      <c r="E8740" s="5"/>
      <c r="F8740" s="6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72"/>
      <c r="AD8740" s="5"/>
    </row>
    <row r="8741" spans="1:30" x14ac:dyDescent="0.2">
      <c r="A8741" s="5"/>
      <c r="B8741" s="5"/>
      <c r="C8741" s="5"/>
      <c r="D8741" s="5"/>
      <c r="E8741" s="5"/>
      <c r="F8741" s="6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72"/>
      <c r="AD8741" s="5"/>
    </row>
    <row r="8742" spans="1:30" x14ac:dyDescent="0.2">
      <c r="A8742" s="5"/>
      <c r="B8742" s="5"/>
      <c r="C8742" s="5"/>
      <c r="D8742" s="5"/>
      <c r="E8742" s="5"/>
      <c r="F8742" s="6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72"/>
      <c r="AD8742" s="5"/>
    </row>
    <row r="8743" spans="1:30" x14ac:dyDescent="0.2">
      <c r="A8743" s="5"/>
      <c r="B8743" s="5"/>
      <c r="C8743" s="5"/>
      <c r="D8743" s="5"/>
      <c r="E8743" s="5"/>
      <c r="F8743" s="6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72"/>
      <c r="AD8743" s="5"/>
    </row>
    <row r="8744" spans="1:30" x14ac:dyDescent="0.2">
      <c r="A8744" s="5"/>
      <c r="B8744" s="5"/>
      <c r="C8744" s="5"/>
      <c r="D8744" s="5"/>
      <c r="E8744" s="5"/>
      <c r="F8744" s="6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72"/>
      <c r="AD8744" s="5"/>
    </row>
    <row r="8745" spans="1:30" x14ac:dyDescent="0.2">
      <c r="A8745" s="5"/>
      <c r="B8745" s="5"/>
      <c r="C8745" s="5"/>
      <c r="D8745" s="5"/>
      <c r="E8745" s="5"/>
      <c r="F8745" s="6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72"/>
      <c r="AD8745" s="5"/>
    </row>
    <row r="8746" spans="1:30" x14ac:dyDescent="0.2">
      <c r="A8746" s="5"/>
      <c r="B8746" s="5"/>
      <c r="C8746" s="5"/>
      <c r="D8746" s="5"/>
      <c r="E8746" s="5"/>
      <c r="F8746" s="6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72"/>
      <c r="AD8746" s="5"/>
    </row>
    <row r="8747" spans="1:30" x14ac:dyDescent="0.2">
      <c r="A8747" s="5"/>
      <c r="B8747" s="5"/>
      <c r="C8747" s="5"/>
      <c r="D8747" s="5"/>
      <c r="E8747" s="5"/>
      <c r="F8747" s="6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72"/>
      <c r="AD8747" s="5"/>
    </row>
    <row r="8748" spans="1:30" x14ac:dyDescent="0.2">
      <c r="A8748" s="5"/>
      <c r="B8748" s="5"/>
      <c r="C8748" s="5"/>
      <c r="D8748" s="5"/>
      <c r="E8748" s="5"/>
      <c r="F8748" s="6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72"/>
      <c r="AD8748" s="5"/>
    </row>
    <row r="8749" spans="1:30" x14ac:dyDescent="0.2">
      <c r="A8749" s="5"/>
      <c r="B8749" s="5"/>
      <c r="C8749" s="5"/>
      <c r="D8749" s="5"/>
      <c r="E8749" s="5"/>
      <c r="F8749" s="6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72"/>
      <c r="AD8749" s="5"/>
    </row>
    <row r="8750" spans="1:30" x14ac:dyDescent="0.2">
      <c r="A8750" s="5"/>
      <c r="B8750" s="5"/>
      <c r="C8750" s="5"/>
      <c r="D8750" s="5"/>
      <c r="E8750" s="5"/>
      <c r="F8750" s="6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72"/>
      <c r="AD8750" s="5"/>
    </row>
    <row r="8751" spans="1:30" x14ac:dyDescent="0.2">
      <c r="A8751" s="5"/>
      <c r="B8751" s="5"/>
      <c r="C8751" s="5"/>
      <c r="D8751" s="5"/>
      <c r="E8751" s="5"/>
      <c r="F8751" s="6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72"/>
      <c r="AD8751" s="5"/>
    </row>
    <row r="8752" spans="1:30" x14ac:dyDescent="0.2">
      <c r="A8752" s="5"/>
      <c r="B8752" s="5"/>
      <c r="C8752" s="5"/>
      <c r="D8752" s="5"/>
      <c r="E8752" s="5"/>
      <c r="F8752" s="6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72"/>
      <c r="AD8752" s="5"/>
    </row>
    <row r="8753" spans="1:30" x14ac:dyDescent="0.2">
      <c r="A8753" s="5"/>
      <c r="B8753" s="5"/>
      <c r="C8753" s="5"/>
      <c r="D8753" s="5"/>
      <c r="E8753" s="5"/>
      <c r="F8753" s="6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72"/>
      <c r="AD8753" s="5"/>
    </row>
    <row r="8754" spans="1:30" x14ac:dyDescent="0.2">
      <c r="A8754" s="5"/>
      <c r="B8754" s="5"/>
      <c r="C8754" s="5"/>
      <c r="D8754" s="5"/>
      <c r="E8754" s="5"/>
      <c r="F8754" s="6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72"/>
      <c r="AD8754" s="5"/>
    </row>
    <row r="8755" spans="1:30" x14ac:dyDescent="0.2">
      <c r="A8755" s="5"/>
      <c r="B8755" s="5"/>
      <c r="C8755" s="5"/>
      <c r="D8755" s="5"/>
      <c r="E8755" s="5"/>
      <c r="F8755" s="6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72"/>
      <c r="AD8755" s="5"/>
    </row>
    <row r="8756" spans="1:30" x14ac:dyDescent="0.2">
      <c r="A8756" s="5"/>
      <c r="B8756" s="5"/>
      <c r="C8756" s="5"/>
      <c r="D8756" s="5"/>
      <c r="E8756" s="5"/>
      <c r="F8756" s="6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72"/>
      <c r="AD8756" s="5"/>
    </row>
    <row r="8757" spans="1:30" x14ac:dyDescent="0.2">
      <c r="A8757" s="5"/>
      <c r="B8757" s="5"/>
      <c r="C8757" s="5"/>
      <c r="D8757" s="5"/>
      <c r="E8757" s="5"/>
      <c r="F8757" s="6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72"/>
      <c r="AD8757" s="5"/>
    </row>
    <row r="8758" spans="1:30" x14ac:dyDescent="0.2">
      <c r="A8758" s="5"/>
      <c r="B8758" s="5"/>
      <c r="C8758" s="5"/>
      <c r="D8758" s="5"/>
      <c r="E8758" s="5"/>
      <c r="F8758" s="6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72"/>
      <c r="AD8758" s="5"/>
    </row>
    <row r="8759" spans="1:30" x14ac:dyDescent="0.2">
      <c r="A8759" s="5"/>
      <c r="B8759" s="5"/>
      <c r="C8759" s="5"/>
      <c r="D8759" s="5"/>
      <c r="E8759" s="5"/>
      <c r="F8759" s="6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72"/>
      <c r="AD8759" s="5"/>
    </row>
    <row r="8760" spans="1:30" x14ac:dyDescent="0.2">
      <c r="A8760" s="5"/>
      <c r="B8760" s="5"/>
      <c r="C8760" s="5"/>
      <c r="D8760" s="5"/>
      <c r="E8760" s="5"/>
      <c r="F8760" s="6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72"/>
      <c r="AD8760" s="5"/>
    </row>
    <row r="8761" spans="1:30" x14ac:dyDescent="0.2">
      <c r="A8761" s="5"/>
      <c r="B8761" s="5"/>
      <c r="C8761" s="5"/>
      <c r="D8761" s="5"/>
      <c r="E8761" s="5"/>
      <c r="F8761" s="6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72"/>
      <c r="AD8761" s="5"/>
    </row>
    <row r="8762" spans="1:30" x14ac:dyDescent="0.2">
      <c r="A8762" s="5"/>
      <c r="B8762" s="5"/>
      <c r="C8762" s="5"/>
      <c r="D8762" s="5"/>
      <c r="E8762" s="5"/>
      <c r="F8762" s="6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72"/>
      <c r="AD8762" s="5"/>
    </row>
    <row r="8763" spans="1:30" x14ac:dyDescent="0.2">
      <c r="A8763" s="5"/>
      <c r="B8763" s="5"/>
      <c r="C8763" s="5"/>
      <c r="D8763" s="5"/>
      <c r="E8763" s="5"/>
      <c r="F8763" s="6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72"/>
      <c r="AD8763" s="5"/>
    </row>
    <row r="8764" spans="1:30" x14ac:dyDescent="0.2">
      <c r="A8764" s="5"/>
      <c r="B8764" s="5"/>
      <c r="C8764" s="5"/>
      <c r="D8764" s="5"/>
      <c r="E8764" s="5"/>
      <c r="F8764" s="6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72"/>
      <c r="AD8764" s="5"/>
    </row>
    <row r="8765" spans="1:30" x14ac:dyDescent="0.2">
      <c r="A8765" s="5"/>
      <c r="B8765" s="5"/>
      <c r="C8765" s="5"/>
      <c r="D8765" s="5"/>
      <c r="E8765" s="5"/>
      <c r="F8765" s="6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72"/>
      <c r="AD8765" s="5"/>
    </row>
    <row r="8766" spans="1:30" x14ac:dyDescent="0.2">
      <c r="A8766" s="5"/>
      <c r="B8766" s="5"/>
      <c r="C8766" s="5"/>
      <c r="D8766" s="5"/>
      <c r="E8766" s="5"/>
      <c r="F8766" s="6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72"/>
      <c r="AD8766" s="5"/>
    </row>
    <row r="8767" spans="1:30" x14ac:dyDescent="0.2">
      <c r="A8767" s="5"/>
      <c r="B8767" s="5"/>
      <c r="C8767" s="5"/>
      <c r="D8767" s="5"/>
      <c r="E8767" s="5"/>
      <c r="F8767" s="6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72"/>
      <c r="AD8767" s="5"/>
    </row>
    <row r="8768" spans="1:30" x14ac:dyDescent="0.2">
      <c r="A8768" s="5"/>
      <c r="B8768" s="5"/>
      <c r="C8768" s="5"/>
      <c r="D8768" s="5"/>
      <c r="E8768" s="5"/>
      <c r="F8768" s="6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72"/>
      <c r="AD8768" s="5"/>
    </row>
    <row r="8769" spans="1:30" x14ac:dyDescent="0.2">
      <c r="A8769" s="5"/>
      <c r="B8769" s="5"/>
      <c r="C8769" s="5"/>
      <c r="D8769" s="5"/>
      <c r="E8769" s="5"/>
      <c r="F8769" s="6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72"/>
      <c r="AD8769" s="5"/>
    </row>
    <row r="8770" spans="1:30" x14ac:dyDescent="0.2">
      <c r="A8770" s="5"/>
      <c r="B8770" s="5"/>
      <c r="C8770" s="5"/>
      <c r="D8770" s="5"/>
      <c r="E8770" s="5"/>
      <c r="F8770" s="6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72"/>
      <c r="AD8770" s="5"/>
    </row>
    <row r="8771" spans="1:30" x14ac:dyDescent="0.2">
      <c r="A8771" s="5"/>
      <c r="B8771" s="5"/>
      <c r="C8771" s="5"/>
      <c r="D8771" s="5"/>
      <c r="E8771" s="5"/>
      <c r="F8771" s="6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72"/>
      <c r="AD8771" s="5"/>
    </row>
    <row r="8772" spans="1:30" x14ac:dyDescent="0.2">
      <c r="A8772" s="5"/>
      <c r="B8772" s="5"/>
      <c r="C8772" s="5"/>
      <c r="D8772" s="5"/>
      <c r="E8772" s="5"/>
      <c r="F8772" s="6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72"/>
      <c r="AD8772" s="5"/>
    </row>
    <row r="8773" spans="1:30" x14ac:dyDescent="0.2">
      <c r="A8773" s="5"/>
      <c r="B8773" s="5"/>
      <c r="C8773" s="5"/>
      <c r="D8773" s="5"/>
      <c r="E8773" s="5"/>
      <c r="F8773" s="6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72"/>
      <c r="AD8773" s="5"/>
    </row>
    <row r="8774" spans="1:30" x14ac:dyDescent="0.2">
      <c r="A8774" s="5"/>
      <c r="B8774" s="5"/>
      <c r="C8774" s="5"/>
      <c r="D8774" s="5"/>
      <c r="E8774" s="5"/>
      <c r="F8774" s="6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72"/>
      <c r="AD8774" s="5"/>
    </row>
    <row r="8775" spans="1:30" x14ac:dyDescent="0.2">
      <c r="A8775" s="5"/>
      <c r="B8775" s="5"/>
      <c r="C8775" s="5"/>
      <c r="D8775" s="5"/>
      <c r="E8775" s="5"/>
      <c r="F8775" s="6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72"/>
      <c r="AD8775" s="5"/>
    </row>
    <row r="8776" spans="1:30" x14ac:dyDescent="0.2">
      <c r="A8776" s="5"/>
      <c r="B8776" s="5"/>
      <c r="C8776" s="5"/>
      <c r="D8776" s="5"/>
      <c r="E8776" s="5"/>
      <c r="F8776" s="6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72"/>
      <c r="AD8776" s="5"/>
    </row>
    <row r="8777" spans="1:30" x14ac:dyDescent="0.2">
      <c r="A8777" s="5"/>
      <c r="B8777" s="5"/>
      <c r="C8777" s="5"/>
      <c r="D8777" s="5"/>
      <c r="E8777" s="5"/>
      <c r="F8777" s="6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72"/>
      <c r="AD8777" s="5"/>
    </row>
    <row r="8778" spans="1:30" x14ac:dyDescent="0.2">
      <c r="A8778" s="5"/>
      <c r="B8778" s="5"/>
      <c r="C8778" s="5"/>
      <c r="D8778" s="5"/>
      <c r="E8778" s="5"/>
      <c r="F8778" s="6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72"/>
      <c r="AD8778" s="5"/>
    </row>
    <row r="8779" spans="1:30" x14ac:dyDescent="0.2">
      <c r="A8779" s="5"/>
      <c r="B8779" s="5"/>
      <c r="C8779" s="5"/>
      <c r="D8779" s="5"/>
      <c r="E8779" s="5"/>
      <c r="F8779" s="6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72"/>
      <c r="AD8779" s="5"/>
    </row>
    <row r="8780" spans="1:30" x14ac:dyDescent="0.2">
      <c r="A8780" s="5"/>
      <c r="B8780" s="5"/>
      <c r="C8780" s="5"/>
      <c r="D8780" s="5"/>
      <c r="E8780" s="5"/>
      <c r="F8780" s="6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72"/>
      <c r="AD8780" s="5"/>
    </row>
    <row r="8781" spans="1:30" x14ac:dyDescent="0.2">
      <c r="A8781" s="5"/>
      <c r="B8781" s="5"/>
      <c r="C8781" s="5"/>
      <c r="D8781" s="5"/>
      <c r="E8781" s="5"/>
      <c r="F8781" s="6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72"/>
      <c r="AD8781" s="5"/>
    </row>
    <row r="8782" spans="1:30" x14ac:dyDescent="0.2">
      <c r="A8782" s="5"/>
      <c r="B8782" s="5"/>
      <c r="C8782" s="5"/>
      <c r="D8782" s="5"/>
      <c r="E8782" s="5"/>
      <c r="F8782" s="6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72"/>
      <c r="AD8782" s="5"/>
    </row>
    <row r="8783" spans="1:30" x14ac:dyDescent="0.2">
      <c r="A8783" s="5"/>
      <c r="B8783" s="5"/>
      <c r="C8783" s="5"/>
      <c r="D8783" s="5"/>
      <c r="E8783" s="5"/>
      <c r="F8783" s="6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72"/>
      <c r="AD8783" s="5"/>
    </row>
    <row r="8784" spans="1:30" x14ac:dyDescent="0.2">
      <c r="A8784" s="5"/>
      <c r="B8784" s="5"/>
      <c r="C8784" s="5"/>
      <c r="D8784" s="5"/>
      <c r="E8784" s="5"/>
      <c r="F8784" s="6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72"/>
      <c r="AD8784" s="5"/>
    </row>
    <row r="8785" spans="1:30" x14ac:dyDescent="0.2">
      <c r="A8785" s="5"/>
      <c r="B8785" s="5"/>
      <c r="C8785" s="5"/>
      <c r="D8785" s="5"/>
      <c r="E8785" s="5"/>
      <c r="F8785" s="6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72"/>
      <c r="AD8785" s="5"/>
    </row>
    <row r="8786" spans="1:30" x14ac:dyDescent="0.2">
      <c r="A8786" s="5"/>
      <c r="B8786" s="5"/>
      <c r="C8786" s="5"/>
      <c r="D8786" s="5"/>
      <c r="E8786" s="5"/>
      <c r="F8786" s="6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72"/>
      <c r="AD8786" s="5"/>
    </row>
    <row r="8787" spans="1:30" x14ac:dyDescent="0.2">
      <c r="A8787" s="5"/>
      <c r="B8787" s="5"/>
      <c r="C8787" s="5"/>
      <c r="D8787" s="5"/>
      <c r="E8787" s="5"/>
      <c r="F8787" s="6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72"/>
      <c r="AD8787" s="5"/>
    </row>
    <row r="8788" spans="1:30" x14ac:dyDescent="0.2">
      <c r="A8788" s="5"/>
      <c r="B8788" s="5"/>
      <c r="C8788" s="5"/>
      <c r="D8788" s="5"/>
      <c r="E8788" s="5"/>
      <c r="F8788" s="6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72"/>
      <c r="AD8788" s="5"/>
    </row>
    <row r="8789" spans="1:30" x14ac:dyDescent="0.2">
      <c r="A8789" s="5"/>
      <c r="B8789" s="5"/>
      <c r="C8789" s="5"/>
      <c r="D8789" s="5"/>
      <c r="E8789" s="5"/>
      <c r="F8789" s="6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72"/>
      <c r="AD8789" s="5"/>
    </row>
    <row r="8790" spans="1:30" x14ac:dyDescent="0.2">
      <c r="A8790" s="5"/>
      <c r="B8790" s="5"/>
      <c r="C8790" s="5"/>
      <c r="D8790" s="5"/>
      <c r="E8790" s="5"/>
      <c r="F8790" s="6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72"/>
      <c r="AD8790" s="5"/>
    </row>
    <row r="8791" spans="1:30" x14ac:dyDescent="0.2">
      <c r="A8791" s="5"/>
      <c r="B8791" s="5"/>
      <c r="C8791" s="5"/>
      <c r="D8791" s="5"/>
      <c r="E8791" s="5"/>
      <c r="F8791" s="6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72"/>
      <c r="AD8791" s="5"/>
    </row>
    <row r="8792" spans="1:30" x14ac:dyDescent="0.2">
      <c r="A8792" s="5"/>
      <c r="B8792" s="5"/>
      <c r="C8792" s="5"/>
      <c r="D8792" s="5"/>
      <c r="E8792" s="5"/>
      <c r="F8792" s="6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72"/>
      <c r="AD8792" s="5"/>
    </row>
    <row r="8793" spans="1:30" x14ac:dyDescent="0.2">
      <c r="A8793" s="5"/>
      <c r="B8793" s="5"/>
      <c r="C8793" s="5"/>
      <c r="D8793" s="5"/>
      <c r="E8793" s="5"/>
      <c r="F8793" s="6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72"/>
      <c r="AD8793" s="5"/>
    </row>
    <row r="8794" spans="1:30" x14ac:dyDescent="0.2">
      <c r="A8794" s="5"/>
      <c r="B8794" s="5"/>
      <c r="C8794" s="5"/>
      <c r="D8794" s="5"/>
      <c r="E8794" s="5"/>
      <c r="F8794" s="6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72"/>
      <c r="AD8794" s="5"/>
    </row>
    <row r="8795" spans="1:30" x14ac:dyDescent="0.2">
      <c r="A8795" s="5"/>
      <c r="B8795" s="5"/>
      <c r="C8795" s="5"/>
      <c r="D8795" s="5"/>
      <c r="E8795" s="5"/>
      <c r="F8795" s="6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72"/>
      <c r="AD8795" s="5"/>
    </row>
    <row r="8796" spans="1:30" x14ac:dyDescent="0.2">
      <c r="A8796" s="5"/>
      <c r="B8796" s="5"/>
      <c r="C8796" s="5"/>
      <c r="D8796" s="5"/>
      <c r="E8796" s="5"/>
      <c r="F8796" s="6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72"/>
      <c r="AD8796" s="5"/>
    </row>
    <row r="8797" spans="1:30" x14ac:dyDescent="0.2">
      <c r="A8797" s="5"/>
      <c r="B8797" s="5"/>
      <c r="C8797" s="5"/>
      <c r="D8797" s="5"/>
      <c r="E8797" s="5"/>
      <c r="F8797" s="6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72"/>
      <c r="AD8797" s="5"/>
    </row>
    <row r="8798" spans="1:30" x14ac:dyDescent="0.2">
      <c r="A8798" s="5"/>
      <c r="B8798" s="5"/>
      <c r="C8798" s="5"/>
      <c r="D8798" s="5"/>
      <c r="E8798" s="5"/>
      <c r="F8798" s="6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72"/>
      <c r="AD8798" s="5"/>
    </row>
    <row r="8799" spans="1:30" x14ac:dyDescent="0.2">
      <c r="A8799" s="5"/>
      <c r="B8799" s="5"/>
      <c r="C8799" s="5"/>
      <c r="D8799" s="5"/>
      <c r="E8799" s="5"/>
      <c r="F8799" s="6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72"/>
      <c r="AD8799" s="5"/>
    </row>
    <row r="8800" spans="1:30" x14ac:dyDescent="0.2">
      <c r="A8800" s="5"/>
      <c r="B8800" s="5"/>
      <c r="C8800" s="5"/>
      <c r="D8800" s="5"/>
      <c r="E8800" s="5"/>
      <c r="F8800" s="6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72"/>
      <c r="AD8800" s="5"/>
    </row>
    <row r="8801" spans="1:30" x14ac:dyDescent="0.2">
      <c r="A8801" s="5"/>
      <c r="B8801" s="5"/>
      <c r="C8801" s="5"/>
      <c r="D8801" s="5"/>
      <c r="E8801" s="5"/>
      <c r="F8801" s="6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72"/>
      <c r="AD8801" s="5"/>
    </row>
    <row r="8802" spans="1:30" x14ac:dyDescent="0.2">
      <c r="A8802" s="5"/>
      <c r="B8802" s="5"/>
      <c r="C8802" s="5"/>
      <c r="D8802" s="5"/>
      <c r="E8802" s="5"/>
      <c r="F8802" s="6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72"/>
      <c r="AD8802" s="5"/>
    </row>
    <row r="8803" spans="1:30" x14ac:dyDescent="0.2">
      <c r="A8803" s="5"/>
      <c r="B8803" s="5"/>
      <c r="C8803" s="5"/>
      <c r="D8803" s="5"/>
      <c r="E8803" s="5"/>
      <c r="F8803" s="6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72"/>
      <c r="AD8803" s="5"/>
    </row>
    <row r="8804" spans="1:30" x14ac:dyDescent="0.2">
      <c r="A8804" s="5"/>
      <c r="B8804" s="5"/>
      <c r="C8804" s="5"/>
      <c r="D8804" s="5"/>
      <c r="E8804" s="5"/>
      <c r="F8804" s="6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72"/>
      <c r="AD8804" s="5"/>
    </row>
    <row r="8805" spans="1:30" x14ac:dyDescent="0.2">
      <c r="A8805" s="5"/>
      <c r="B8805" s="5"/>
      <c r="C8805" s="5"/>
      <c r="D8805" s="5"/>
      <c r="E8805" s="5"/>
      <c r="F8805" s="6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72"/>
      <c r="AD8805" s="5"/>
    </row>
    <row r="8806" spans="1:30" x14ac:dyDescent="0.2">
      <c r="A8806" s="5"/>
      <c r="B8806" s="5"/>
      <c r="C8806" s="5"/>
      <c r="D8806" s="5"/>
      <c r="E8806" s="5"/>
      <c r="F8806" s="6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72"/>
      <c r="AD8806" s="5"/>
    </row>
    <row r="8807" spans="1:30" x14ac:dyDescent="0.2">
      <c r="A8807" s="5"/>
      <c r="B8807" s="5"/>
      <c r="C8807" s="5"/>
      <c r="D8807" s="5"/>
      <c r="E8807" s="5"/>
      <c r="F8807" s="6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72"/>
      <c r="AD8807" s="5"/>
    </row>
    <row r="8808" spans="1:30" x14ac:dyDescent="0.2">
      <c r="A8808" s="5"/>
      <c r="B8808" s="5"/>
      <c r="C8808" s="5"/>
      <c r="D8808" s="5"/>
      <c r="E8808" s="5"/>
      <c r="F8808" s="6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72"/>
      <c r="AD8808" s="5"/>
    </row>
    <row r="8809" spans="1:30" x14ac:dyDescent="0.2">
      <c r="A8809" s="5"/>
      <c r="B8809" s="5"/>
      <c r="C8809" s="5"/>
      <c r="D8809" s="5"/>
      <c r="E8809" s="5"/>
      <c r="F8809" s="6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72"/>
      <c r="AD8809" s="5"/>
    </row>
    <row r="8810" spans="1:30" x14ac:dyDescent="0.2">
      <c r="A8810" s="5"/>
      <c r="B8810" s="5"/>
      <c r="C8810" s="5"/>
      <c r="D8810" s="5"/>
      <c r="E8810" s="5"/>
      <c r="F8810" s="6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72"/>
      <c r="AD8810" s="5"/>
    </row>
    <row r="8811" spans="1:30" x14ac:dyDescent="0.2">
      <c r="A8811" s="5"/>
      <c r="B8811" s="5"/>
      <c r="C8811" s="5"/>
      <c r="D8811" s="5"/>
      <c r="E8811" s="5"/>
      <c r="F8811" s="6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72"/>
      <c r="AD8811" s="5"/>
    </row>
    <row r="8812" spans="1:30" x14ac:dyDescent="0.2">
      <c r="A8812" s="5"/>
      <c r="B8812" s="5"/>
      <c r="C8812" s="5"/>
      <c r="D8812" s="5"/>
      <c r="E8812" s="5"/>
      <c r="F8812" s="6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72"/>
      <c r="AD8812" s="5"/>
    </row>
    <row r="8813" spans="1:30" x14ac:dyDescent="0.2">
      <c r="A8813" s="5"/>
      <c r="B8813" s="5"/>
      <c r="C8813" s="5"/>
      <c r="D8813" s="5"/>
      <c r="E8813" s="5"/>
      <c r="F8813" s="6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72"/>
      <c r="AD8813" s="5"/>
    </row>
    <row r="8814" spans="1:30" x14ac:dyDescent="0.2">
      <c r="A8814" s="5"/>
      <c r="B8814" s="5"/>
      <c r="C8814" s="5"/>
      <c r="D8814" s="5"/>
      <c r="E8814" s="5"/>
      <c r="F8814" s="6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72"/>
      <c r="AD8814" s="5"/>
    </row>
    <row r="8815" spans="1:30" x14ac:dyDescent="0.2">
      <c r="A8815" s="5"/>
      <c r="B8815" s="5"/>
      <c r="C8815" s="5"/>
      <c r="D8815" s="5"/>
      <c r="E8815" s="5"/>
      <c r="F8815" s="6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72"/>
      <c r="AD8815" s="5"/>
    </row>
    <row r="8816" spans="1:30" x14ac:dyDescent="0.2">
      <c r="A8816" s="5"/>
      <c r="B8816" s="5"/>
      <c r="C8816" s="5"/>
      <c r="D8816" s="5"/>
      <c r="E8816" s="5"/>
      <c r="F8816" s="6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72"/>
      <c r="AD8816" s="5"/>
    </row>
    <row r="8817" spans="1:30" x14ac:dyDescent="0.2">
      <c r="A8817" s="5"/>
      <c r="B8817" s="5"/>
      <c r="C8817" s="5"/>
      <c r="D8817" s="5"/>
      <c r="E8817" s="5"/>
      <c r="F8817" s="6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72"/>
      <c r="AD8817" s="5"/>
    </row>
    <row r="8818" spans="1:30" x14ac:dyDescent="0.2">
      <c r="A8818" s="5"/>
      <c r="B8818" s="5"/>
      <c r="C8818" s="5"/>
      <c r="D8818" s="5"/>
      <c r="E8818" s="5"/>
      <c r="F8818" s="6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72"/>
      <c r="AD8818" s="5"/>
    </row>
    <row r="8819" spans="1:30" x14ac:dyDescent="0.2">
      <c r="A8819" s="5"/>
      <c r="B8819" s="5"/>
      <c r="C8819" s="5"/>
      <c r="D8819" s="5"/>
      <c r="E8819" s="5"/>
      <c r="F8819" s="6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72"/>
      <c r="AD8819" s="5"/>
    </row>
    <row r="8820" spans="1:30" x14ac:dyDescent="0.2">
      <c r="A8820" s="5"/>
      <c r="B8820" s="5"/>
      <c r="C8820" s="5"/>
      <c r="D8820" s="5"/>
      <c r="E8820" s="5"/>
      <c r="F8820" s="6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72"/>
      <c r="AD8820" s="5"/>
    </row>
    <row r="8821" spans="1:30" x14ac:dyDescent="0.2">
      <c r="A8821" s="5"/>
      <c r="B8821" s="5"/>
      <c r="C8821" s="5"/>
      <c r="D8821" s="5"/>
      <c r="E8821" s="5"/>
      <c r="F8821" s="6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72"/>
      <c r="AD8821" s="5"/>
    </row>
    <row r="8822" spans="1:30" x14ac:dyDescent="0.2">
      <c r="A8822" s="5"/>
      <c r="B8822" s="5"/>
      <c r="C8822" s="5"/>
      <c r="D8822" s="5"/>
      <c r="E8822" s="5"/>
      <c r="F8822" s="6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72"/>
      <c r="AD8822" s="5"/>
    </row>
    <row r="8823" spans="1:30" x14ac:dyDescent="0.2">
      <c r="A8823" s="5"/>
      <c r="B8823" s="5"/>
      <c r="C8823" s="5"/>
      <c r="D8823" s="5"/>
      <c r="E8823" s="5"/>
      <c r="F8823" s="6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72"/>
      <c r="AD8823" s="5"/>
    </row>
    <row r="8824" spans="1:30" x14ac:dyDescent="0.2">
      <c r="A8824" s="5"/>
      <c r="B8824" s="5"/>
      <c r="C8824" s="5"/>
      <c r="D8824" s="5"/>
      <c r="E8824" s="5"/>
      <c r="F8824" s="6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72"/>
      <c r="AD8824" s="5"/>
    </row>
    <row r="8825" spans="1:30" x14ac:dyDescent="0.2">
      <c r="A8825" s="5"/>
      <c r="B8825" s="5"/>
      <c r="C8825" s="5"/>
      <c r="D8825" s="5"/>
      <c r="E8825" s="5"/>
      <c r="F8825" s="6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72"/>
      <c r="AD8825" s="5"/>
    </row>
    <row r="8826" spans="1:30" x14ac:dyDescent="0.2">
      <c r="A8826" s="5"/>
      <c r="B8826" s="5"/>
      <c r="C8826" s="5"/>
      <c r="D8826" s="5"/>
      <c r="E8826" s="5"/>
      <c r="F8826" s="6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72"/>
      <c r="AD8826" s="5"/>
    </row>
    <row r="8827" spans="1:30" x14ac:dyDescent="0.2">
      <c r="A8827" s="5"/>
      <c r="B8827" s="5"/>
      <c r="C8827" s="5"/>
      <c r="D8827" s="5"/>
      <c r="E8827" s="5"/>
      <c r="F8827" s="6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72"/>
      <c r="AD8827" s="5"/>
    </row>
    <row r="8828" spans="1:30" x14ac:dyDescent="0.2">
      <c r="A8828" s="5"/>
      <c r="B8828" s="5"/>
      <c r="C8828" s="5"/>
      <c r="D8828" s="5"/>
      <c r="E8828" s="5"/>
      <c r="F8828" s="6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72"/>
      <c r="AD8828" s="5"/>
    </row>
    <row r="8829" spans="1:30" x14ac:dyDescent="0.2">
      <c r="A8829" s="5"/>
      <c r="B8829" s="5"/>
      <c r="C8829" s="5"/>
      <c r="D8829" s="5"/>
      <c r="E8829" s="5"/>
      <c r="F8829" s="6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72"/>
      <c r="AD8829" s="5"/>
    </row>
    <row r="8830" spans="1:30" x14ac:dyDescent="0.2">
      <c r="A8830" s="5"/>
      <c r="B8830" s="5"/>
      <c r="C8830" s="5"/>
      <c r="D8830" s="5"/>
      <c r="E8830" s="5"/>
      <c r="F8830" s="6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72"/>
      <c r="AD8830" s="5"/>
    </row>
    <row r="8831" spans="1:30" x14ac:dyDescent="0.2">
      <c r="A8831" s="5"/>
      <c r="B8831" s="5"/>
      <c r="C8831" s="5"/>
      <c r="D8831" s="5"/>
      <c r="E8831" s="5"/>
      <c r="F8831" s="6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72"/>
      <c r="AD8831" s="5"/>
    </row>
    <row r="8832" spans="1:30" x14ac:dyDescent="0.2">
      <c r="A8832" s="5"/>
      <c r="B8832" s="5"/>
      <c r="C8832" s="5"/>
      <c r="D8832" s="5"/>
      <c r="E8832" s="5"/>
      <c r="F8832" s="6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72"/>
      <c r="AD8832" s="5"/>
    </row>
    <row r="8833" spans="1:30" x14ac:dyDescent="0.2">
      <c r="A8833" s="5"/>
      <c r="B8833" s="5"/>
      <c r="C8833" s="5"/>
      <c r="D8833" s="5"/>
      <c r="E8833" s="5"/>
      <c r="F8833" s="6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72"/>
      <c r="AD8833" s="5"/>
    </row>
    <row r="8834" spans="1:30" x14ac:dyDescent="0.2">
      <c r="A8834" s="5"/>
      <c r="B8834" s="5"/>
      <c r="C8834" s="5"/>
      <c r="D8834" s="5"/>
      <c r="E8834" s="5"/>
      <c r="F8834" s="6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72"/>
      <c r="AD8834" s="5"/>
    </row>
    <row r="8835" spans="1:30" x14ac:dyDescent="0.2">
      <c r="A8835" s="5"/>
      <c r="B8835" s="5"/>
      <c r="C8835" s="5"/>
      <c r="D8835" s="5"/>
      <c r="E8835" s="5"/>
      <c r="F8835" s="6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72"/>
      <c r="AD8835" s="5"/>
    </row>
    <row r="8836" spans="1:30" x14ac:dyDescent="0.2">
      <c r="A8836" s="5"/>
      <c r="B8836" s="5"/>
      <c r="C8836" s="5"/>
      <c r="D8836" s="5"/>
      <c r="E8836" s="5"/>
      <c r="F8836" s="6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72"/>
      <c r="AD8836" s="5"/>
    </row>
    <row r="8837" spans="1:30" x14ac:dyDescent="0.2">
      <c r="A8837" s="5"/>
      <c r="B8837" s="5"/>
      <c r="C8837" s="5"/>
      <c r="D8837" s="5"/>
      <c r="E8837" s="5"/>
      <c r="F8837" s="6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72"/>
      <c r="AD8837" s="5"/>
    </row>
    <row r="8838" spans="1:30" x14ac:dyDescent="0.2">
      <c r="A8838" s="5"/>
      <c r="B8838" s="5"/>
      <c r="C8838" s="5"/>
      <c r="D8838" s="5"/>
      <c r="E8838" s="5"/>
      <c r="F8838" s="6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72"/>
      <c r="AD8838" s="5"/>
    </row>
    <row r="8839" spans="1:30" x14ac:dyDescent="0.2">
      <c r="A8839" s="5"/>
      <c r="B8839" s="5"/>
      <c r="C8839" s="5"/>
      <c r="D8839" s="5"/>
      <c r="E8839" s="5"/>
      <c r="F8839" s="6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72"/>
      <c r="AD8839" s="5"/>
    </row>
    <row r="8840" spans="1:30" x14ac:dyDescent="0.2">
      <c r="A8840" s="5"/>
      <c r="B8840" s="5"/>
      <c r="C8840" s="5"/>
      <c r="D8840" s="5"/>
      <c r="E8840" s="5"/>
      <c r="F8840" s="6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72"/>
      <c r="AD8840" s="5"/>
    </row>
    <row r="8841" spans="1:30" x14ac:dyDescent="0.2">
      <c r="A8841" s="5"/>
      <c r="B8841" s="5"/>
      <c r="C8841" s="5"/>
      <c r="D8841" s="5"/>
      <c r="E8841" s="5"/>
      <c r="F8841" s="6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72"/>
      <c r="AD8841" s="5"/>
    </row>
    <row r="8842" spans="1:30" x14ac:dyDescent="0.2">
      <c r="A8842" s="5"/>
      <c r="B8842" s="5"/>
      <c r="C8842" s="5"/>
      <c r="D8842" s="5"/>
      <c r="E8842" s="5"/>
      <c r="F8842" s="6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72"/>
      <c r="AD8842" s="5"/>
    </row>
    <row r="8843" spans="1:30" x14ac:dyDescent="0.2">
      <c r="A8843" s="5"/>
      <c r="B8843" s="5"/>
      <c r="C8843" s="5"/>
      <c r="D8843" s="5"/>
      <c r="E8843" s="5"/>
      <c r="F8843" s="6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72"/>
      <c r="AD8843" s="5"/>
    </row>
    <row r="8844" spans="1:30" x14ac:dyDescent="0.2">
      <c r="A8844" s="5"/>
      <c r="B8844" s="5"/>
      <c r="C8844" s="5"/>
      <c r="D8844" s="5"/>
      <c r="E8844" s="5"/>
      <c r="F8844" s="6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72"/>
      <c r="AD8844" s="5"/>
    </row>
    <row r="8845" spans="1:30" x14ac:dyDescent="0.2">
      <c r="A8845" s="5"/>
      <c r="B8845" s="5"/>
      <c r="C8845" s="5"/>
      <c r="D8845" s="5"/>
      <c r="E8845" s="5"/>
      <c r="F8845" s="6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72"/>
      <c r="AD8845" s="5"/>
    </row>
    <row r="8846" spans="1:30" x14ac:dyDescent="0.2">
      <c r="A8846" s="5"/>
      <c r="B8846" s="5"/>
      <c r="C8846" s="5"/>
      <c r="D8846" s="5"/>
      <c r="E8846" s="5"/>
      <c r="F8846" s="6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72"/>
      <c r="AD8846" s="5"/>
    </row>
    <row r="8847" spans="1:30" x14ac:dyDescent="0.2">
      <c r="A8847" s="5"/>
      <c r="B8847" s="5"/>
      <c r="C8847" s="5"/>
      <c r="D8847" s="5"/>
      <c r="E8847" s="5"/>
      <c r="F8847" s="6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72"/>
      <c r="AD8847" s="5"/>
    </row>
    <row r="8848" spans="1:30" x14ac:dyDescent="0.2">
      <c r="A8848" s="5"/>
      <c r="B8848" s="5"/>
      <c r="C8848" s="5"/>
      <c r="D8848" s="5"/>
      <c r="E8848" s="5"/>
      <c r="F8848" s="6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72"/>
      <c r="AD8848" s="5"/>
    </row>
    <row r="8849" spans="1:30" x14ac:dyDescent="0.2">
      <c r="A8849" s="5"/>
      <c r="B8849" s="5"/>
      <c r="C8849" s="5"/>
      <c r="D8849" s="5"/>
      <c r="E8849" s="5"/>
      <c r="F8849" s="6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72"/>
      <c r="AD8849" s="5"/>
    </row>
    <row r="8850" spans="1:30" x14ac:dyDescent="0.2">
      <c r="A8850" s="5"/>
      <c r="B8850" s="5"/>
      <c r="C8850" s="5"/>
      <c r="D8850" s="5"/>
      <c r="E8850" s="5"/>
      <c r="F8850" s="6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72"/>
      <c r="AD8850" s="5"/>
    </row>
    <row r="8851" spans="1:30" x14ac:dyDescent="0.2">
      <c r="A8851" s="5"/>
      <c r="B8851" s="5"/>
      <c r="C8851" s="5"/>
      <c r="D8851" s="5"/>
      <c r="E8851" s="5"/>
      <c r="F8851" s="6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72"/>
      <c r="AD8851" s="5"/>
    </row>
    <row r="8852" spans="1:30" x14ac:dyDescent="0.2">
      <c r="A8852" s="5"/>
      <c r="B8852" s="5"/>
      <c r="C8852" s="5"/>
      <c r="D8852" s="5"/>
      <c r="E8852" s="5"/>
      <c r="F8852" s="6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72"/>
      <c r="AD8852" s="5"/>
    </row>
    <row r="8853" spans="1:30" x14ac:dyDescent="0.2">
      <c r="A8853" s="5"/>
      <c r="B8853" s="5"/>
      <c r="C8853" s="5"/>
      <c r="D8853" s="5"/>
      <c r="E8853" s="5"/>
      <c r="F8853" s="6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72"/>
      <c r="AD8853" s="5"/>
    </row>
    <row r="8854" spans="1:30" x14ac:dyDescent="0.2">
      <c r="A8854" s="5"/>
      <c r="B8854" s="5"/>
      <c r="C8854" s="5"/>
      <c r="D8854" s="5"/>
      <c r="E8854" s="5"/>
      <c r="F8854" s="6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72"/>
      <c r="AD8854" s="5"/>
    </row>
    <row r="8855" spans="1:30" x14ac:dyDescent="0.2">
      <c r="A8855" s="5"/>
      <c r="B8855" s="5"/>
      <c r="C8855" s="5"/>
      <c r="D8855" s="5"/>
      <c r="E8855" s="5"/>
      <c r="F8855" s="6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72"/>
      <c r="AD8855" s="5"/>
    </row>
    <row r="8856" spans="1:30" x14ac:dyDescent="0.2">
      <c r="A8856" s="5"/>
      <c r="B8856" s="5"/>
      <c r="C8856" s="5"/>
      <c r="D8856" s="5"/>
      <c r="E8856" s="5"/>
      <c r="F8856" s="6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72"/>
      <c r="AD8856" s="5"/>
    </row>
    <row r="8857" spans="1:30" x14ac:dyDescent="0.2">
      <c r="A8857" s="5"/>
      <c r="B8857" s="5"/>
      <c r="C8857" s="5"/>
      <c r="D8857" s="5"/>
      <c r="E8857" s="5"/>
      <c r="F8857" s="6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72"/>
      <c r="AD8857" s="5"/>
    </row>
    <row r="8858" spans="1:30" x14ac:dyDescent="0.2">
      <c r="A8858" s="5"/>
      <c r="B8858" s="5"/>
      <c r="C8858" s="5"/>
      <c r="D8858" s="5"/>
      <c r="E8858" s="5"/>
      <c r="F8858" s="6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72"/>
      <c r="AD8858" s="5"/>
    </row>
    <row r="8859" spans="1:30" x14ac:dyDescent="0.2">
      <c r="A8859" s="5"/>
      <c r="B8859" s="5"/>
      <c r="C8859" s="5"/>
      <c r="D8859" s="5"/>
      <c r="E8859" s="5"/>
      <c r="F8859" s="6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72"/>
      <c r="AD8859" s="5"/>
    </row>
    <row r="8860" spans="1:30" x14ac:dyDescent="0.2">
      <c r="A8860" s="5"/>
      <c r="B8860" s="5"/>
      <c r="C8860" s="5"/>
      <c r="D8860" s="5"/>
      <c r="E8860" s="5"/>
      <c r="F8860" s="6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72"/>
      <c r="AD8860" s="5"/>
    </row>
    <row r="8861" spans="1:30" x14ac:dyDescent="0.2">
      <c r="A8861" s="5"/>
      <c r="B8861" s="5"/>
      <c r="C8861" s="5"/>
      <c r="D8861" s="5"/>
      <c r="E8861" s="5"/>
      <c r="F8861" s="6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72"/>
      <c r="AD8861" s="5"/>
    </row>
    <row r="8862" spans="1:30" x14ac:dyDescent="0.2">
      <c r="A8862" s="5"/>
      <c r="B8862" s="5"/>
      <c r="C8862" s="5"/>
      <c r="D8862" s="5"/>
      <c r="E8862" s="5"/>
      <c r="F8862" s="6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72"/>
      <c r="AD8862" s="5"/>
    </row>
    <row r="8863" spans="1:30" x14ac:dyDescent="0.2">
      <c r="A8863" s="5"/>
      <c r="B8863" s="5"/>
      <c r="C8863" s="5"/>
      <c r="D8863" s="5"/>
      <c r="E8863" s="5"/>
      <c r="F8863" s="6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72"/>
      <c r="AD8863" s="5"/>
    </row>
    <row r="8864" spans="1:30" x14ac:dyDescent="0.2">
      <c r="A8864" s="5"/>
      <c r="B8864" s="5"/>
      <c r="C8864" s="5"/>
      <c r="D8864" s="5"/>
      <c r="E8864" s="5"/>
      <c r="F8864" s="6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72"/>
      <c r="AD8864" s="5"/>
    </row>
    <row r="8865" spans="1:30" x14ac:dyDescent="0.2">
      <c r="A8865" s="5"/>
      <c r="B8865" s="5"/>
      <c r="C8865" s="5"/>
      <c r="D8865" s="5"/>
      <c r="E8865" s="5"/>
      <c r="F8865" s="6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72"/>
      <c r="AD8865" s="5"/>
    </row>
    <row r="8866" spans="1:30" x14ac:dyDescent="0.2">
      <c r="A8866" s="5"/>
      <c r="B8866" s="5"/>
      <c r="C8866" s="5"/>
      <c r="D8866" s="5"/>
      <c r="E8866" s="5"/>
      <c r="F8866" s="6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72"/>
      <c r="AD8866" s="5"/>
    </row>
    <row r="8867" spans="1:30" x14ac:dyDescent="0.2">
      <c r="A8867" s="5"/>
      <c r="B8867" s="5"/>
      <c r="C8867" s="5"/>
      <c r="D8867" s="5"/>
      <c r="E8867" s="5"/>
      <c r="F8867" s="6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72"/>
      <c r="AD8867" s="5"/>
    </row>
    <row r="8868" spans="1:30" x14ac:dyDescent="0.2">
      <c r="A8868" s="5"/>
      <c r="B8868" s="5"/>
      <c r="C8868" s="5"/>
      <c r="D8868" s="5"/>
      <c r="E8868" s="5"/>
      <c r="F8868" s="6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72"/>
      <c r="AD8868" s="5"/>
    </row>
    <row r="8869" spans="1:30" x14ac:dyDescent="0.2">
      <c r="A8869" s="5"/>
      <c r="B8869" s="5"/>
      <c r="C8869" s="5"/>
      <c r="D8869" s="5"/>
      <c r="E8869" s="5"/>
      <c r="F8869" s="6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72"/>
      <c r="AD8869" s="5"/>
    </row>
    <row r="8870" spans="1:30" x14ac:dyDescent="0.2">
      <c r="A8870" s="5"/>
      <c r="B8870" s="5"/>
      <c r="C8870" s="5"/>
      <c r="D8870" s="5"/>
      <c r="E8870" s="5"/>
      <c r="F8870" s="6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72"/>
      <c r="AD8870" s="5"/>
    </row>
    <row r="8871" spans="1:30" x14ac:dyDescent="0.2">
      <c r="A8871" s="5"/>
      <c r="B8871" s="5"/>
      <c r="C8871" s="5"/>
      <c r="D8871" s="5"/>
      <c r="E8871" s="5"/>
      <c r="F8871" s="6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72"/>
      <c r="AD8871" s="5"/>
    </row>
    <row r="8872" spans="1:30" x14ac:dyDescent="0.2">
      <c r="A8872" s="5"/>
      <c r="B8872" s="5"/>
      <c r="C8872" s="5"/>
      <c r="D8872" s="5"/>
      <c r="E8872" s="5"/>
      <c r="F8872" s="6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72"/>
      <c r="AD8872" s="5"/>
    </row>
    <row r="8873" spans="1:30" x14ac:dyDescent="0.2">
      <c r="A8873" s="5"/>
      <c r="B8873" s="5"/>
      <c r="C8873" s="5"/>
      <c r="D8873" s="5"/>
      <c r="E8873" s="5"/>
      <c r="F8873" s="6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72"/>
      <c r="AD8873" s="5"/>
    </row>
    <row r="8874" spans="1:30" x14ac:dyDescent="0.2">
      <c r="A8874" s="5"/>
      <c r="B8874" s="5"/>
      <c r="C8874" s="5"/>
      <c r="D8874" s="5"/>
      <c r="E8874" s="5"/>
      <c r="F8874" s="6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72"/>
      <c r="AD8874" s="5"/>
    </row>
    <row r="8875" spans="1:30" x14ac:dyDescent="0.2">
      <c r="A8875" s="5"/>
      <c r="B8875" s="5"/>
      <c r="C8875" s="5"/>
      <c r="D8875" s="5"/>
      <c r="E8875" s="5"/>
      <c r="F8875" s="6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72"/>
      <c r="AD8875" s="5"/>
    </row>
    <row r="8876" spans="1:30" x14ac:dyDescent="0.2">
      <c r="A8876" s="5"/>
      <c r="B8876" s="5"/>
      <c r="C8876" s="5"/>
      <c r="D8876" s="5"/>
      <c r="E8876" s="5"/>
      <c r="F8876" s="6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72"/>
      <c r="AD8876" s="5"/>
    </row>
    <row r="8877" spans="1:30" x14ac:dyDescent="0.2">
      <c r="A8877" s="5"/>
      <c r="B8877" s="5"/>
      <c r="C8877" s="5"/>
      <c r="D8877" s="5"/>
      <c r="E8877" s="5"/>
      <c r="F8877" s="6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72"/>
      <c r="AD8877" s="5"/>
    </row>
    <row r="8878" spans="1:30" x14ac:dyDescent="0.2">
      <c r="A8878" s="5"/>
      <c r="B8878" s="5"/>
      <c r="C8878" s="5"/>
      <c r="D8878" s="5"/>
      <c r="E8878" s="5"/>
      <c r="F8878" s="6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72"/>
      <c r="AD8878" s="5"/>
    </row>
    <row r="8879" spans="1:30" x14ac:dyDescent="0.2">
      <c r="A8879" s="5"/>
      <c r="B8879" s="5"/>
      <c r="C8879" s="5"/>
      <c r="D8879" s="5"/>
      <c r="E8879" s="5"/>
      <c r="F8879" s="6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72"/>
      <c r="AD8879" s="5"/>
    </row>
    <row r="8880" spans="1:30" x14ac:dyDescent="0.2">
      <c r="A8880" s="5"/>
      <c r="B8880" s="5"/>
      <c r="C8880" s="5"/>
      <c r="D8880" s="5"/>
      <c r="E8880" s="5"/>
      <c r="F8880" s="6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72"/>
      <c r="AD8880" s="5"/>
    </row>
    <row r="8881" spans="1:30" x14ac:dyDescent="0.2">
      <c r="A8881" s="5"/>
      <c r="B8881" s="5"/>
      <c r="C8881" s="5"/>
      <c r="D8881" s="5"/>
      <c r="E8881" s="5"/>
      <c r="F8881" s="6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72"/>
      <c r="AD8881" s="5"/>
    </row>
    <row r="8882" spans="1:30" x14ac:dyDescent="0.2">
      <c r="A8882" s="5"/>
      <c r="B8882" s="5"/>
      <c r="C8882" s="5"/>
      <c r="D8882" s="5"/>
      <c r="E8882" s="5"/>
      <c r="F8882" s="6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72"/>
      <c r="AD8882" s="5"/>
    </row>
    <row r="8883" spans="1:30" x14ac:dyDescent="0.2">
      <c r="A8883" s="5"/>
      <c r="B8883" s="5"/>
      <c r="C8883" s="5"/>
      <c r="D8883" s="5"/>
      <c r="E8883" s="5"/>
      <c r="F8883" s="6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72"/>
      <c r="AD8883" s="5"/>
    </row>
    <row r="8884" spans="1:30" x14ac:dyDescent="0.2">
      <c r="A8884" s="5"/>
      <c r="B8884" s="5"/>
      <c r="C8884" s="5"/>
      <c r="D8884" s="5"/>
      <c r="E8884" s="5"/>
      <c r="F8884" s="6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72"/>
      <c r="AD8884" s="5"/>
    </row>
    <row r="8885" spans="1:30" x14ac:dyDescent="0.2">
      <c r="A8885" s="5"/>
      <c r="B8885" s="5"/>
      <c r="C8885" s="5"/>
      <c r="D8885" s="5"/>
      <c r="E8885" s="5"/>
      <c r="F8885" s="6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72"/>
      <c r="AD8885" s="5"/>
    </row>
    <row r="8886" spans="1:30" x14ac:dyDescent="0.2">
      <c r="A8886" s="5"/>
      <c r="B8886" s="5"/>
      <c r="C8886" s="5"/>
      <c r="D8886" s="5"/>
      <c r="E8886" s="5"/>
      <c r="F8886" s="6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72"/>
      <c r="AD8886" s="5"/>
    </row>
    <row r="8887" spans="1:30" x14ac:dyDescent="0.2">
      <c r="A8887" s="5"/>
      <c r="B8887" s="5"/>
      <c r="C8887" s="5"/>
      <c r="D8887" s="5"/>
      <c r="E8887" s="5"/>
      <c r="F8887" s="6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72"/>
      <c r="AD8887" s="5"/>
    </row>
    <row r="8888" spans="1:30" x14ac:dyDescent="0.2">
      <c r="A8888" s="5"/>
      <c r="B8888" s="5"/>
      <c r="C8888" s="5"/>
      <c r="D8888" s="5"/>
      <c r="E8888" s="5"/>
      <c r="F8888" s="6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72"/>
      <c r="AD8888" s="5"/>
    </row>
    <row r="8889" spans="1:30" x14ac:dyDescent="0.2">
      <c r="A8889" s="5"/>
      <c r="B8889" s="5"/>
      <c r="C8889" s="5"/>
      <c r="D8889" s="5"/>
      <c r="E8889" s="5"/>
      <c r="F8889" s="6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72"/>
      <c r="AD8889" s="5"/>
    </row>
    <row r="8890" spans="1:30" x14ac:dyDescent="0.2">
      <c r="A8890" s="5"/>
      <c r="B8890" s="5"/>
      <c r="C8890" s="5"/>
      <c r="D8890" s="5"/>
      <c r="E8890" s="5"/>
      <c r="F8890" s="6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72"/>
      <c r="AD8890" s="5"/>
    </row>
    <row r="8891" spans="1:30" x14ac:dyDescent="0.2">
      <c r="A8891" s="5"/>
      <c r="B8891" s="5"/>
      <c r="C8891" s="5"/>
      <c r="D8891" s="5"/>
      <c r="E8891" s="5"/>
      <c r="F8891" s="6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72"/>
      <c r="AD8891" s="5"/>
    </row>
    <row r="8892" spans="1:30" x14ac:dyDescent="0.2">
      <c r="A8892" s="5"/>
      <c r="B8892" s="5"/>
      <c r="C8892" s="5"/>
      <c r="D8892" s="5"/>
      <c r="E8892" s="5"/>
      <c r="F8892" s="6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72"/>
      <c r="AD8892" s="5"/>
    </row>
    <row r="8893" spans="1:30" x14ac:dyDescent="0.2">
      <c r="A8893" s="5"/>
      <c r="B8893" s="5"/>
      <c r="C8893" s="5"/>
      <c r="D8893" s="5"/>
      <c r="E8893" s="5"/>
      <c r="F8893" s="6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72"/>
      <c r="AD8893" s="5"/>
    </row>
    <row r="8894" spans="1:30" x14ac:dyDescent="0.2">
      <c r="A8894" s="5"/>
      <c r="B8894" s="5"/>
      <c r="C8894" s="5"/>
      <c r="D8894" s="5"/>
      <c r="E8894" s="5"/>
      <c r="F8894" s="6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72"/>
      <c r="AD8894" s="5"/>
    </row>
    <row r="8895" spans="1:30" x14ac:dyDescent="0.2">
      <c r="A8895" s="5"/>
      <c r="B8895" s="5"/>
      <c r="C8895" s="5"/>
      <c r="D8895" s="5"/>
      <c r="E8895" s="5"/>
      <c r="F8895" s="6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72"/>
      <c r="AD8895" s="5"/>
    </row>
    <row r="8896" spans="1:30" x14ac:dyDescent="0.2">
      <c r="A8896" s="5"/>
      <c r="B8896" s="5"/>
      <c r="C8896" s="5"/>
      <c r="D8896" s="5"/>
      <c r="E8896" s="5"/>
      <c r="F8896" s="6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72"/>
      <c r="AD8896" s="5"/>
    </row>
    <row r="8897" spans="1:30" x14ac:dyDescent="0.2">
      <c r="A8897" s="5"/>
      <c r="B8897" s="5"/>
      <c r="C8897" s="5"/>
      <c r="D8897" s="5"/>
      <c r="E8897" s="5"/>
      <c r="F8897" s="6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72"/>
      <c r="AD8897" s="5"/>
    </row>
    <row r="8898" spans="1:30" x14ac:dyDescent="0.2">
      <c r="A8898" s="5"/>
      <c r="B8898" s="5"/>
      <c r="C8898" s="5"/>
      <c r="D8898" s="5"/>
      <c r="E8898" s="5"/>
      <c r="F8898" s="6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72"/>
      <c r="AD8898" s="5"/>
    </row>
    <row r="8899" spans="1:30" x14ac:dyDescent="0.2">
      <c r="A8899" s="5"/>
      <c r="B8899" s="5"/>
      <c r="C8899" s="5"/>
      <c r="D8899" s="5"/>
      <c r="E8899" s="5"/>
      <c r="F8899" s="6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72"/>
      <c r="AD8899" s="5"/>
    </row>
    <row r="8900" spans="1:30" x14ac:dyDescent="0.2">
      <c r="A8900" s="5"/>
      <c r="B8900" s="5"/>
      <c r="C8900" s="5"/>
      <c r="D8900" s="5"/>
      <c r="E8900" s="5"/>
      <c r="F8900" s="6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72"/>
      <c r="AD8900" s="5"/>
    </row>
    <row r="8901" spans="1:30" x14ac:dyDescent="0.2">
      <c r="A8901" s="5"/>
      <c r="B8901" s="5"/>
      <c r="C8901" s="5"/>
      <c r="D8901" s="5"/>
      <c r="E8901" s="5"/>
      <c r="F8901" s="6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72"/>
      <c r="AD8901" s="5"/>
    </row>
    <row r="8902" spans="1:30" x14ac:dyDescent="0.2">
      <c r="A8902" s="5"/>
      <c r="B8902" s="5"/>
      <c r="C8902" s="5"/>
      <c r="D8902" s="5"/>
      <c r="E8902" s="5"/>
      <c r="F8902" s="6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72"/>
      <c r="AD8902" s="5"/>
    </row>
    <row r="8903" spans="1:30" x14ac:dyDescent="0.2">
      <c r="A8903" s="5"/>
      <c r="B8903" s="5"/>
      <c r="C8903" s="5"/>
      <c r="D8903" s="5"/>
      <c r="E8903" s="5"/>
      <c r="F8903" s="6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72"/>
      <c r="AD8903" s="5"/>
    </row>
    <row r="8904" spans="1:30" x14ac:dyDescent="0.2">
      <c r="A8904" s="5"/>
      <c r="B8904" s="5"/>
      <c r="C8904" s="5"/>
      <c r="D8904" s="5"/>
      <c r="E8904" s="5"/>
      <c r="F8904" s="6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72"/>
      <c r="AD8904" s="5"/>
    </row>
    <row r="8905" spans="1:30" x14ac:dyDescent="0.2">
      <c r="A8905" s="5"/>
      <c r="B8905" s="5"/>
      <c r="C8905" s="5"/>
      <c r="D8905" s="5"/>
      <c r="E8905" s="5"/>
      <c r="F8905" s="6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72"/>
      <c r="AD8905" s="5"/>
    </row>
    <row r="8906" spans="1:30" x14ac:dyDescent="0.2">
      <c r="A8906" s="5"/>
      <c r="B8906" s="5"/>
      <c r="C8906" s="5"/>
      <c r="D8906" s="5"/>
      <c r="E8906" s="5"/>
      <c r="F8906" s="6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72"/>
      <c r="AD8906" s="5"/>
    </row>
    <row r="8907" spans="1:30" x14ac:dyDescent="0.2">
      <c r="A8907" s="5"/>
      <c r="B8907" s="5"/>
      <c r="C8907" s="5"/>
      <c r="D8907" s="5"/>
      <c r="E8907" s="5"/>
      <c r="F8907" s="6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72"/>
      <c r="AD8907" s="5"/>
    </row>
    <row r="8908" spans="1:30" x14ac:dyDescent="0.2">
      <c r="A8908" s="5"/>
      <c r="B8908" s="5"/>
      <c r="C8908" s="5"/>
      <c r="D8908" s="5"/>
      <c r="E8908" s="5"/>
      <c r="F8908" s="6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72"/>
      <c r="AD8908" s="5"/>
    </row>
    <row r="8909" spans="1:30" x14ac:dyDescent="0.2">
      <c r="A8909" s="5"/>
      <c r="B8909" s="5"/>
      <c r="C8909" s="5"/>
      <c r="D8909" s="5"/>
      <c r="E8909" s="5"/>
      <c r="F8909" s="6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72"/>
      <c r="AD8909" s="5"/>
    </row>
    <row r="8910" spans="1:30" x14ac:dyDescent="0.2">
      <c r="A8910" s="5"/>
      <c r="B8910" s="5"/>
      <c r="C8910" s="5"/>
      <c r="D8910" s="5"/>
      <c r="E8910" s="5"/>
      <c r="F8910" s="6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72"/>
      <c r="AD8910" s="5"/>
    </row>
    <row r="8911" spans="1:30" x14ac:dyDescent="0.2">
      <c r="A8911" s="5"/>
      <c r="B8911" s="5"/>
      <c r="C8911" s="5"/>
      <c r="D8911" s="5"/>
      <c r="E8911" s="5"/>
      <c r="F8911" s="6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72"/>
      <c r="AD8911" s="5"/>
    </row>
    <row r="8912" spans="1:30" x14ac:dyDescent="0.2">
      <c r="A8912" s="5"/>
      <c r="B8912" s="5"/>
      <c r="C8912" s="5"/>
      <c r="D8912" s="5"/>
      <c r="E8912" s="5"/>
      <c r="F8912" s="6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72"/>
      <c r="AD8912" s="5"/>
    </row>
    <row r="8913" spans="1:30" x14ac:dyDescent="0.2">
      <c r="A8913" s="5"/>
      <c r="B8913" s="5"/>
      <c r="C8913" s="5"/>
      <c r="D8913" s="5"/>
      <c r="E8913" s="5"/>
      <c r="F8913" s="6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72"/>
      <c r="AD8913" s="5"/>
    </row>
    <row r="8914" spans="1:30" x14ac:dyDescent="0.2">
      <c r="A8914" s="5"/>
      <c r="B8914" s="5"/>
      <c r="C8914" s="5"/>
      <c r="D8914" s="5"/>
      <c r="E8914" s="5"/>
      <c r="F8914" s="6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72"/>
      <c r="AD8914" s="5"/>
    </row>
    <row r="8915" spans="1:30" x14ac:dyDescent="0.2">
      <c r="A8915" s="5"/>
      <c r="B8915" s="5"/>
      <c r="C8915" s="5"/>
      <c r="D8915" s="5"/>
      <c r="E8915" s="5"/>
      <c r="F8915" s="6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72"/>
      <c r="AD8915" s="5"/>
    </row>
    <row r="8916" spans="1:30" x14ac:dyDescent="0.2">
      <c r="A8916" s="5"/>
      <c r="B8916" s="5"/>
      <c r="C8916" s="5"/>
      <c r="D8916" s="5"/>
      <c r="E8916" s="5"/>
      <c r="F8916" s="6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72"/>
      <c r="AD8916" s="5"/>
    </row>
    <row r="8917" spans="1:30" x14ac:dyDescent="0.2">
      <c r="A8917" s="5"/>
      <c r="B8917" s="5"/>
      <c r="C8917" s="5"/>
      <c r="D8917" s="5"/>
      <c r="E8917" s="5"/>
      <c r="F8917" s="6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72"/>
      <c r="AD8917" s="5"/>
    </row>
    <row r="8918" spans="1:30" x14ac:dyDescent="0.2">
      <c r="A8918" s="5"/>
      <c r="B8918" s="5"/>
      <c r="C8918" s="5"/>
      <c r="D8918" s="5"/>
      <c r="E8918" s="5"/>
      <c r="F8918" s="6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72"/>
      <c r="AD8918" s="5"/>
    </row>
    <row r="8919" spans="1:30" x14ac:dyDescent="0.2">
      <c r="A8919" s="5"/>
      <c r="B8919" s="5"/>
      <c r="C8919" s="5"/>
      <c r="D8919" s="5"/>
      <c r="E8919" s="5"/>
      <c r="F8919" s="6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72"/>
      <c r="AD8919" s="5"/>
    </row>
    <row r="8920" spans="1:30" x14ac:dyDescent="0.2">
      <c r="A8920" s="5"/>
      <c r="B8920" s="5"/>
      <c r="C8920" s="5"/>
      <c r="D8920" s="5"/>
      <c r="E8920" s="5"/>
      <c r="F8920" s="6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72"/>
      <c r="AD8920" s="5"/>
    </row>
    <row r="8921" spans="1:30" x14ac:dyDescent="0.2">
      <c r="A8921" s="5"/>
      <c r="B8921" s="5"/>
      <c r="C8921" s="5"/>
      <c r="D8921" s="5"/>
      <c r="E8921" s="5"/>
      <c r="F8921" s="6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72"/>
      <c r="AD8921" s="5"/>
    </row>
    <row r="8922" spans="1:30" x14ac:dyDescent="0.2">
      <c r="A8922" s="5"/>
      <c r="B8922" s="5"/>
      <c r="C8922" s="5"/>
      <c r="D8922" s="5"/>
      <c r="E8922" s="5"/>
      <c r="F8922" s="6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72"/>
      <c r="AD8922" s="5"/>
    </row>
    <row r="8923" spans="1:30" x14ac:dyDescent="0.2">
      <c r="A8923" s="5"/>
      <c r="B8923" s="5"/>
      <c r="C8923" s="5"/>
      <c r="D8923" s="5"/>
      <c r="E8923" s="5"/>
      <c r="F8923" s="6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72"/>
      <c r="AD8923" s="5"/>
    </row>
    <row r="8924" spans="1:30" x14ac:dyDescent="0.2">
      <c r="A8924" s="5"/>
      <c r="B8924" s="5"/>
      <c r="C8924" s="5"/>
      <c r="D8924" s="5"/>
      <c r="E8924" s="5"/>
      <c r="F8924" s="6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72"/>
      <c r="AD8924" s="5"/>
    </row>
    <row r="8925" spans="1:30" x14ac:dyDescent="0.2">
      <c r="A8925" s="5"/>
      <c r="B8925" s="5"/>
      <c r="C8925" s="5"/>
      <c r="D8925" s="5"/>
      <c r="E8925" s="5"/>
      <c r="F8925" s="6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72"/>
      <c r="AD8925" s="5"/>
    </row>
    <row r="8926" spans="1:30" x14ac:dyDescent="0.2">
      <c r="A8926" s="5"/>
      <c r="B8926" s="5"/>
      <c r="C8926" s="5"/>
      <c r="D8926" s="5"/>
      <c r="E8926" s="5"/>
      <c r="F8926" s="6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72"/>
      <c r="AD8926" s="5"/>
    </row>
    <row r="8927" spans="1:30" x14ac:dyDescent="0.2">
      <c r="A8927" s="5"/>
      <c r="B8927" s="5"/>
      <c r="C8927" s="5"/>
      <c r="D8927" s="5"/>
      <c r="E8927" s="5"/>
      <c r="F8927" s="6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72"/>
      <c r="AD8927" s="5"/>
    </row>
    <row r="8928" spans="1:30" x14ac:dyDescent="0.2">
      <c r="A8928" s="5"/>
      <c r="B8928" s="5"/>
      <c r="C8928" s="5"/>
      <c r="D8928" s="5"/>
      <c r="E8928" s="5"/>
      <c r="F8928" s="6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72"/>
      <c r="AD8928" s="5"/>
    </row>
    <row r="8929" spans="1:30" x14ac:dyDescent="0.2">
      <c r="A8929" s="5"/>
      <c r="B8929" s="5"/>
      <c r="C8929" s="5"/>
      <c r="D8929" s="5"/>
      <c r="E8929" s="5"/>
      <c r="F8929" s="6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72"/>
      <c r="AD8929" s="5"/>
    </row>
    <row r="8930" spans="1:30" x14ac:dyDescent="0.2">
      <c r="A8930" s="5"/>
      <c r="B8930" s="5"/>
      <c r="C8930" s="5"/>
      <c r="D8930" s="5"/>
      <c r="E8930" s="5"/>
      <c r="F8930" s="6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72"/>
      <c r="AD8930" s="5"/>
    </row>
    <row r="8931" spans="1:30" x14ac:dyDescent="0.2">
      <c r="A8931" s="5"/>
      <c r="B8931" s="5"/>
      <c r="C8931" s="5"/>
      <c r="D8931" s="5"/>
      <c r="E8931" s="5"/>
      <c r="F8931" s="6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72"/>
      <c r="AD8931" s="5"/>
    </row>
    <row r="8932" spans="1:30" x14ac:dyDescent="0.2">
      <c r="A8932" s="5"/>
      <c r="B8932" s="5"/>
      <c r="C8932" s="5"/>
      <c r="D8932" s="5"/>
      <c r="E8932" s="5"/>
      <c r="F8932" s="6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72"/>
      <c r="AD8932" s="5"/>
    </row>
    <row r="8933" spans="1:30" x14ac:dyDescent="0.2">
      <c r="A8933" s="5"/>
      <c r="B8933" s="5"/>
      <c r="C8933" s="5"/>
      <c r="D8933" s="5"/>
      <c r="E8933" s="5"/>
      <c r="F8933" s="6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72"/>
      <c r="AD8933" s="5"/>
    </row>
    <row r="8934" spans="1:30" x14ac:dyDescent="0.2">
      <c r="A8934" s="5"/>
      <c r="B8934" s="5"/>
      <c r="C8934" s="5"/>
      <c r="D8934" s="5"/>
      <c r="E8934" s="5"/>
      <c r="F8934" s="6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72"/>
      <c r="AD8934" s="5"/>
    </row>
    <row r="8935" spans="1:30" x14ac:dyDescent="0.2">
      <c r="A8935" s="5"/>
      <c r="B8935" s="5"/>
      <c r="C8935" s="5"/>
      <c r="D8935" s="5"/>
      <c r="E8935" s="5"/>
      <c r="F8935" s="6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72"/>
      <c r="AD8935" s="5"/>
    </row>
    <row r="8936" spans="1:30" x14ac:dyDescent="0.2">
      <c r="A8936" s="5"/>
      <c r="B8936" s="5"/>
      <c r="C8936" s="5"/>
      <c r="D8936" s="5"/>
      <c r="E8936" s="5"/>
      <c r="F8936" s="6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72"/>
      <c r="AD8936" s="5"/>
    </row>
    <row r="8937" spans="1:30" x14ac:dyDescent="0.2">
      <c r="A8937" s="5"/>
      <c r="B8937" s="5"/>
      <c r="C8937" s="5"/>
      <c r="D8937" s="5"/>
      <c r="E8937" s="5"/>
      <c r="F8937" s="6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72"/>
      <c r="AD8937" s="5"/>
    </row>
    <row r="8938" spans="1:30" x14ac:dyDescent="0.2">
      <c r="A8938" s="5"/>
      <c r="B8938" s="5"/>
      <c r="C8938" s="5"/>
      <c r="D8938" s="5"/>
      <c r="E8938" s="5"/>
      <c r="F8938" s="6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72"/>
      <c r="AD8938" s="5"/>
    </row>
    <row r="8939" spans="1:30" x14ac:dyDescent="0.2">
      <c r="A8939" s="5"/>
      <c r="B8939" s="5"/>
      <c r="C8939" s="5"/>
      <c r="D8939" s="5"/>
      <c r="E8939" s="5"/>
      <c r="F8939" s="6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72"/>
      <c r="AD8939" s="5"/>
    </row>
    <row r="8940" spans="1:30" x14ac:dyDescent="0.2">
      <c r="A8940" s="5"/>
      <c r="B8940" s="5"/>
      <c r="C8940" s="5"/>
      <c r="D8940" s="5"/>
      <c r="E8940" s="5"/>
      <c r="F8940" s="6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72"/>
      <c r="AD8940" s="5"/>
    </row>
    <row r="8941" spans="1:30" x14ac:dyDescent="0.2">
      <c r="A8941" s="5"/>
      <c r="B8941" s="5"/>
      <c r="C8941" s="5"/>
      <c r="D8941" s="5"/>
      <c r="E8941" s="5"/>
      <c r="F8941" s="6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72"/>
      <c r="AD8941" s="5"/>
    </row>
    <row r="8942" spans="1:30" x14ac:dyDescent="0.2">
      <c r="A8942" s="5"/>
      <c r="B8942" s="5"/>
      <c r="C8942" s="5"/>
      <c r="D8942" s="5"/>
      <c r="E8942" s="5"/>
      <c r="F8942" s="6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72"/>
      <c r="AD8942" s="5"/>
    </row>
    <row r="8943" spans="1:30" x14ac:dyDescent="0.2">
      <c r="A8943" s="5"/>
      <c r="B8943" s="5"/>
      <c r="C8943" s="5"/>
      <c r="D8943" s="5"/>
      <c r="E8943" s="5"/>
      <c r="F8943" s="6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72"/>
      <c r="AD8943" s="5"/>
    </row>
    <row r="8944" spans="1:30" x14ac:dyDescent="0.2">
      <c r="A8944" s="5"/>
      <c r="B8944" s="5"/>
      <c r="C8944" s="5"/>
      <c r="D8944" s="5"/>
      <c r="E8944" s="5"/>
      <c r="F8944" s="6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72"/>
      <c r="AD8944" s="5"/>
    </row>
    <row r="8945" spans="1:30" x14ac:dyDescent="0.2">
      <c r="A8945" s="5"/>
      <c r="B8945" s="5"/>
      <c r="C8945" s="5"/>
      <c r="D8945" s="5"/>
      <c r="E8945" s="5"/>
      <c r="F8945" s="6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72"/>
      <c r="AD8945" s="5"/>
    </row>
    <row r="8946" spans="1:30" x14ac:dyDescent="0.2">
      <c r="A8946" s="5"/>
      <c r="B8946" s="5"/>
      <c r="C8946" s="5"/>
      <c r="D8946" s="5"/>
      <c r="E8946" s="5"/>
      <c r="F8946" s="6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72"/>
      <c r="AD8946" s="5"/>
    </row>
    <row r="8947" spans="1:30" x14ac:dyDescent="0.2">
      <c r="A8947" s="5"/>
      <c r="B8947" s="5"/>
      <c r="C8947" s="5"/>
      <c r="D8947" s="5"/>
      <c r="E8947" s="5"/>
      <c r="F8947" s="6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72"/>
      <c r="AD8947" s="5"/>
    </row>
    <row r="8948" spans="1:30" x14ac:dyDescent="0.2">
      <c r="A8948" s="5"/>
      <c r="B8948" s="5"/>
      <c r="C8948" s="5"/>
      <c r="D8948" s="5"/>
      <c r="E8948" s="5"/>
      <c r="F8948" s="6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72"/>
      <c r="AD8948" s="5"/>
    </row>
    <row r="8949" spans="1:30" x14ac:dyDescent="0.2">
      <c r="A8949" s="5"/>
      <c r="B8949" s="5"/>
      <c r="C8949" s="5"/>
      <c r="D8949" s="5"/>
      <c r="E8949" s="5"/>
      <c r="F8949" s="6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72"/>
      <c r="AD8949" s="5"/>
    </row>
    <row r="8950" spans="1:30" x14ac:dyDescent="0.2">
      <c r="A8950" s="5"/>
      <c r="B8950" s="5"/>
      <c r="C8950" s="5"/>
      <c r="D8950" s="5"/>
      <c r="E8950" s="5"/>
      <c r="F8950" s="6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72"/>
      <c r="AD8950" s="5"/>
    </row>
    <row r="8951" spans="1:30" x14ac:dyDescent="0.2">
      <c r="A8951" s="5"/>
      <c r="B8951" s="5"/>
      <c r="C8951" s="5"/>
      <c r="D8951" s="5"/>
      <c r="E8951" s="5"/>
      <c r="F8951" s="6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72"/>
      <c r="AD8951" s="5"/>
    </row>
    <row r="8952" spans="1:30" x14ac:dyDescent="0.2">
      <c r="A8952" s="5"/>
      <c r="B8952" s="5"/>
      <c r="C8952" s="5"/>
      <c r="D8952" s="5"/>
      <c r="E8952" s="5"/>
      <c r="F8952" s="6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72"/>
      <c r="AD8952" s="5"/>
    </row>
    <row r="8953" spans="1:30" x14ac:dyDescent="0.2">
      <c r="A8953" s="5"/>
      <c r="B8953" s="5"/>
      <c r="C8953" s="5"/>
      <c r="D8953" s="5"/>
      <c r="E8953" s="5"/>
      <c r="F8953" s="6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72"/>
      <c r="AD8953" s="5"/>
    </row>
    <row r="8954" spans="1:30" x14ac:dyDescent="0.2">
      <c r="A8954" s="5"/>
      <c r="B8954" s="5"/>
      <c r="C8954" s="5"/>
      <c r="D8954" s="5"/>
      <c r="E8954" s="5"/>
      <c r="F8954" s="6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72"/>
      <c r="AD8954" s="5"/>
    </row>
    <row r="8955" spans="1:30" x14ac:dyDescent="0.2">
      <c r="A8955" s="5"/>
      <c r="B8955" s="5"/>
      <c r="C8955" s="5"/>
      <c r="D8955" s="5"/>
      <c r="E8955" s="5"/>
      <c r="F8955" s="6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72"/>
      <c r="AD8955" s="5"/>
    </row>
    <row r="8956" spans="1:30" x14ac:dyDescent="0.2">
      <c r="A8956" s="5"/>
      <c r="B8956" s="5"/>
      <c r="C8956" s="5"/>
      <c r="D8956" s="5"/>
      <c r="E8956" s="5"/>
      <c r="F8956" s="6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72"/>
      <c r="AD8956" s="5"/>
    </row>
    <row r="8957" spans="1:30" x14ac:dyDescent="0.2">
      <c r="A8957" s="5"/>
      <c r="B8957" s="5"/>
      <c r="C8957" s="5"/>
      <c r="D8957" s="5"/>
      <c r="E8957" s="5"/>
      <c r="F8957" s="6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72"/>
      <c r="AD8957" s="5"/>
    </row>
    <row r="8958" spans="1:30" x14ac:dyDescent="0.2">
      <c r="A8958" s="5"/>
      <c r="B8958" s="5"/>
      <c r="C8958" s="5"/>
      <c r="D8958" s="5"/>
      <c r="E8958" s="5"/>
      <c r="F8958" s="6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72"/>
      <c r="AD8958" s="5"/>
    </row>
    <row r="8959" spans="1:30" x14ac:dyDescent="0.2">
      <c r="A8959" s="5"/>
      <c r="B8959" s="5"/>
      <c r="C8959" s="5"/>
      <c r="D8959" s="5"/>
      <c r="E8959" s="5"/>
      <c r="F8959" s="6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72"/>
      <c r="AD8959" s="5"/>
    </row>
    <row r="8960" spans="1:30" x14ac:dyDescent="0.2">
      <c r="A8960" s="5"/>
      <c r="B8960" s="5"/>
      <c r="C8960" s="5"/>
      <c r="D8960" s="5"/>
      <c r="E8960" s="5"/>
      <c r="F8960" s="6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72"/>
      <c r="AD8960" s="5"/>
    </row>
    <row r="8961" spans="1:30" x14ac:dyDescent="0.2">
      <c r="A8961" s="5"/>
      <c r="B8961" s="5"/>
      <c r="C8961" s="5"/>
      <c r="D8961" s="5"/>
      <c r="E8961" s="5"/>
      <c r="F8961" s="6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72"/>
      <c r="AD8961" s="5"/>
    </row>
    <row r="8962" spans="1:30" x14ac:dyDescent="0.2">
      <c r="A8962" s="5"/>
      <c r="B8962" s="5"/>
      <c r="C8962" s="5"/>
      <c r="D8962" s="5"/>
      <c r="E8962" s="5"/>
      <c r="F8962" s="6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72"/>
      <c r="AD8962" s="5"/>
    </row>
    <row r="8963" spans="1:30" x14ac:dyDescent="0.2">
      <c r="A8963" s="5"/>
      <c r="B8963" s="5"/>
      <c r="C8963" s="5"/>
      <c r="D8963" s="5"/>
      <c r="E8963" s="5"/>
      <c r="F8963" s="6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72"/>
      <c r="AD8963" s="5"/>
    </row>
    <row r="8964" spans="1:30" x14ac:dyDescent="0.2">
      <c r="A8964" s="5"/>
      <c r="B8964" s="5"/>
      <c r="C8964" s="5"/>
      <c r="D8964" s="5"/>
      <c r="E8964" s="5"/>
      <c r="F8964" s="6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72"/>
      <c r="AD8964" s="5"/>
    </row>
    <row r="8965" spans="1:30" x14ac:dyDescent="0.2">
      <c r="A8965" s="5"/>
      <c r="B8965" s="5"/>
      <c r="C8965" s="5"/>
      <c r="D8965" s="5"/>
      <c r="E8965" s="5"/>
      <c r="F8965" s="6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72"/>
      <c r="AD8965" s="5"/>
    </row>
    <row r="8966" spans="1:30" x14ac:dyDescent="0.2">
      <c r="A8966" s="5"/>
      <c r="B8966" s="5"/>
      <c r="C8966" s="5"/>
      <c r="D8966" s="5"/>
      <c r="E8966" s="5"/>
      <c r="F8966" s="6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72"/>
      <c r="AD8966" s="5"/>
    </row>
    <row r="8967" spans="1:30" x14ac:dyDescent="0.2">
      <c r="A8967" s="5"/>
      <c r="B8967" s="5"/>
      <c r="C8967" s="5"/>
      <c r="D8967" s="5"/>
      <c r="E8967" s="5"/>
      <c r="F8967" s="6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72"/>
      <c r="AD8967" s="5"/>
    </row>
    <row r="8968" spans="1:30" x14ac:dyDescent="0.2">
      <c r="A8968" s="5"/>
      <c r="B8968" s="5"/>
      <c r="C8968" s="5"/>
      <c r="D8968" s="5"/>
      <c r="E8968" s="5"/>
      <c r="F8968" s="6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72"/>
      <c r="AD8968" s="5"/>
    </row>
    <row r="8969" spans="1:30" x14ac:dyDescent="0.2">
      <c r="A8969" s="5"/>
      <c r="B8969" s="5"/>
      <c r="C8969" s="5"/>
      <c r="D8969" s="5"/>
      <c r="E8969" s="5"/>
      <c r="F8969" s="6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72"/>
      <c r="AD8969" s="5"/>
    </row>
    <row r="8970" spans="1:30" x14ac:dyDescent="0.2">
      <c r="A8970" s="5"/>
      <c r="B8970" s="5"/>
      <c r="C8970" s="5"/>
      <c r="D8970" s="5"/>
      <c r="E8970" s="5"/>
      <c r="F8970" s="6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72"/>
      <c r="AD8970" s="5"/>
    </row>
    <row r="8971" spans="1:30" x14ac:dyDescent="0.2">
      <c r="A8971" s="5"/>
      <c r="B8971" s="5"/>
      <c r="C8971" s="5"/>
      <c r="D8971" s="5"/>
      <c r="E8971" s="5"/>
      <c r="F8971" s="6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72"/>
      <c r="AD8971" s="5"/>
    </row>
    <row r="8972" spans="1:30" x14ac:dyDescent="0.2">
      <c r="A8972" s="5"/>
      <c r="B8972" s="5"/>
      <c r="C8972" s="5"/>
      <c r="D8972" s="5"/>
      <c r="E8972" s="5"/>
      <c r="F8972" s="6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72"/>
      <c r="AD8972" s="5"/>
    </row>
    <row r="8973" spans="1:30" x14ac:dyDescent="0.2">
      <c r="A8973" s="5"/>
      <c r="B8973" s="5"/>
      <c r="C8973" s="5"/>
      <c r="D8973" s="5"/>
      <c r="E8973" s="5"/>
      <c r="F8973" s="6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72"/>
      <c r="AD8973" s="5"/>
    </row>
    <row r="8974" spans="1:30" x14ac:dyDescent="0.2">
      <c r="A8974" s="5"/>
      <c r="B8974" s="5"/>
      <c r="C8974" s="5"/>
      <c r="D8974" s="5"/>
      <c r="E8974" s="5"/>
      <c r="F8974" s="6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72"/>
      <c r="AD8974" s="5"/>
    </row>
    <row r="8975" spans="1:30" x14ac:dyDescent="0.2">
      <c r="A8975" s="5"/>
      <c r="B8975" s="5"/>
      <c r="C8975" s="5"/>
      <c r="D8975" s="5"/>
      <c r="E8975" s="5"/>
      <c r="F8975" s="6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72"/>
      <c r="AD8975" s="5"/>
    </row>
    <row r="8976" spans="1:30" x14ac:dyDescent="0.2">
      <c r="A8976" s="5"/>
      <c r="B8976" s="5"/>
      <c r="C8976" s="5"/>
      <c r="D8976" s="5"/>
      <c r="E8976" s="5"/>
      <c r="F8976" s="6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72"/>
      <c r="AD8976" s="5"/>
    </row>
    <row r="8977" spans="1:30" x14ac:dyDescent="0.2">
      <c r="A8977" s="5"/>
      <c r="B8977" s="5"/>
      <c r="C8977" s="5"/>
      <c r="D8977" s="5"/>
      <c r="E8977" s="5"/>
      <c r="F8977" s="6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72"/>
      <c r="AD8977" s="5"/>
    </row>
    <row r="8978" spans="1:30" x14ac:dyDescent="0.2">
      <c r="A8978" s="5"/>
      <c r="B8978" s="5"/>
      <c r="C8978" s="5"/>
      <c r="D8978" s="5"/>
      <c r="E8978" s="5"/>
      <c r="F8978" s="6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72"/>
      <c r="AD8978" s="5"/>
    </row>
    <row r="8979" spans="1:30" x14ac:dyDescent="0.2">
      <c r="A8979" s="5"/>
      <c r="B8979" s="5"/>
      <c r="C8979" s="5"/>
      <c r="D8979" s="5"/>
      <c r="E8979" s="5"/>
      <c r="F8979" s="6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72"/>
      <c r="AD8979" s="5"/>
    </row>
    <row r="8980" spans="1:30" x14ac:dyDescent="0.2">
      <c r="A8980" s="5"/>
      <c r="B8980" s="5"/>
      <c r="C8980" s="5"/>
      <c r="D8980" s="5"/>
      <c r="E8980" s="5"/>
      <c r="F8980" s="6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72"/>
      <c r="AD8980" s="5"/>
    </row>
    <row r="8981" spans="1:30" x14ac:dyDescent="0.2">
      <c r="A8981" s="5"/>
      <c r="B8981" s="5"/>
      <c r="C8981" s="5"/>
      <c r="D8981" s="5"/>
      <c r="E8981" s="5"/>
      <c r="F8981" s="6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72"/>
      <c r="AD8981" s="5"/>
    </row>
    <row r="8982" spans="1:30" x14ac:dyDescent="0.2">
      <c r="A8982" s="5"/>
      <c r="B8982" s="5"/>
      <c r="C8982" s="5"/>
      <c r="D8982" s="5"/>
      <c r="E8982" s="5"/>
      <c r="F8982" s="6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72"/>
      <c r="AD8982" s="5"/>
    </row>
    <row r="8983" spans="1:30" x14ac:dyDescent="0.2">
      <c r="A8983" s="5"/>
      <c r="B8983" s="5"/>
      <c r="C8983" s="5"/>
      <c r="D8983" s="5"/>
      <c r="E8983" s="5"/>
      <c r="F8983" s="6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72"/>
      <c r="AD8983" s="5"/>
    </row>
    <row r="8984" spans="1:30" x14ac:dyDescent="0.2">
      <c r="A8984" s="5"/>
      <c r="B8984" s="5"/>
      <c r="C8984" s="5"/>
      <c r="D8984" s="5"/>
      <c r="E8984" s="5"/>
      <c r="F8984" s="6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72"/>
      <c r="AD8984" s="5"/>
    </row>
    <row r="8985" spans="1:30" x14ac:dyDescent="0.2">
      <c r="A8985" s="5"/>
      <c r="B8985" s="5"/>
      <c r="C8985" s="5"/>
      <c r="D8985" s="5"/>
      <c r="E8985" s="5"/>
      <c r="F8985" s="6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72"/>
      <c r="AD8985" s="5"/>
    </row>
    <row r="8986" spans="1:30" x14ac:dyDescent="0.2">
      <c r="A8986" s="5"/>
      <c r="B8986" s="5"/>
      <c r="C8986" s="5"/>
      <c r="D8986" s="5"/>
      <c r="E8986" s="5"/>
      <c r="F8986" s="6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72"/>
      <c r="AD8986" s="5"/>
    </row>
    <row r="8987" spans="1:30" x14ac:dyDescent="0.2">
      <c r="A8987" s="5"/>
      <c r="B8987" s="5"/>
      <c r="C8987" s="5"/>
      <c r="D8987" s="5"/>
      <c r="E8987" s="5"/>
      <c r="F8987" s="6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72"/>
      <c r="AD8987" s="5"/>
    </row>
    <row r="8988" spans="1:30" x14ac:dyDescent="0.2">
      <c r="A8988" s="5"/>
      <c r="B8988" s="5"/>
      <c r="C8988" s="5"/>
      <c r="D8988" s="5"/>
      <c r="E8988" s="5"/>
      <c r="F8988" s="6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72"/>
      <c r="AD8988" s="5"/>
    </row>
    <row r="8989" spans="1:30" x14ac:dyDescent="0.2">
      <c r="A8989" s="5"/>
      <c r="B8989" s="5"/>
      <c r="C8989" s="5"/>
      <c r="D8989" s="5"/>
      <c r="E8989" s="5"/>
      <c r="F8989" s="6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72"/>
      <c r="AD8989" s="5"/>
    </row>
    <row r="8990" spans="1:30" x14ac:dyDescent="0.2">
      <c r="A8990" s="5"/>
      <c r="B8990" s="5"/>
      <c r="C8990" s="5"/>
      <c r="D8990" s="5"/>
      <c r="E8990" s="5"/>
      <c r="F8990" s="6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72"/>
      <c r="AD8990" s="5"/>
    </row>
    <row r="8991" spans="1:30" x14ac:dyDescent="0.2">
      <c r="A8991" s="5"/>
      <c r="B8991" s="5"/>
      <c r="C8991" s="5"/>
      <c r="D8991" s="5"/>
      <c r="E8991" s="5"/>
      <c r="F8991" s="6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72"/>
      <c r="AD8991" s="5"/>
    </row>
    <row r="8992" spans="1:30" x14ac:dyDescent="0.2">
      <c r="A8992" s="5"/>
      <c r="B8992" s="5"/>
      <c r="C8992" s="5"/>
      <c r="D8992" s="5"/>
      <c r="E8992" s="5"/>
      <c r="F8992" s="6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72"/>
      <c r="AD8992" s="5"/>
    </row>
    <row r="8993" spans="1:30" x14ac:dyDescent="0.2">
      <c r="A8993" s="5"/>
      <c r="B8993" s="5"/>
      <c r="C8993" s="5"/>
      <c r="D8993" s="5"/>
      <c r="E8993" s="5"/>
      <c r="F8993" s="6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72"/>
      <c r="AD8993" s="5"/>
    </row>
    <row r="8994" spans="1:30" x14ac:dyDescent="0.2">
      <c r="A8994" s="5"/>
      <c r="B8994" s="5"/>
      <c r="C8994" s="5"/>
      <c r="D8994" s="5"/>
      <c r="E8994" s="5"/>
      <c r="F8994" s="6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72"/>
      <c r="AD8994" s="5"/>
    </row>
    <row r="8995" spans="1:30" x14ac:dyDescent="0.2">
      <c r="A8995" s="5"/>
      <c r="B8995" s="5"/>
      <c r="C8995" s="5"/>
      <c r="D8995" s="5"/>
      <c r="E8995" s="5"/>
      <c r="F8995" s="6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72"/>
      <c r="AD8995" s="5"/>
    </row>
    <row r="8996" spans="1:30" x14ac:dyDescent="0.2">
      <c r="A8996" s="5"/>
      <c r="B8996" s="5"/>
      <c r="C8996" s="5"/>
      <c r="D8996" s="5"/>
      <c r="E8996" s="5"/>
      <c r="F8996" s="6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72"/>
      <c r="AD8996" s="5"/>
    </row>
    <row r="8997" spans="1:30" x14ac:dyDescent="0.2">
      <c r="A8997" s="5"/>
      <c r="B8997" s="5"/>
      <c r="C8997" s="5"/>
      <c r="D8997" s="5"/>
      <c r="E8997" s="5"/>
      <c r="F8997" s="6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72"/>
      <c r="AD8997" s="5"/>
    </row>
    <row r="8998" spans="1:30" x14ac:dyDescent="0.2">
      <c r="A8998" s="5"/>
      <c r="B8998" s="5"/>
      <c r="C8998" s="5"/>
      <c r="D8998" s="5"/>
      <c r="E8998" s="5"/>
      <c r="F8998" s="6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72"/>
      <c r="AD8998" s="5"/>
    </row>
    <row r="8999" spans="1:30" x14ac:dyDescent="0.2">
      <c r="A8999" s="5"/>
      <c r="B8999" s="5"/>
      <c r="C8999" s="5"/>
      <c r="D8999" s="5"/>
      <c r="E8999" s="5"/>
      <c r="F8999" s="6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72"/>
      <c r="AD8999" s="5"/>
    </row>
    <row r="9000" spans="1:30" x14ac:dyDescent="0.2">
      <c r="A9000" s="5"/>
      <c r="B9000" s="5"/>
      <c r="C9000" s="5"/>
      <c r="D9000" s="5"/>
      <c r="E9000" s="5"/>
      <c r="F9000" s="6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72"/>
      <c r="AD9000" s="5"/>
    </row>
    <row r="9001" spans="1:30" x14ac:dyDescent="0.2">
      <c r="A9001" s="5"/>
      <c r="B9001" s="5"/>
      <c r="C9001" s="5"/>
      <c r="D9001" s="5"/>
      <c r="E9001" s="5"/>
      <c r="F9001" s="6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72"/>
      <c r="AD9001" s="5"/>
    </row>
    <row r="9002" spans="1:30" x14ac:dyDescent="0.2">
      <c r="A9002" s="5"/>
      <c r="B9002" s="5"/>
      <c r="C9002" s="5"/>
      <c r="D9002" s="5"/>
      <c r="E9002" s="5"/>
      <c r="F9002" s="6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72"/>
      <c r="AD9002" s="5"/>
    </row>
    <row r="9003" spans="1:30" x14ac:dyDescent="0.2">
      <c r="A9003" s="5"/>
      <c r="B9003" s="5"/>
      <c r="C9003" s="5"/>
      <c r="D9003" s="5"/>
      <c r="E9003" s="5"/>
      <c r="F9003" s="6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72"/>
      <c r="AD9003" s="5"/>
    </row>
    <row r="9004" spans="1:30" x14ac:dyDescent="0.2">
      <c r="A9004" s="5"/>
      <c r="B9004" s="5"/>
      <c r="C9004" s="5"/>
      <c r="D9004" s="5"/>
      <c r="E9004" s="5"/>
      <c r="F9004" s="6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72"/>
      <c r="AD9004" s="5"/>
    </row>
    <row r="9005" spans="1:30" x14ac:dyDescent="0.2">
      <c r="A9005" s="5"/>
      <c r="B9005" s="5"/>
      <c r="C9005" s="5"/>
      <c r="D9005" s="5"/>
      <c r="E9005" s="5"/>
      <c r="F9005" s="6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72"/>
      <c r="AD9005" s="5"/>
    </row>
    <row r="9006" spans="1:30" x14ac:dyDescent="0.2">
      <c r="A9006" s="5"/>
      <c r="B9006" s="5"/>
      <c r="C9006" s="5"/>
      <c r="D9006" s="5"/>
      <c r="E9006" s="5"/>
      <c r="F9006" s="6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72"/>
      <c r="AD9006" s="5"/>
    </row>
    <row r="9007" spans="1:30" x14ac:dyDescent="0.2">
      <c r="A9007" s="5"/>
      <c r="B9007" s="5"/>
      <c r="C9007" s="5"/>
      <c r="D9007" s="5"/>
      <c r="E9007" s="5"/>
      <c r="F9007" s="6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72"/>
      <c r="AD9007" s="5"/>
    </row>
    <row r="9008" spans="1:30" x14ac:dyDescent="0.2">
      <c r="A9008" s="5"/>
      <c r="B9008" s="5"/>
      <c r="C9008" s="5"/>
      <c r="D9008" s="5"/>
      <c r="E9008" s="5"/>
      <c r="F9008" s="6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72"/>
      <c r="AD9008" s="5"/>
    </row>
    <row r="9009" spans="1:30" x14ac:dyDescent="0.2">
      <c r="A9009" s="5"/>
      <c r="B9009" s="5"/>
      <c r="C9009" s="5"/>
      <c r="D9009" s="5"/>
      <c r="E9009" s="5"/>
      <c r="F9009" s="6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72"/>
      <c r="AD9009" s="5"/>
    </row>
    <row r="9010" spans="1:30" x14ac:dyDescent="0.2">
      <c r="A9010" s="5"/>
      <c r="B9010" s="5"/>
      <c r="C9010" s="5"/>
      <c r="D9010" s="5"/>
      <c r="E9010" s="5"/>
      <c r="F9010" s="6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72"/>
      <c r="AD9010" s="5"/>
    </row>
    <row r="9011" spans="1:30" x14ac:dyDescent="0.2">
      <c r="A9011" s="5"/>
      <c r="B9011" s="5"/>
      <c r="C9011" s="5"/>
      <c r="D9011" s="5"/>
      <c r="E9011" s="5"/>
      <c r="F9011" s="6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72"/>
      <c r="AD9011" s="5"/>
    </row>
    <row r="9012" spans="1:30" x14ac:dyDescent="0.2">
      <c r="A9012" s="5"/>
      <c r="B9012" s="5"/>
      <c r="C9012" s="5"/>
      <c r="D9012" s="5"/>
      <c r="E9012" s="5"/>
      <c r="F9012" s="6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72"/>
      <c r="AD9012" s="5"/>
    </row>
    <row r="9013" spans="1:30" x14ac:dyDescent="0.2">
      <c r="A9013" s="5"/>
      <c r="B9013" s="5"/>
      <c r="C9013" s="5"/>
      <c r="D9013" s="5"/>
      <c r="E9013" s="5"/>
      <c r="F9013" s="6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72"/>
      <c r="AD9013" s="5"/>
    </row>
    <row r="9014" spans="1:30" x14ac:dyDescent="0.2">
      <c r="A9014" s="5"/>
      <c r="B9014" s="5"/>
      <c r="C9014" s="5"/>
      <c r="D9014" s="5"/>
      <c r="E9014" s="5"/>
      <c r="F9014" s="6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72"/>
      <c r="AD9014" s="5"/>
    </row>
    <row r="9015" spans="1:30" x14ac:dyDescent="0.2">
      <c r="A9015" s="5"/>
      <c r="B9015" s="5"/>
      <c r="C9015" s="5"/>
      <c r="D9015" s="5"/>
      <c r="E9015" s="5"/>
      <c r="F9015" s="6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72"/>
      <c r="AD9015" s="5"/>
    </row>
    <row r="9016" spans="1:30" x14ac:dyDescent="0.2">
      <c r="A9016" s="5"/>
      <c r="B9016" s="5"/>
      <c r="C9016" s="5"/>
      <c r="D9016" s="5"/>
      <c r="E9016" s="5"/>
      <c r="F9016" s="6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72"/>
      <c r="AD9016" s="5"/>
    </row>
    <row r="9017" spans="1:30" x14ac:dyDescent="0.2">
      <c r="A9017" s="5"/>
      <c r="B9017" s="5"/>
      <c r="C9017" s="5"/>
      <c r="D9017" s="5"/>
      <c r="E9017" s="5"/>
      <c r="F9017" s="6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72"/>
      <c r="AD9017" s="5"/>
    </row>
    <row r="9018" spans="1:30" x14ac:dyDescent="0.2">
      <c r="A9018" s="5"/>
      <c r="B9018" s="5"/>
      <c r="C9018" s="5"/>
      <c r="D9018" s="5"/>
      <c r="E9018" s="5"/>
      <c r="F9018" s="6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72"/>
      <c r="AD9018" s="5"/>
    </row>
    <row r="9019" spans="1:30" x14ac:dyDescent="0.2">
      <c r="A9019" s="5"/>
      <c r="B9019" s="5"/>
      <c r="C9019" s="5"/>
      <c r="D9019" s="5"/>
      <c r="E9019" s="5"/>
      <c r="F9019" s="6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72"/>
      <c r="AD9019" s="5"/>
    </row>
    <row r="9020" spans="1:30" x14ac:dyDescent="0.2">
      <c r="A9020" s="5"/>
      <c r="B9020" s="5"/>
      <c r="C9020" s="5"/>
      <c r="D9020" s="5"/>
      <c r="E9020" s="5"/>
      <c r="F9020" s="6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72"/>
      <c r="AD9020" s="5"/>
    </row>
    <row r="9021" spans="1:30" x14ac:dyDescent="0.2">
      <c r="A9021" s="5"/>
      <c r="B9021" s="5"/>
      <c r="C9021" s="5"/>
      <c r="D9021" s="5"/>
      <c r="E9021" s="5"/>
      <c r="F9021" s="6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72"/>
      <c r="AD9021" s="5"/>
    </row>
    <row r="9022" spans="1:30" x14ac:dyDescent="0.2">
      <c r="A9022" s="5"/>
      <c r="B9022" s="5"/>
      <c r="C9022" s="5"/>
      <c r="D9022" s="5"/>
      <c r="E9022" s="5"/>
      <c r="F9022" s="6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72"/>
      <c r="AD9022" s="5"/>
    </row>
    <row r="9023" spans="1:30" x14ac:dyDescent="0.2">
      <c r="A9023" s="5"/>
      <c r="B9023" s="5"/>
      <c r="C9023" s="5"/>
      <c r="D9023" s="5"/>
      <c r="E9023" s="5"/>
      <c r="F9023" s="6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72"/>
      <c r="AD9023" s="5"/>
    </row>
    <row r="9024" spans="1:30" x14ac:dyDescent="0.2">
      <c r="A9024" s="5"/>
      <c r="B9024" s="5"/>
      <c r="C9024" s="5"/>
      <c r="D9024" s="5"/>
      <c r="E9024" s="5"/>
      <c r="F9024" s="6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72"/>
      <c r="AD9024" s="5"/>
    </row>
    <row r="9025" spans="1:30" x14ac:dyDescent="0.2">
      <c r="A9025" s="5"/>
      <c r="B9025" s="5"/>
      <c r="C9025" s="5"/>
      <c r="D9025" s="5"/>
      <c r="E9025" s="5"/>
      <c r="F9025" s="6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72"/>
      <c r="AD9025" s="5"/>
    </row>
    <row r="9026" spans="1:30" x14ac:dyDescent="0.2">
      <c r="A9026" s="5"/>
      <c r="B9026" s="5"/>
      <c r="C9026" s="5"/>
      <c r="D9026" s="5"/>
      <c r="E9026" s="5"/>
      <c r="F9026" s="6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72"/>
      <c r="AD9026" s="5"/>
    </row>
    <row r="9027" spans="1:30" x14ac:dyDescent="0.2">
      <c r="A9027" s="5"/>
      <c r="B9027" s="5"/>
      <c r="C9027" s="5"/>
      <c r="D9027" s="5"/>
      <c r="E9027" s="5"/>
      <c r="F9027" s="6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72"/>
      <c r="AD9027" s="5"/>
    </row>
    <row r="9028" spans="1:30" x14ac:dyDescent="0.2">
      <c r="A9028" s="5"/>
      <c r="B9028" s="5"/>
      <c r="C9028" s="5"/>
      <c r="D9028" s="5"/>
      <c r="E9028" s="5"/>
      <c r="F9028" s="6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72"/>
      <c r="AD9028" s="5"/>
    </row>
    <row r="9029" spans="1:30" x14ac:dyDescent="0.2">
      <c r="A9029" s="5"/>
      <c r="B9029" s="5"/>
      <c r="C9029" s="5"/>
      <c r="D9029" s="5"/>
      <c r="E9029" s="5"/>
      <c r="F9029" s="6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72"/>
      <c r="AD9029" s="5"/>
    </row>
    <row r="9030" spans="1:30" x14ac:dyDescent="0.2">
      <c r="A9030" s="5"/>
      <c r="B9030" s="5"/>
      <c r="C9030" s="5"/>
      <c r="D9030" s="5"/>
      <c r="E9030" s="5"/>
      <c r="F9030" s="6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72"/>
      <c r="AD9030" s="5"/>
    </row>
    <row r="9031" spans="1:30" x14ac:dyDescent="0.2">
      <c r="A9031" s="5"/>
      <c r="B9031" s="5"/>
      <c r="C9031" s="5"/>
      <c r="D9031" s="5"/>
      <c r="E9031" s="5"/>
      <c r="F9031" s="6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72"/>
      <c r="AD9031" s="5"/>
    </row>
    <row r="9032" spans="1:30" x14ac:dyDescent="0.2">
      <c r="A9032" s="5"/>
      <c r="B9032" s="5"/>
      <c r="C9032" s="5"/>
      <c r="D9032" s="5"/>
      <c r="E9032" s="5"/>
      <c r="F9032" s="6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72"/>
      <c r="AD9032" s="5"/>
    </row>
    <row r="9033" spans="1:30" x14ac:dyDescent="0.2">
      <c r="A9033" s="5"/>
      <c r="B9033" s="5"/>
      <c r="C9033" s="5"/>
      <c r="D9033" s="5"/>
      <c r="E9033" s="5"/>
      <c r="F9033" s="6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72"/>
      <c r="AD9033" s="5"/>
    </row>
    <row r="9034" spans="1:30" x14ac:dyDescent="0.2">
      <c r="A9034" s="5"/>
      <c r="B9034" s="5"/>
      <c r="C9034" s="5"/>
      <c r="D9034" s="5"/>
      <c r="E9034" s="5"/>
      <c r="F9034" s="6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72"/>
      <c r="AD9034" s="5"/>
    </row>
    <row r="9035" spans="1:30" x14ac:dyDescent="0.2">
      <c r="A9035" s="5"/>
      <c r="B9035" s="5"/>
      <c r="C9035" s="5"/>
      <c r="D9035" s="5"/>
      <c r="E9035" s="5"/>
      <c r="F9035" s="6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72"/>
      <c r="AD9035" s="5"/>
    </row>
    <row r="9036" spans="1:30" x14ac:dyDescent="0.2">
      <c r="A9036" s="5"/>
      <c r="B9036" s="5"/>
      <c r="C9036" s="5"/>
      <c r="D9036" s="5"/>
      <c r="E9036" s="5"/>
      <c r="F9036" s="6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72"/>
      <c r="AD9036" s="5"/>
    </row>
    <row r="9037" spans="1:30" x14ac:dyDescent="0.2">
      <c r="A9037" s="5"/>
      <c r="B9037" s="5"/>
      <c r="C9037" s="5"/>
      <c r="D9037" s="5"/>
      <c r="E9037" s="5"/>
      <c r="F9037" s="6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72"/>
      <c r="AD9037" s="5"/>
    </row>
    <row r="9038" spans="1:30" x14ac:dyDescent="0.2">
      <c r="A9038" s="5"/>
      <c r="B9038" s="5"/>
      <c r="C9038" s="5"/>
      <c r="D9038" s="5"/>
      <c r="E9038" s="5"/>
      <c r="F9038" s="6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72"/>
      <c r="AD9038" s="5"/>
    </row>
    <row r="9039" spans="1:30" x14ac:dyDescent="0.2">
      <c r="A9039" s="5"/>
      <c r="B9039" s="5"/>
      <c r="C9039" s="5"/>
      <c r="D9039" s="5"/>
      <c r="E9039" s="5"/>
      <c r="F9039" s="6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72"/>
      <c r="AD9039" s="5"/>
    </row>
    <row r="9040" spans="1:30" x14ac:dyDescent="0.2">
      <c r="A9040" s="5"/>
      <c r="B9040" s="5"/>
      <c r="C9040" s="5"/>
      <c r="D9040" s="5"/>
      <c r="E9040" s="5"/>
      <c r="F9040" s="6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72"/>
      <c r="AD9040" s="5"/>
    </row>
    <row r="9041" spans="1:30" x14ac:dyDescent="0.2">
      <c r="A9041" s="5"/>
      <c r="B9041" s="5"/>
      <c r="C9041" s="5"/>
      <c r="D9041" s="5"/>
      <c r="E9041" s="5"/>
      <c r="F9041" s="6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72"/>
      <c r="AD9041" s="5"/>
    </row>
    <row r="9042" spans="1:30" x14ac:dyDescent="0.2">
      <c r="A9042" s="5"/>
      <c r="B9042" s="5"/>
      <c r="C9042" s="5"/>
      <c r="D9042" s="5"/>
      <c r="E9042" s="5"/>
      <c r="F9042" s="6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72"/>
      <c r="AD9042" s="5"/>
    </row>
    <row r="9043" spans="1:30" x14ac:dyDescent="0.2">
      <c r="A9043" s="5"/>
      <c r="B9043" s="5"/>
      <c r="C9043" s="5"/>
      <c r="D9043" s="5"/>
      <c r="E9043" s="5"/>
      <c r="F9043" s="6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72"/>
      <c r="AD9043" s="5"/>
    </row>
    <row r="9044" spans="1:30" x14ac:dyDescent="0.2">
      <c r="A9044" s="5"/>
      <c r="B9044" s="5"/>
      <c r="C9044" s="5"/>
      <c r="D9044" s="5"/>
      <c r="E9044" s="5"/>
      <c r="F9044" s="6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72"/>
      <c r="AD9044" s="5"/>
    </row>
    <row r="9045" spans="1:30" x14ac:dyDescent="0.2">
      <c r="A9045" s="5"/>
      <c r="B9045" s="5"/>
      <c r="C9045" s="5"/>
      <c r="D9045" s="5"/>
      <c r="E9045" s="5"/>
      <c r="F9045" s="6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72"/>
      <c r="AD9045" s="5"/>
    </row>
    <row r="9046" spans="1:30" x14ac:dyDescent="0.2">
      <c r="A9046" s="5"/>
      <c r="B9046" s="5"/>
      <c r="C9046" s="5"/>
      <c r="D9046" s="5"/>
      <c r="E9046" s="5"/>
      <c r="F9046" s="6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72"/>
      <c r="AD9046" s="5"/>
    </row>
    <row r="9047" spans="1:30" x14ac:dyDescent="0.2">
      <c r="A9047" s="5"/>
      <c r="B9047" s="5"/>
      <c r="C9047" s="5"/>
      <c r="D9047" s="5"/>
      <c r="E9047" s="5"/>
      <c r="F9047" s="6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72"/>
      <c r="AD9047" s="5"/>
    </row>
    <row r="9048" spans="1:30" x14ac:dyDescent="0.2">
      <c r="A9048" s="5"/>
      <c r="B9048" s="5"/>
      <c r="C9048" s="5"/>
      <c r="D9048" s="5"/>
      <c r="E9048" s="5"/>
      <c r="F9048" s="6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72"/>
      <c r="AD9048" s="5"/>
    </row>
    <row r="9049" spans="1:30" x14ac:dyDescent="0.2">
      <c r="A9049" s="5"/>
      <c r="B9049" s="5"/>
      <c r="C9049" s="5"/>
      <c r="D9049" s="5"/>
      <c r="E9049" s="5"/>
      <c r="F9049" s="6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72"/>
      <c r="AD9049" s="5"/>
    </row>
    <row r="9050" spans="1:30" x14ac:dyDescent="0.2">
      <c r="A9050" s="5"/>
      <c r="B9050" s="5"/>
      <c r="C9050" s="5"/>
      <c r="D9050" s="5"/>
      <c r="E9050" s="5"/>
      <c r="F9050" s="6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72"/>
      <c r="AD9050" s="5"/>
    </row>
    <row r="9051" spans="1:30" x14ac:dyDescent="0.2">
      <c r="A9051" s="5"/>
      <c r="B9051" s="5"/>
      <c r="C9051" s="5"/>
      <c r="D9051" s="5"/>
      <c r="E9051" s="5"/>
      <c r="F9051" s="6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72"/>
      <c r="AD9051" s="5"/>
    </row>
    <row r="9052" spans="1:30" x14ac:dyDescent="0.2">
      <c r="A9052" s="5"/>
      <c r="B9052" s="5"/>
      <c r="C9052" s="5"/>
      <c r="D9052" s="5"/>
      <c r="E9052" s="5"/>
      <c r="F9052" s="6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72"/>
      <c r="AD9052" s="5"/>
    </row>
    <row r="9053" spans="1:30" x14ac:dyDescent="0.2">
      <c r="A9053" s="5"/>
      <c r="B9053" s="5"/>
      <c r="C9053" s="5"/>
      <c r="D9053" s="5"/>
      <c r="E9053" s="5"/>
      <c r="F9053" s="6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72"/>
      <c r="AD9053" s="5"/>
    </row>
    <row r="9054" spans="1:30" x14ac:dyDescent="0.2">
      <c r="A9054" s="5"/>
      <c r="B9054" s="5"/>
      <c r="C9054" s="5"/>
      <c r="D9054" s="5"/>
      <c r="E9054" s="5"/>
      <c r="F9054" s="6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72"/>
      <c r="AD9054" s="5"/>
    </row>
    <row r="9055" spans="1:30" x14ac:dyDescent="0.2">
      <c r="A9055" s="5"/>
      <c r="B9055" s="5"/>
      <c r="C9055" s="5"/>
      <c r="D9055" s="5"/>
      <c r="E9055" s="5"/>
      <c r="F9055" s="6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72"/>
      <c r="AD9055" s="5"/>
    </row>
    <row r="9056" spans="1:30" x14ac:dyDescent="0.2">
      <c r="A9056" s="5"/>
      <c r="B9056" s="5"/>
      <c r="C9056" s="5"/>
      <c r="D9056" s="5"/>
      <c r="E9056" s="5"/>
      <c r="F9056" s="6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72"/>
      <c r="AD9056" s="5"/>
    </row>
    <row r="9057" spans="1:30" x14ac:dyDescent="0.2">
      <c r="A9057" s="5"/>
      <c r="B9057" s="5"/>
      <c r="C9057" s="5"/>
      <c r="D9057" s="5"/>
      <c r="E9057" s="5"/>
      <c r="F9057" s="6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72"/>
      <c r="AD9057" s="5"/>
    </row>
    <row r="9058" spans="1:30" x14ac:dyDescent="0.2">
      <c r="A9058" s="5"/>
      <c r="B9058" s="5"/>
      <c r="C9058" s="5"/>
      <c r="D9058" s="5"/>
      <c r="E9058" s="5"/>
      <c r="F9058" s="6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72"/>
      <c r="AD9058" s="5"/>
    </row>
    <row r="9059" spans="1:30" x14ac:dyDescent="0.2">
      <c r="A9059" s="5"/>
      <c r="B9059" s="5"/>
      <c r="C9059" s="5"/>
      <c r="D9059" s="5"/>
      <c r="E9059" s="5"/>
      <c r="F9059" s="6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72"/>
      <c r="AD9059" s="5"/>
    </row>
    <row r="9060" spans="1:30" x14ac:dyDescent="0.2">
      <c r="A9060" s="5"/>
      <c r="B9060" s="5"/>
      <c r="C9060" s="5"/>
      <c r="D9060" s="5"/>
      <c r="E9060" s="5"/>
      <c r="F9060" s="6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72"/>
      <c r="AD9060" s="5"/>
    </row>
    <row r="9061" spans="1:30" x14ac:dyDescent="0.2">
      <c r="A9061" s="5"/>
      <c r="B9061" s="5"/>
      <c r="C9061" s="5"/>
      <c r="D9061" s="5"/>
      <c r="E9061" s="5"/>
      <c r="F9061" s="6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72"/>
      <c r="AD9061" s="5"/>
    </row>
    <row r="9062" spans="1:30" x14ac:dyDescent="0.2">
      <c r="A9062" s="5"/>
      <c r="B9062" s="5"/>
      <c r="C9062" s="5"/>
      <c r="D9062" s="5"/>
      <c r="E9062" s="5"/>
      <c r="F9062" s="6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72"/>
      <c r="AD9062" s="5"/>
    </row>
    <row r="9063" spans="1:30" x14ac:dyDescent="0.2">
      <c r="A9063" s="5"/>
      <c r="B9063" s="5"/>
      <c r="C9063" s="5"/>
      <c r="D9063" s="5"/>
      <c r="E9063" s="5"/>
      <c r="F9063" s="6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72"/>
      <c r="AD9063" s="5"/>
    </row>
    <row r="9064" spans="1:30" x14ac:dyDescent="0.2">
      <c r="A9064" s="5"/>
      <c r="B9064" s="5"/>
      <c r="C9064" s="5"/>
      <c r="D9064" s="5"/>
      <c r="E9064" s="5"/>
      <c r="F9064" s="6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72"/>
      <c r="AD9064" s="5"/>
    </row>
    <row r="9065" spans="1:30" x14ac:dyDescent="0.2">
      <c r="A9065" s="5"/>
      <c r="B9065" s="5"/>
      <c r="C9065" s="5"/>
      <c r="D9065" s="5"/>
      <c r="E9065" s="5"/>
      <c r="F9065" s="6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72"/>
      <c r="AD9065" s="5"/>
    </row>
    <row r="9066" spans="1:30" x14ac:dyDescent="0.2">
      <c r="A9066" s="5"/>
      <c r="B9066" s="5"/>
      <c r="C9066" s="5"/>
      <c r="D9066" s="5"/>
      <c r="E9066" s="5"/>
      <c r="F9066" s="6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72"/>
      <c r="AD9066" s="5"/>
    </row>
    <row r="9067" spans="1:30" x14ac:dyDescent="0.2">
      <c r="A9067" s="5"/>
      <c r="B9067" s="5"/>
      <c r="C9067" s="5"/>
      <c r="D9067" s="5"/>
      <c r="E9067" s="5"/>
      <c r="F9067" s="6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72"/>
      <c r="AD9067" s="5"/>
    </row>
    <row r="9068" spans="1:30" x14ac:dyDescent="0.2">
      <c r="A9068" s="5"/>
      <c r="B9068" s="5"/>
      <c r="C9068" s="5"/>
      <c r="D9068" s="5"/>
      <c r="E9068" s="5"/>
      <c r="F9068" s="6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72"/>
      <c r="AD9068" s="5"/>
    </row>
    <row r="9069" spans="1:30" x14ac:dyDescent="0.2">
      <c r="A9069" s="5"/>
      <c r="B9069" s="5"/>
      <c r="C9069" s="5"/>
      <c r="D9069" s="5"/>
      <c r="E9069" s="5"/>
      <c r="F9069" s="6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72"/>
      <c r="AD9069" s="5"/>
    </row>
    <row r="9070" spans="1:30" x14ac:dyDescent="0.2">
      <c r="A9070" s="5"/>
      <c r="B9070" s="5"/>
      <c r="C9070" s="5"/>
      <c r="D9070" s="5"/>
      <c r="E9070" s="5"/>
      <c r="F9070" s="6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72"/>
      <c r="AD9070" s="5"/>
    </row>
    <row r="9071" spans="1:30" x14ac:dyDescent="0.2">
      <c r="A9071" s="5"/>
      <c r="B9071" s="5"/>
      <c r="C9071" s="5"/>
      <c r="D9071" s="5"/>
      <c r="E9071" s="5"/>
      <c r="F9071" s="6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72"/>
      <c r="AD9071" s="5"/>
    </row>
    <row r="9072" spans="1:30" x14ac:dyDescent="0.2">
      <c r="A9072" s="5"/>
      <c r="B9072" s="5"/>
      <c r="C9072" s="5"/>
      <c r="D9072" s="5"/>
      <c r="E9072" s="5"/>
      <c r="F9072" s="6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72"/>
      <c r="AD9072" s="5"/>
    </row>
    <row r="9073" spans="1:30" x14ac:dyDescent="0.2">
      <c r="A9073" s="5"/>
      <c r="B9073" s="5"/>
      <c r="C9073" s="5"/>
      <c r="D9073" s="5"/>
      <c r="E9073" s="5"/>
      <c r="F9073" s="6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72"/>
      <c r="AD9073" s="5"/>
    </row>
    <row r="9074" spans="1:30" x14ac:dyDescent="0.2">
      <c r="A9074" s="5"/>
      <c r="B9074" s="5"/>
      <c r="C9074" s="5"/>
      <c r="D9074" s="5"/>
      <c r="E9074" s="5"/>
      <c r="F9074" s="6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72"/>
      <c r="AD9074" s="5"/>
    </row>
    <row r="9075" spans="1:30" x14ac:dyDescent="0.2">
      <c r="A9075" s="5"/>
      <c r="B9075" s="5"/>
      <c r="C9075" s="5"/>
      <c r="D9075" s="5"/>
      <c r="E9075" s="5"/>
      <c r="F9075" s="6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72"/>
      <c r="AD9075" s="5"/>
    </row>
    <row r="9076" spans="1:30" x14ac:dyDescent="0.2">
      <c r="A9076" s="5"/>
      <c r="B9076" s="5"/>
      <c r="C9076" s="5"/>
      <c r="D9076" s="5"/>
      <c r="E9076" s="5"/>
      <c r="F9076" s="6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72"/>
      <c r="AD9076" s="5"/>
    </row>
    <row r="9077" spans="1:30" x14ac:dyDescent="0.2">
      <c r="A9077" s="5"/>
      <c r="B9077" s="5"/>
      <c r="C9077" s="5"/>
      <c r="D9077" s="5"/>
      <c r="E9077" s="5"/>
      <c r="F9077" s="6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72"/>
      <c r="AD9077" s="5"/>
    </row>
    <row r="9078" spans="1:30" x14ac:dyDescent="0.2">
      <c r="A9078" s="5"/>
      <c r="B9078" s="5"/>
      <c r="C9078" s="5"/>
      <c r="D9078" s="5"/>
      <c r="E9078" s="5"/>
      <c r="F9078" s="6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72"/>
      <c r="AD9078" s="5"/>
    </row>
    <row r="9079" spans="1:30" x14ac:dyDescent="0.2">
      <c r="A9079" s="5"/>
      <c r="B9079" s="5"/>
      <c r="C9079" s="5"/>
      <c r="D9079" s="5"/>
      <c r="E9079" s="5"/>
      <c r="F9079" s="6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72"/>
      <c r="AD9079" s="5"/>
    </row>
    <row r="9080" spans="1:30" x14ac:dyDescent="0.2">
      <c r="A9080" s="5"/>
      <c r="B9080" s="5"/>
      <c r="C9080" s="5"/>
      <c r="D9080" s="5"/>
      <c r="E9080" s="5"/>
      <c r="F9080" s="6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72"/>
      <c r="AD9080" s="5"/>
    </row>
    <row r="9081" spans="1:30" x14ac:dyDescent="0.2">
      <c r="A9081" s="5"/>
      <c r="B9081" s="5"/>
      <c r="C9081" s="5"/>
      <c r="D9081" s="5"/>
      <c r="E9081" s="5"/>
      <c r="F9081" s="6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72"/>
      <c r="AD9081" s="5"/>
    </row>
    <row r="9082" spans="1:30" x14ac:dyDescent="0.2">
      <c r="A9082" s="5"/>
      <c r="B9082" s="5"/>
      <c r="C9082" s="5"/>
      <c r="D9082" s="5"/>
      <c r="E9082" s="5"/>
      <c r="F9082" s="6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72"/>
      <c r="AD9082" s="5"/>
    </row>
    <row r="9083" spans="1:30" x14ac:dyDescent="0.2">
      <c r="A9083" s="5"/>
      <c r="B9083" s="5"/>
      <c r="C9083" s="5"/>
      <c r="D9083" s="5"/>
      <c r="E9083" s="5"/>
      <c r="F9083" s="6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72"/>
      <c r="AD9083" s="5"/>
    </row>
    <row r="9084" spans="1:30" x14ac:dyDescent="0.2">
      <c r="A9084" s="5"/>
      <c r="B9084" s="5"/>
      <c r="C9084" s="5"/>
      <c r="D9084" s="5"/>
      <c r="E9084" s="5"/>
      <c r="F9084" s="6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72"/>
      <c r="AD9084" s="5"/>
    </row>
    <row r="9085" spans="1:30" x14ac:dyDescent="0.2">
      <c r="A9085" s="5"/>
      <c r="B9085" s="5"/>
      <c r="C9085" s="5"/>
      <c r="D9085" s="5"/>
      <c r="E9085" s="5"/>
      <c r="F9085" s="6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72"/>
      <c r="AD9085" s="5"/>
    </row>
    <row r="9086" spans="1:30" x14ac:dyDescent="0.2">
      <c r="A9086" s="5"/>
      <c r="B9086" s="5"/>
      <c r="C9086" s="5"/>
      <c r="D9086" s="5"/>
      <c r="E9086" s="5"/>
      <c r="F9086" s="6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72"/>
      <c r="AD9086" s="5"/>
    </row>
    <row r="9087" spans="1:30" x14ac:dyDescent="0.2">
      <c r="A9087" s="5"/>
      <c r="B9087" s="5"/>
      <c r="C9087" s="5"/>
      <c r="D9087" s="5"/>
      <c r="E9087" s="5"/>
      <c r="F9087" s="6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72"/>
      <c r="AD9087" s="5"/>
    </row>
    <row r="9088" spans="1:30" x14ac:dyDescent="0.2">
      <c r="A9088" s="5"/>
      <c r="B9088" s="5"/>
      <c r="C9088" s="5"/>
      <c r="D9088" s="5"/>
      <c r="E9088" s="5"/>
      <c r="F9088" s="6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72"/>
      <c r="AD9088" s="5"/>
    </row>
    <row r="9089" spans="1:30" x14ac:dyDescent="0.2">
      <c r="A9089" s="5"/>
      <c r="B9089" s="5"/>
      <c r="C9089" s="5"/>
      <c r="D9089" s="5"/>
      <c r="E9089" s="5"/>
      <c r="F9089" s="6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72"/>
      <c r="AD9089" s="5"/>
    </row>
    <row r="9090" spans="1:30" x14ac:dyDescent="0.2">
      <c r="A9090" s="5"/>
      <c r="B9090" s="5"/>
      <c r="C9090" s="5"/>
      <c r="D9090" s="5"/>
      <c r="E9090" s="5"/>
      <c r="F9090" s="6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72"/>
      <c r="AD9090" s="5"/>
    </row>
    <row r="9091" spans="1:30" x14ac:dyDescent="0.2">
      <c r="A9091" s="5"/>
      <c r="B9091" s="5"/>
      <c r="C9091" s="5"/>
      <c r="D9091" s="5"/>
      <c r="E9091" s="5"/>
      <c r="F9091" s="6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72"/>
      <c r="AD9091" s="5"/>
    </row>
    <row r="9092" spans="1:30" x14ac:dyDescent="0.2">
      <c r="A9092" s="5"/>
      <c r="B9092" s="5"/>
      <c r="C9092" s="5"/>
      <c r="D9092" s="5"/>
      <c r="E9092" s="5"/>
      <c r="F9092" s="6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72"/>
      <c r="AD9092" s="5"/>
    </row>
    <row r="9093" spans="1:30" x14ac:dyDescent="0.2">
      <c r="A9093" s="5"/>
      <c r="B9093" s="5"/>
      <c r="C9093" s="5"/>
      <c r="D9093" s="5"/>
      <c r="E9093" s="5"/>
      <c r="F9093" s="6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72"/>
      <c r="AD9093" s="5"/>
    </row>
    <row r="9094" spans="1:30" x14ac:dyDescent="0.2">
      <c r="A9094" s="5"/>
      <c r="B9094" s="5"/>
      <c r="C9094" s="5"/>
      <c r="D9094" s="5"/>
      <c r="E9094" s="5"/>
      <c r="F9094" s="6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72"/>
      <c r="AD9094" s="5"/>
    </row>
    <row r="9095" spans="1:30" x14ac:dyDescent="0.2">
      <c r="A9095" s="5"/>
      <c r="B9095" s="5"/>
      <c r="C9095" s="5"/>
      <c r="D9095" s="5"/>
      <c r="E9095" s="5"/>
      <c r="F9095" s="6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72"/>
      <c r="AD9095" s="5"/>
    </row>
    <row r="9096" spans="1:30" x14ac:dyDescent="0.2">
      <c r="A9096" s="5"/>
      <c r="B9096" s="5"/>
      <c r="C9096" s="5"/>
      <c r="D9096" s="5"/>
      <c r="E9096" s="5"/>
      <c r="F9096" s="6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72"/>
      <c r="AD9096" s="5"/>
    </row>
    <row r="9097" spans="1:30" x14ac:dyDescent="0.2">
      <c r="A9097" s="5"/>
      <c r="B9097" s="5"/>
      <c r="C9097" s="5"/>
      <c r="D9097" s="5"/>
      <c r="E9097" s="5"/>
      <c r="F9097" s="6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72"/>
      <c r="AD9097" s="5"/>
    </row>
    <row r="9098" spans="1:30" x14ac:dyDescent="0.2">
      <c r="A9098" s="5"/>
      <c r="B9098" s="5"/>
      <c r="C9098" s="5"/>
      <c r="D9098" s="5"/>
      <c r="E9098" s="5"/>
      <c r="F9098" s="6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72"/>
      <c r="AD9098" s="5"/>
    </row>
    <row r="9099" spans="1:30" x14ac:dyDescent="0.2">
      <c r="A9099" s="5"/>
      <c r="B9099" s="5"/>
      <c r="C9099" s="5"/>
      <c r="D9099" s="5"/>
      <c r="E9099" s="5"/>
      <c r="F9099" s="6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72"/>
      <c r="AD9099" s="5"/>
    </row>
    <row r="9100" spans="1:30" x14ac:dyDescent="0.2">
      <c r="A9100" s="5"/>
      <c r="B9100" s="5"/>
      <c r="C9100" s="5"/>
      <c r="D9100" s="5"/>
      <c r="E9100" s="5"/>
      <c r="F9100" s="6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72"/>
      <c r="AD9100" s="5"/>
    </row>
    <row r="9101" spans="1:30" x14ac:dyDescent="0.2">
      <c r="A9101" s="5"/>
      <c r="B9101" s="5"/>
      <c r="C9101" s="5"/>
      <c r="D9101" s="5"/>
      <c r="E9101" s="5"/>
      <c r="F9101" s="6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72"/>
      <c r="AD9101" s="5"/>
    </row>
    <row r="9102" spans="1:30" x14ac:dyDescent="0.2">
      <c r="A9102" s="5"/>
      <c r="B9102" s="5"/>
      <c r="C9102" s="5"/>
      <c r="D9102" s="5"/>
      <c r="E9102" s="5"/>
      <c r="F9102" s="6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72"/>
      <c r="AD9102" s="5"/>
    </row>
    <row r="9103" spans="1:30" x14ac:dyDescent="0.2">
      <c r="A9103" s="5"/>
      <c r="B9103" s="5"/>
      <c r="C9103" s="5"/>
      <c r="D9103" s="5"/>
      <c r="E9103" s="5"/>
      <c r="F9103" s="6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72"/>
      <c r="AD9103" s="5"/>
    </row>
    <row r="9104" spans="1:30" x14ac:dyDescent="0.2">
      <c r="A9104" s="5"/>
      <c r="B9104" s="5"/>
      <c r="C9104" s="5"/>
      <c r="D9104" s="5"/>
      <c r="E9104" s="5"/>
      <c r="F9104" s="6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72"/>
      <c r="AD9104" s="5"/>
    </row>
    <row r="9105" spans="1:30" x14ac:dyDescent="0.2">
      <c r="A9105" s="5"/>
      <c r="B9105" s="5"/>
      <c r="C9105" s="5"/>
      <c r="D9105" s="5"/>
      <c r="E9105" s="5"/>
      <c r="F9105" s="6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72"/>
      <c r="AD9105" s="5"/>
    </row>
    <row r="9106" spans="1:30" x14ac:dyDescent="0.2">
      <c r="A9106" s="5"/>
      <c r="B9106" s="5"/>
      <c r="C9106" s="5"/>
      <c r="D9106" s="5"/>
      <c r="E9106" s="5"/>
      <c r="F9106" s="6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72"/>
      <c r="AD9106" s="5"/>
    </row>
    <row r="9107" spans="1:30" x14ac:dyDescent="0.2">
      <c r="A9107" s="5"/>
      <c r="B9107" s="5"/>
      <c r="C9107" s="5"/>
      <c r="D9107" s="5"/>
      <c r="E9107" s="5"/>
      <c r="F9107" s="6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72"/>
      <c r="AD9107" s="5"/>
    </row>
    <row r="9108" spans="1:30" x14ac:dyDescent="0.2">
      <c r="A9108" s="5"/>
      <c r="B9108" s="5"/>
      <c r="C9108" s="5"/>
      <c r="D9108" s="5"/>
      <c r="E9108" s="5"/>
      <c r="F9108" s="6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72"/>
      <c r="AD9108" s="5"/>
    </row>
    <row r="9109" spans="1:30" x14ac:dyDescent="0.2">
      <c r="A9109" s="5"/>
      <c r="B9109" s="5"/>
      <c r="C9109" s="5"/>
      <c r="D9109" s="5"/>
      <c r="E9109" s="5"/>
      <c r="F9109" s="6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72"/>
      <c r="AD9109" s="5"/>
    </row>
    <row r="9110" spans="1:30" x14ac:dyDescent="0.2">
      <c r="A9110" s="5"/>
      <c r="B9110" s="5"/>
      <c r="C9110" s="5"/>
      <c r="D9110" s="5"/>
      <c r="E9110" s="5"/>
      <c r="F9110" s="6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72"/>
      <c r="AD9110" s="5"/>
    </row>
    <row r="9111" spans="1:30" x14ac:dyDescent="0.2">
      <c r="A9111" s="5"/>
      <c r="B9111" s="5"/>
      <c r="C9111" s="5"/>
      <c r="D9111" s="5"/>
      <c r="E9111" s="5"/>
      <c r="F9111" s="6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72"/>
      <c r="AD9111" s="5"/>
    </row>
    <row r="9112" spans="1:30" x14ac:dyDescent="0.2">
      <c r="A9112" s="5"/>
      <c r="B9112" s="5"/>
      <c r="C9112" s="5"/>
      <c r="D9112" s="5"/>
      <c r="E9112" s="5"/>
      <c r="F9112" s="6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72"/>
      <c r="AD9112" s="5"/>
    </row>
    <row r="9113" spans="1:30" x14ac:dyDescent="0.2">
      <c r="A9113" s="5"/>
      <c r="B9113" s="5"/>
      <c r="C9113" s="5"/>
      <c r="D9113" s="5"/>
      <c r="E9113" s="5"/>
      <c r="F9113" s="6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72"/>
      <c r="AD9113" s="5"/>
    </row>
    <row r="9114" spans="1:30" x14ac:dyDescent="0.2">
      <c r="A9114" s="5"/>
      <c r="B9114" s="5"/>
      <c r="C9114" s="5"/>
      <c r="D9114" s="5"/>
      <c r="E9114" s="5"/>
      <c r="F9114" s="6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72"/>
      <c r="AD9114" s="5"/>
    </row>
    <row r="9115" spans="1:30" x14ac:dyDescent="0.2">
      <c r="A9115" s="5"/>
      <c r="B9115" s="5"/>
      <c r="C9115" s="5"/>
      <c r="D9115" s="5"/>
      <c r="E9115" s="5"/>
      <c r="F9115" s="6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72"/>
      <c r="AD9115" s="5"/>
    </row>
    <row r="9116" spans="1:30" x14ac:dyDescent="0.2">
      <c r="A9116" s="5"/>
      <c r="B9116" s="5"/>
      <c r="C9116" s="5"/>
      <c r="D9116" s="5"/>
      <c r="E9116" s="5"/>
      <c r="F9116" s="6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72"/>
      <c r="AD9116" s="5"/>
    </row>
    <row r="9117" spans="1:30" x14ac:dyDescent="0.2">
      <c r="A9117" s="5"/>
      <c r="B9117" s="5"/>
      <c r="C9117" s="5"/>
      <c r="D9117" s="5"/>
      <c r="E9117" s="5"/>
      <c r="F9117" s="6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72"/>
      <c r="AD9117" s="5"/>
    </row>
    <row r="9118" spans="1:30" x14ac:dyDescent="0.2">
      <c r="A9118" s="5"/>
      <c r="B9118" s="5"/>
      <c r="C9118" s="5"/>
      <c r="D9118" s="5"/>
      <c r="E9118" s="5"/>
      <c r="F9118" s="6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72"/>
      <c r="AD9118" s="5"/>
    </row>
    <row r="9119" spans="1:30" x14ac:dyDescent="0.2">
      <c r="A9119" s="5"/>
      <c r="B9119" s="5"/>
      <c r="C9119" s="5"/>
      <c r="D9119" s="5"/>
      <c r="E9119" s="5"/>
      <c r="F9119" s="6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72"/>
      <c r="AD9119" s="5"/>
    </row>
    <row r="9120" spans="1:30" x14ac:dyDescent="0.2">
      <c r="A9120" s="5"/>
      <c r="B9120" s="5"/>
      <c r="C9120" s="5"/>
      <c r="D9120" s="5"/>
      <c r="E9120" s="5"/>
      <c r="F9120" s="6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72"/>
      <c r="AD9120" s="5"/>
    </row>
    <row r="9121" spans="1:30" x14ac:dyDescent="0.2">
      <c r="A9121" s="5"/>
      <c r="B9121" s="5"/>
      <c r="C9121" s="5"/>
      <c r="D9121" s="5"/>
      <c r="E9121" s="5"/>
      <c r="F9121" s="6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72"/>
      <c r="AD9121" s="5"/>
    </row>
    <row r="9122" spans="1:30" x14ac:dyDescent="0.2">
      <c r="A9122" s="5"/>
      <c r="B9122" s="5"/>
      <c r="C9122" s="5"/>
      <c r="D9122" s="5"/>
      <c r="E9122" s="5"/>
      <c r="F9122" s="6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72"/>
      <c r="AD9122" s="5"/>
    </row>
    <row r="9123" spans="1:30" x14ac:dyDescent="0.2">
      <c r="A9123" s="5"/>
      <c r="B9123" s="5"/>
      <c r="C9123" s="5"/>
      <c r="D9123" s="5"/>
      <c r="E9123" s="5"/>
      <c r="F9123" s="6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72"/>
      <c r="AD9123" s="5"/>
    </row>
    <row r="9124" spans="1:30" x14ac:dyDescent="0.2">
      <c r="A9124" s="5"/>
      <c r="B9124" s="5"/>
      <c r="C9124" s="5"/>
      <c r="D9124" s="5"/>
      <c r="E9124" s="5"/>
      <c r="F9124" s="6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72"/>
      <c r="AD9124" s="5"/>
    </row>
    <row r="9125" spans="1:30" x14ac:dyDescent="0.2">
      <c r="A9125" s="5"/>
      <c r="B9125" s="5"/>
      <c r="C9125" s="5"/>
      <c r="D9125" s="5"/>
      <c r="E9125" s="5"/>
      <c r="F9125" s="6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72"/>
      <c r="AD9125" s="5"/>
    </row>
    <row r="9126" spans="1:30" x14ac:dyDescent="0.2">
      <c r="A9126" s="5"/>
      <c r="B9126" s="5"/>
      <c r="C9126" s="5"/>
      <c r="D9126" s="5"/>
      <c r="E9126" s="5"/>
      <c r="F9126" s="6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72"/>
      <c r="AD9126" s="5"/>
    </row>
    <row r="9127" spans="1:30" x14ac:dyDescent="0.2">
      <c r="A9127" s="5"/>
      <c r="B9127" s="5"/>
      <c r="C9127" s="5"/>
      <c r="D9127" s="5"/>
      <c r="E9127" s="5"/>
      <c r="F9127" s="6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72"/>
      <c r="AD9127" s="5"/>
    </row>
    <row r="9128" spans="1:30" x14ac:dyDescent="0.2">
      <c r="A9128" s="5"/>
      <c r="B9128" s="5"/>
      <c r="C9128" s="5"/>
      <c r="D9128" s="5"/>
      <c r="E9128" s="5"/>
      <c r="F9128" s="6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72"/>
      <c r="AD9128" s="5"/>
    </row>
    <row r="9129" spans="1:30" x14ac:dyDescent="0.2">
      <c r="A9129" s="5"/>
      <c r="B9129" s="5"/>
      <c r="C9129" s="5"/>
      <c r="D9129" s="5"/>
      <c r="E9129" s="5"/>
      <c r="F9129" s="6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72"/>
      <c r="AD9129" s="5"/>
    </row>
    <row r="9130" spans="1:30" x14ac:dyDescent="0.2">
      <c r="A9130" s="5"/>
      <c r="B9130" s="5"/>
      <c r="C9130" s="5"/>
      <c r="D9130" s="5"/>
      <c r="E9130" s="5"/>
      <c r="F9130" s="6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72"/>
      <c r="AD9130" s="5"/>
    </row>
    <row r="9131" spans="1:30" x14ac:dyDescent="0.2">
      <c r="A9131" s="5"/>
      <c r="B9131" s="5"/>
      <c r="C9131" s="5"/>
      <c r="D9131" s="5"/>
      <c r="E9131" s="5"/>
      <c r="F9131" s="6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72"/>
      <c r="AD9131" s="5"/>
    </row>
    <row r="9132" spans="1:30" x14ac:dyDescent="0.2">
      <c r="A9132" s="5"/>
      <c r="B9132" s="5"/>
      <c r="C9132" s="5"/>
      <c r="D9132" s="5"/>
      <c r="E9132" s="5"/>
      <c r="F9132" s="6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72"/>
      <c r="AD9132" s="5"/>
    </row>
    <row r="9133" spans="1:30" x14ac:dyDescent="0.2">
      <c r="A9133" s="5"/>
      <c r="B9133" s="5"/>
      <c r="C9133" s="5"/>
      <c r="D9133" s="5"/>
      <c r="E9133" s="5"/>
      <c r="F9133" s="6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72"/>
      <c r="AD9133" s="5"/>
    </row>
    <row r="9134" spans="1:30" x14ac:dyDescent="0.2">
      <c r="A9134" s="5"/>
      <c r="B9134" s="5"/>
      <c r="C9134" s="5"/>
      <c r="D9134" s="5"/>
      <c r="E9134" s="5"/>
      <c r="F9134" s="6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72"/>
      <c r="AD9134" s="5"/>
    </row>
    <row r="9135" spans="1:30" x14ac:dyDescent="0.2">
      <c r="A9135" s="5"/>
      <c r="B9135" s="5"/>
      <c r="C9135" s="5"/>
      <c r="D9135" s="5"/>
      <c r="E9135" s="5"/>
      <c r="F9135" s="6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72"/>
      <c r="AD9135" s="5"/>
    </row>
    <row r="9136" spans="1:30" x14ac:dyDescent="0.2">
      <c r="A9136" s="5"/>
      <c r="B9136" s="5"/>
      <c r="C9136" s="5"/>
      <c r="D9136" s="5"/>
      <c r="E9136" s="5"/>
      <c r="F9136" s="6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72"/>
      <c r="AD9136" s="5"/>
    </row>
    <row r="9137" spans="1:30" x14ac:dyDescent="0.2">
      <c r="A9137" s="5"/>
      <c r="B9137" s="5"/>
      <c r="C9137" s="5"/>
      <c r="D9137" s="5"/>
      <c r="E9137" s="5"/>
      <c r="F9137" s="6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72"/>
      <c r="AD9137" s="5"/>
    </row>
    <row r="9138" spans="1:30" x14ac:dyDescent="0.2">
      <c r="A9138" s="5"/>
      <c r="B9138" s="5"/>
      <c r="C9138" s="5"/>
      <c r="D9138" s="5"/>
      <c r="E9138" s="5"/>
      <c r="F9138" s="6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72"/>
      <c r="AD9138" s="5"/>
    </row>
    <row r="9139" spans="1:30" x14ac:dyDescent="0.2">
      <c r="A9139" s="5"/>
      <c r="B9139" s="5"/>
      <c r="C9139" s="5"/>
      <c r="D9139" s="5"/>
      <c r="E9139" s="5"/>
      <c r="F9139" s="6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72"/>
      <c r="AD9139" s="5"/>
    </row>
    <row r="9140" spans="1:30" x14ac:dyDescent="0.2">
      <c r="A9140" s="5"/>
      <c r="B9140" s="5"/>
      <c r="C9140" s="5"/>
      <c r="D9140" s="5"/>
      <c r="E9140" s="5"/>
      <c r="F9140" s="6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72"/>
      <c r="AD9140" s="5"/>
    </row>
    <row r="9141" spans="1:30" x14ac:dyDescent="0.2">
      <c r="A9141" s="5"/>
      <c r="B9141" s="5"/>
      <c r="C9141" s="5"/>
      <c r="D9141" s="5"/>
      <c r="E9141" s="5"/>
      <c r="F9141" s="6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72"/>
      <c r="AD9141" s="5"/>
    </row>
    <row r="9142" spans="1:30" x14ac:dyDescent="0.2">
      <c r="A9142" s="5"/>
      <c r="B9142" s="5"/>
      <c r="C9142" s="5"/>
      <c r="D9142" s="5"/>
      <c r="E9142" s="5"/>
      <c r="F9142" s="6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72"/>
      <c r="AD9142" s="5"/>
    </row>
    <row r="9143" spans="1:30" x14ac:dyDescent="0.2">
      <c r="A9143" s="5"/>
      <c r="B9143" s="5"/>
      <c r="C9143" s="5"/>
      <c r="D9143" s="5"/>
      <c r="E9143" s="5"/>
      <c r="F9143" s="6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72"/>
      <c r="AD9143" s="5"/>
    </row>
    <row r="9144" spans="1:30" x14ac:dyDescent="0.2">
      <c r="A9144" s="5"/>
      <c r="B9144" s="5"/>
      <c r="C9144" s="5"/>
      <c r="D9144" s="5"/>
      <c r="E9144" s="5"/>
      <c r="F9144" s="6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72"/>
      <c r="AD9144" s="5"/>
    </row>
    <row r="9145" spans="1:30" x14ac:dyDescent="0.2">
      <c r="A9145" s="5"/>
      <c r="B9145" s="5"/>
      <c r="C9145" s="5"/>
      <c r="D9145" s="5"/>
      <c r="E9145" s="5"/>
      <c r="F9145" s="6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72"/>
      <c r="AD9145" s="5"/>
    </row>
    <row r="9146" spans="1:30" x14ac:dyDescent="0.2">
      <c r="A9146" s="5"/>
      <c r="B9146" s="5"/>
      <c r="C9146" s="5"/>
      <c r="D9146" s="5"/>
      <c r="E9146" s="5"/>
      <c r="F9146" s="6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72"/>
      <c r="AD9146" s="5"/>
    </row>
    <row r="9147" spans="1:30" x14ac:dyDescent="0.2">
      <c r="A9147" s="5"/>
      <c r="B9147" s="5"/>
      <c r="C9147" s="5"/>
      <c r="D9147" s="5"/>
      <c r="E9147" s="5"/>
      <c r="F9147" s="6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72"/>
      <c r="AD9147" s="5"/>
    </row>
    <row r="9148" spans="1:30" x14ac:dyDescent="0.2">
      <c r="A9148" s="5"/>
      <c r="B9148" s="5"/>
      <c r="C9148" s="5"/>
      <c r="D9148" s="5"/>
      <c r="E9148" s="5"/>
      <c r="F9148" s="6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72"/>
      <c r="AD9148" s="5"/>
    </row>
    <row r="9149" spans="1:30" x14ac:dyDescent="0.2">
      <c r="A9149" s="5"/>
      <c r="B9149" s="5"/>
      <c r="C9149" s="5"/>
      <c r="D9149" s="5"/>
      <c r="E9149" s="5"/>
      <c r="F9149" s="6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72"/>
      <c r="AD9149" s="5"/>
    </row>
    <row r="9150" spans="1:30" x14ac:dyDescent="0.2">
      <c r="A9150" s="5"/>
      <c r="B9150" s="5"/>
      <c r="C9150" s="5"/>
      <c r="D9150" s="5"/>
      <c r="E9150" s="5"/>
      <c r="F9150" s="6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72"/>
      <c r="AD9150" s="5"/>
    </row>
    <row r="9151" spans="1:30" x14ac:dyDescent="0.2">
      <c r="A9151" s="5"/>
      <c r="B9151" s="5"/>
      <c r="C9151" s="5"/>
      <c r="D9151" s="5"/>
      <c r="E9151" s="5"/>
      <c r="F9151" s="6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72"/>
      <c r="AD9151" s="5"/>
    </row>
    <row r="9152" spans="1:30" x14ac:dyDescent="0.2">
      <c r="A9152" s="5"/>
      <c r="B9152" s="5"/>
      <c r="C9152" s="5"/>
      <c r="D9152" s="5"/>
      <c r="E9152" s="5"/>
      <c r="F9152" s="6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72"/>
      <c r="AD9152" s="5"/>
    </row>
    <row r="9153" spans="1:30" x14ac:dyDescent="0.2">
      <c r="A9153" s="5"/>
      <c r="B9153" s="5"/>
      <c r="C9153" s="5"/>
      <c r="D9153" s="5"/>
      <c r="E9153" s="5"/>
      <c r="F9153" s="6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72"/>
      <c r="AD9153" s="5"/>
    </row>
    <row r="9154" spans="1:30" x14ac:dyDescent="0.2">
      <c r="A9154" s="5"/>
      <c r="B9154" s="5"/>
      <c r="C9154" s="5"/>
      <c r="D9154" s="5"/>
      <c r="E9154" s="5"/>
      <c r="F9154" s="6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72"/>
      <c r="AD9154" s="5"/>
    </row>
    <row r="9155" spans="1:30" x14ac:dyDescent="0.2">
      <c r="A9155" s="5"/>
      <c r="B9155" s="5"/>
      <c r="C9155" s="5"/>
      <c r="D9155" s="5"/>
      <c r="E9155" s="5"/>
      <c r="F9155" s="6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72"/>
      <c r="AD9155" s="5"/>
    </row>
    <row r="9156" spans="1:30" x14ac:dyDescent="0.2">
      <c r="A9156" s="5"/>
      <c r="B9156" s="5"/>
      <c r="C9156" s="5"/>
      <c r="D9156" s="5"/>
      <c r="E9156" s="5"/>
      <c r="F9156" s="6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72"/>
      <c r="AD9156" s="5"/>
    </row>
    <row r="9157" spans="1:30" x14ac:dyDescent="0.2">
      <c r="A9157" s="5"/>
      <c r="B9157" s="5"/>
      <c r="C9157" s="5"/>
      <c r="D9157" s="5"/>
      <c r="E9157" s="5"/>
      <c r="F9157" s="6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72"/>
      <c r="AD9157" s="5"/>
    </row>
    <row r="9158" spans="1:30" x14ac:dyDescent="0.2">
      <c r="A9158" s="5"/>
      <c r="B9158" s="5"/>
      <c r="C9158" s="5"/>
      <c r="D9158" s="5"/>
      <c r="E9158" s="5"/>
      <c r="F9158" s="6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72"/>
      <c r="AD9158" s="5"/>
    </row>
    <row r="9159" spans="1:30" x14ac:dyDescent="0.2">
      <c r="A9159" s="5"/>
      <c r="B9159" s="5"/>
      <c r="C9159" s="5"/>
      <c r="D9159" s="5"/>
      <c r="E9159" s="5"/>
      <c r="F9159" s="6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72"/>
      <c r="AD9159" s="5"/>
    </row>
    <row r="9160" spans="1:30" x14ac:dyDescent="0.2">
      <c r="A9160" s="5"/>
      <c r="B9160" s="5"/>
      <c r="C9160" s="5"/>
      <c r="D9160" s="5"/>
      <c r="E9160" s="5"/>
      <c r="F9160" s="6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72"/>
      <c r="AD9160" s="5"/>
    </row>
    <row r="9161" spans="1:30" x14ac:dyDescent="0.2">
      <c r="A9161" s="5"/>
      <c r="B9161" s="5"/>
      <c r="C9161" s="5"/>
      <c r="D9161" s="5"/>
      <c r="E9161" s="5"/>
      <c r="F9161" s="6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72"/>
      <c r="AD9161" s="5"/>
    </row>
    <row r="9162" spans="1:30" x14ac:dyDescent="0.2">
      <c r="A9162" s="5"/>
      <c r="B9162" s="5"/>
      <c r="C9162" s="5"/>
      <c r="D9162" s="5"/>
      <c r="E9162" s="5"/>
      <c r="F9162" s="6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72"/>
      <c r="AD9162" s="5"/>
    </row>
    <row r="9163" spans="1:30" x14ac:dyDescent="0.2">
      <c r="A9163" s="5"/>
      <c r="B9163" s="5"/>
      <c r="C9163" s="5"/>
      <c r="D9163" s="5"/>
      <c r="E9163" s="5"/>
      <c r="F9163" s="6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72"/>
      <c r="AD9163" s="5"/>
    </row>
    <row r="9164" spans="1:30" x14ac:dyDescent="0.2">
      <c r="A9164" s="5"/>
      <c r="B9164" s="5"/>
      <c r="C9164" s="5"/>
      <c r="D9164" s="5"/>
      <c r="E9164" s="5"/>
      <c r="F9164" s="6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72"/>
      <c r="AD9164" s="5"/>
    </row>
    <row r="9165" spans="1:30" x14ac:dyDescent="0.2">
      <c r="A9165" s="5"/>
      <c r="B9165" s="5"/>
      <c r="C9165" s="5"/>
      <c r="D9165" s="5"/>
      <c r="E9165" s="5"/>
      <c r="F9165" s="6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72"/>
      <c r="AD9165" s="5"/>
    </row>
    <row r="9166" spans="1:30" x14ac:dyDescent="0.2">
      <c r="A9166" s="5"/>
      <c r="B9166" s="5"/>
      <c r="C9166" s="5"/>
      <c r="D9166" s="5"/>
      <c r="E9166" s="5"/>
      <c r="F9166" s="6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72"/>
      <c r="AD9166" s="5"/>
    </row>
    <row r="9167" spans="1:30" x14ac:dyDescent="0.2">
      <c r="A9167" s="5"/>
      <c r="B9167" s="5"/>
      <c r="C9167" s="5"/>
      <c r="D9167" s="5"/>
      <c r="E9167" s="5"/>
      <c r="F9167" s="6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72"/>
      <c r="AD9167" s="5"/>
    </row>
    <row r="9168" spans="1:30" x14ac:dyDescent="0.2">
      <c r="A9168" s="5"/>
      <c r="B9168" s="5"/>
      <c r="C9168" s="5"/>
      <c r="D9168" s="5"/>
      <c r="E9168" s="5"/>
      <c r="F9168" s="6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72"/>
      <c r="AD9168" s="5"/>
    </row>
    <row r="9169" spans="1:30" x14ac:dyDescent="0.2">
      <c r="A9169" s="5"/>
      <c r="B9169" s="5"/>
      <c r="C9169" s="5"/>
      <c r="D9169" s="5"/>
      <c r="E9169" s="5"/>
      <c r="F9169" s="6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72"/>
      <c r="AD9169" s="5"/>
    </row>
    <row r="9170" spans="1:30" x14ac:dyDescent="0.2">
      <c r="A9170" s="5"/>
      <c r="B9170" s="5"/>
      <c r="C9170" s="5"/>
      <c r="D9170" s="5"/>
      <c r="E9170" s="5"/>
      <c r="F9170" s="6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72"/>
      <c r="AD9170" s="5"/>
    </row>
    <row r="9171" spans="1:30" x14ac:dyDescent="0.2">
      <c r="A9171" s="5"/>
      <c r="B9171" s="5"/>
      <c r="C9171" s="5"/>
      <c r="D9171" s="5"/>
      <c r="E9171" s="5"/>
      <c r="F9171" s="6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72"/>
      <c r="AD9171" s="5"/>
    </row>
    <row r="9172" spans="1:30" x14ac:dyDescent="0.2">
      <c r="A9172" s="5"/>
      <c r="B9172" s="5"/>
      <c r="C9172" s="5"/>
      <c r="D9172" s="5"/>
      <c r="E9172" s="5"/>
      <c r="F9172" s="6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72"/>
      <c r="AD9172" s="5"/>
    </row>
    <row r="9173" spans="1:30" x14ac:dyDescent="0.2">
      <c r="A9173" s="5"/>
      <c r="B9173" s="5"/>
      <c r="C9173" s="5"/>
      <c r="D9173" s="5"/>
      <c r="E9173" s="5"/>
      <c r="F9173" s="6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72"/>
      <c r="AD9173" s="5"/>
    </row>
    <row r="9174" spans="1:30" x14ac:dyDescent="0.2">
      <c r="A9174" s="5"/>
      <c r="B9174" s="5"/>
      <c r="C9174" s="5"/>
      <c r="D9174" s="5"/>
      <c r="E9174" s="5"/>
      <c r="F9174" s="6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72"/>
      <c r="AD9174" s="5"/>
    </row>
    <row r="9175" spans="1:30" x14ac:dyDescent="0.2">
      <c r="A9175" s="5"/>
      <c r="B9175" s="5"/>
      <c r="C9175" s="5"/>
      <c r="D9175" s="5"/>
      <c r="E9175" s="5"/>
      <c r="F9175" s="6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72"/>
      <c r="AD9175" s="5"/>
    </row>
    <row r="9176" spans="1:30" x14ac:dyDescent="0.2">
      <c r="A9176" s="5"/>
      <c r="B9176" s="5"/>
      <c r="C9176" s="5"/>
      <c r="D9176" s="5"/>
      <c r="E9176" s="5"/>
      <c r="F9176" s="6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72"/>
      <c r="AD9176" s="5"/>
    </row>
    <row r="9177" spans="1:30" x14ac:dyDescent="0.2">
      <c r="A9177" s="5"/>
      <c r="B9177" s="5"/>
      <c r="C9177" s="5"/>
      <c r="D9177" s="5"/>
      <c r="E9177" s="5"/>
      <c r="F9177" s="6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72"/>
      <c r="AD9177" s="5"/>
    </row>
    <row r="9178" spans="1:30" x14ac:dyDescent="0.2">
      <c r="A9178" s="5"/>
      <c r="B9178" s="5"/>
      <c r="C9178" s="5"/>
      <c r="D9178" s="5"/>
      <c r="E9178" s="5"/>
      <c r="F9178" s="6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72"/>
      <c r="AD9178" s="5"/>
    </row>
    <row r="9179" spans="1:30" x14ac:dyDescent="0.2">
      <c r="A9179" s="5"/>
      <c r="B9179" s="5"/>
      <c r="C9179" s="5"/>
      <c r="D9179" s="5"/>
      <c r="E9179" s="5"/>
      <c r="F9179" s="6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72"/>
      <c r="AD9179" s="5"/>
    </row>
    <row r="9180" spans="1:30" x14ac:dyDescent="0.2">
      <c r="A9180" s="5"/>
      <c r="B9180" s="5"/>
      <c r="C9180" s="5"/>
      <c r="D9180" s="5"/>
      <c r="E9180" s="5"/>
      <c r="F9180" s="6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72"/>
      <c r="AD9180" s="5"/>
    </row>
    <row r="9181" spans="1:30" x14ac:dyDescent="0.2">
      <c r="A9181" s="5"/>
      <c r="B9181" s="5"/>
      <c r="C9181" s="5"/>
      <c r="D9181" s="5"/>
      <c r="E9181" s="5"/>
      <c r="F9181" s="6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72"/>
      <c r="AD9181" s="5"/>
    </row>
    <row r="9182" spans="1:30" x14ac:dyDescent="0.2">
      <c r="A9182" s="5"/>
      <c r="B9182" s="5"/>
      <c r="C9182" s="5"/>
      <c r="D9182" s="5"/>
      <c r="E9182" s="5"/>
      <c r="F9182" s="6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72"/>
      <c r="AD9182" s="5"/>
    </row>
    <row r="9183" spans="1:30" x14ac:dyDescent="0.2">
      <c r="A9183" s="5"/>
      <c r="B9183" s="5"/>
      <c r="C9183" s="5"/>
      <c r="D9183" s="5"/>
      <c r="E9183" s="5"/>
      <c r="F9183" s="6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72"/>
      <c r="AD9183" s="5"/>
    </row>
    <row r="9184" spans="1:30" x14ac:dyDescent="0.2">
      <c r="A9184" s="5"/>
      <c r="B9184" s="5"/>
      <c r="C9184" s="5"/>
      <c r="D9184" s="5"/>
      <c r="E9184" s="5"/>
      <c r="F9184" s="6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72"/>
      <c r="AD9184" s="5"/>
    </row>
    <row r="9185" spans="1:30" x14ac:dyDescent="0.2">
      <c r="A9185" s="5"/>
      <c r="B9185" s="5"/>
      <c r="C9185" s="5"/>
      <c r="D9185" s="5"/>
      <c r="E9185" s="5"/>
      <c r="F9185" s="6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72"/>
      <c r="AD9185" s="5"/>
    </row>
    <row r="9186" spans="1:30" x14ac:dyDescent="0.2">
      <c r="A9186" s="5"/>
      <c r="B9186" s="5"/>
      <c r="C9186" s="5"/>
      <c r="D9186" s="5"/>
      <c r="E9186" s="5"/>
      <c r="F9186" s="6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72"/>
      <c r="AD9186" s="5"/>
    </row>
    <row r="9187" spans="1:30" x14ac:dyDescent="0.2">
      <c r="A9187" s="5"/>
      <c r="B9187" s="5"/>
      <c r="C9187" s="5"/>
      <c r="D9187" s="5"/>
      <c r="E9187" s="5"/>
      <c r="F9187" s="6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72"/>
      <c r="AD9187" s="5"/>
    </row>
    <row r="9188" spans="1:30" x14ac:dyDescent="0.2">
      <c r="A9188" s="5"/>
      <c r="B9188" s="5"/>
      <c r="C9188" s="5"/>
      <c r="D9188" s="5"/>
      <c r="E9188" s="5"/>
      <c r="F9188" s="6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72"/>
      <c r="AD9188" s="5"/>
    </row>
    <row r="9189" spans="1:30" x14ac:dyDescent="0.2">
      <c r="A9189" s="5"/>
      <c r="B9189" s="5"/>
      <c r="C9189" s="5"/>
      <c r="D9189" s="5"/>
      <c r="E9189" s="5"/>
      <c r="F9189" s="6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72"/>
      <c r="AD9189" s="5"/>
    </row>
    <row r="9190" spans="1:30" x14ac:dyDescent="0.2">
      <c r="A9190" s="5"/>
      <c r="B9190" s="5"/>
      <c r="C9190" s="5"/>
      <c r="D9190" s="5"/>
      <c r="E9190" s="5"/>
      <c r="F9190" s="6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72"/>
      <c r="AD9190" s="5"/>
    </row>
    <row r="9191" spans="1:30" x14ac:dyDescent="0.2">
      <c r="A9191" s="5"/>
      <c r="B9191" s="5"/>
      <c r="C9191" s="5"/>
      <c r="D9191" s="5"/>
      <c r="E9191" s="5"/>
      <c r="F9191" s="6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72"/>
      <c r="AD9191" s="5"/>
    </row>
    <row r="9192" spans="1:30" x14ac:dyDescent="0.2">
      <c r="A9192" s="5"/>
      <c r="B9192" s="5"/>
      <c r="C9192" s="5"/>
      <c r="D9192" s="5"/>
      <c r="E9192" s="5"/>
      <c r="F9192" s="6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72"/>
      <c r="AD9192" s="5"/>
    </row>
    <row r="9193" spans="1:30" x14ac:dyDescent="0.2">
      <c r="A9193" s="5"/>
      <c r="B9193" s="5"/>
      <c r="C9193" s="5"/>
      <c r="D9193" s="5"/>
      <c r="E9193" s="5"/>
      <c r="F9193" s="6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72"/>
      <c r="AD9193" s="5"/>
    </row>
    <row r="9194" spans="1:30" x14ac:dyDescent="0.2">
      <c r="A9194" s="5"/>
      <c r="B9194" s="5"/>
      <c r="C9194" s="5"/>
      <c r="D9194" s="5"/>
      <c r="E9194" s="5"/>
      <c r="F9194" s="6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72"/>
      <c r="AD9194" s="5"/>
    </row>
    <row r="9195" spans="1:30" x14ac:dyDescent="0.2">
      <c r="A9195" s="5"/>
      <c r="B9195" s="5"/>
      <c r="C9195" s="5"/>
      <c r="D9195" s="5"/>
      <c r="E9195" s="5"/>
      <c r="F9195" s="6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72"/>
      <c r="AD9195" s="5"/>
    </row>
    <row r="9196" spans="1:30" x14ac:dyDescent="0.2">
      <c r="A9196" s="5"/>
      <c r="B9196" s="5"/>
      <c r="C9196" s="5"/>
      <c r="D9196" s="5"/>
      <c r="E9196" s="5"/>
      <c r="F9196" s="6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72"/>
      <c r="AD9196" s="5"/>
    </row>
    <row r="9197" spans="1:30" x14ac:dyDescent="0.2">
      <c r="A9197" s="5"/>
      <c r="B9197" s="5"/>
      <c r="C9197" s="5"/>
      <c r="D9197" s="5"/>
      <c r="E9197" s="5"/>
      <c r="F9197" s="6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72"/>
      <c r="AD9197" s="5"/>
    </row>
    <row r="9198" spans="1:30" x14ac:dyDescent="0.2">
      <c r="A9198" s="5"/>
      <c r="B9198" s="5"/>
      <c r="C9198" s="5"/>
      <c r="D9198" s="5"/>
      <c r="E9198" s="5"/>
      <c r="F9198" s="6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72"/>
      <c r="AD9198" s="5"/>
    </row>
    <row r="9199" spans="1:30" x14ac:dyDescent="0.2">
      <c r="A9199" s="5"/>
      <c r="B9199" s="5"/>
      <c r="C9199" s="5"/>
      <c r="D9199" s="5"/>
      <c r="E9199" s="5"/>
      <c r="F9199" s="6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72"/>
      <c r="AD9199" s="5"/>
    </row>
    <row r="9200" spans="1:30" x14ac:dyDescent="0.2">
      <c r="A9200" s="5"/>
      <c r="B9200" s="5"/>
      <c r="C9200" s="5"/>
      <c r="D9200" s="5"/>
      <c r="E9200" s="5"/>
      <c r="F9200" s="6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72"/>
      <c r="AD9200" s="5"/>
    </row>
    <row r="9201" spans="1:30" x14ac:dyDescent="0.2">
      <c r="A9201" s="5"/>
      <c r="B9201" s="5"/>
      <c r="C9201" s="5"/>
      <c r="D9201" s="5"/>
      <c r="E9201" s="5"/>
      <c r="F9201" s="6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72"/>
      <c r="AD9201" s="5"/>
    </row>
    <row r="9202" spans="1:30" x14ac:dyDescent="0.2">
      <c r="A9202" s="5"/>
      <c r="B9202" s="5"/>
      <c r="C9202" s="5"/>
      <c r="D9202" s="5"/>
      <c r="E9202" s="5"/>
      <c r="F9202" s="6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72"/>
      <c r="AD9202" s="5"/>
    </row>
    <row r="9203" spans="1:30" x14ac:dyDescent="0.2">
      <c r="A9203" s="5"/>
      <c r="B9203" s="5"/>
      <c r="C9203" s="5"/>
      <c r="D9203" s="5"/>
      <c r="E9203" s="5"/>
      <c r="F9203" s="6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72"/>
      <c r="AD9203" s="5"/>
    </row>
    <row r="9204" spans="1:30" x14ac:dyDescent="0.2">
      <c r="A9204" s="5"/>
      <c r="B9204" s="5"/>
      <c r="C9204" s="5"/>
      <c r="D9204" s="5"/>
      <c r="E9204" s="5"/>
      <c r="F9204" s="6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72"/>
      <c r="AD9204" s="5"/>
    </row>
    <row r="9205" spans="1:30" x14ac:dyDescent="0.2">
      <c r="A9205" s="5"/>
      <c r="B9205" s="5"/>
      <c r="C9205" s="5"/>
      <c r="D9205" s="5"/>
      <c r="E9205" s="5"/>
      <c r="F9205" s="6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72"/>
      <c r="AD9205" s="5"/>
    </row>
    <row r="9206" spans="1:30" x14ac:dyDescent="0.2">
      <c r="A9206" s="5"/>
      <c r="B9206" s="5"/>
      <c r="C9206" s="5"/>
      <c r="D9206" s="5"/>
      <c r="E9206" s="5"/>
      <c r="F9206" s="6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72"/>
      <c r="AD9206" s="5"/>
    </row>
    <row r="9207" spans="1:30" x14ac:dyDescent="0.2">
      <c r="A9207" s="5"/>
      <c r="B9207" s="5"/>
      <c r="C9207" s="5"/>
      <c r="D9207" s="5"/>
      <c r="E9207" s="5"/>
      <c r="F9207" s="6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72"/>
      <c r="AD9207" s="5"/>
    </row>
    <row r="9208" spans="1:30" x14ac:dyDescent="0.2">
      <c r="A9208" s="5"/>
      <c r="B9208" s="5"/>
      <c r="C9208" s="5"/>
      <c r="D9208" s="5"/>
      <c r="E9208" s="5"/>
      <c r="F9208" s="6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72"/>
      <c r="AD9208" s="5"/>
    </row>
    <row r="9209" spans="1:30" x14ac:dyDescent="0.2">
      <c r="A9209" s="5"/>
      <c r="B9209" s="5"/>
      <c r="C9209" s="5"/>
      <c r="D9209" s="5"/>
      <c r="E9209" s="5"/>
      <c r="F9209" s="6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72"/>
      <c r="AD9209" s="5"/>
    </row>
    <row r="9210" spans="1:30" x14ac:dyDescent="0.2">
      <c r="A9210" s="5"/>
      <c r="B9210" s="5"/>
      <c r="C9210" s="5"/>
      <c r="D9210" s="5"/>
      <c r="E9210" s="5"/>
      <c r="F9210" s="6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72"/>
      <c r="AD9210" s="5"/>
    </row>
    <row r="9211" spans="1:30" x14ac:dyDescent="0.2">
      <c r="A9211" s="5"/>
      <c r="B9211" s="5"/>
      <c r="C9211" s="5"/>
      <c r="D9211" s="5"/>
      <c r="E9211" s="5"/>
      <c r="F9211" s="6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72"/>
      <c r="AD9211" s="5"/>
    </row>
    <row r="9212" spans="1:30" x14ac:dyDescent="0.2">
      <c r="A9212" s="5"/>
      <c r="B9212" s="5"/>
      <c r="C9212" s="5"/>
      <c r="D9212" s="5"/>
      <c r="E9212" s="5"/>
      <c r="F9212" s="6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72"/>
      <c r="AD9212" s="5"/>
    </row>
    <row r="9213" spans="1:30" x14ac:dyDescent="0.2">
      <c r="A9213" s="5"/>
      <c r="B9213" s="5"/>
      <c r="C9213" s="5"/>
      <c r="D9213" s="5"/>
      <c r="E9213" s="5"/>
      <c r="F9213" s="6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72"/>
      <c r="AD9213" s="5"/>
    </row>
    <row r="9214" spans="1:30" x14ac:dyDescent="0.2">
      <c r="A9214" s="5"/>
      <c r="B9214" s="5"/>
      <c r="C9214" s="5"/>
      <c r="D9214" s="5"/>
      <c r="E9214" s="5"/>
      <c r="F9214" s="6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72"/>
      <c r="AD9214" s="5"/>
    </row>
    <row r="9215" spans="1:30" x14ac:dyDescent="0.2">
      <c r="A9215" s="5"/>
      <c r="B9215" s="5"/>
      <c r="C9215" s="5"/>
      <c r="D9215" s="5"/>
      <c r="E9215" s="5"/>
      <c r="F9215" s="6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72"/>
      <c r="AD9215" s="5"/>
    </row>
    <row r="9216" spans="1:30" x14ac:dyDescent="0.2">
      <c r="A9216" s="5"/>
      <c r="B9216" s="5"/>
      <c r="C9216" s="5"/>
      <c r="D9216" s="5"/>
      <c r="E9216" s="5"/>
      <c r="F9216" s="6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72"/>
      <c r="AD9216" s="5"/>
    </row>
    <row r="9217" spans="1:30" x14ac:dyDescent="0.2">
      <c r="A9217" s="5"/>
      <c r="B9217" s="5"/>
      <c r="C9217" s="5"/>
      <c r="D9217" s="5"/>
      <c r="E9217" s="5"/>
      <c r="F9217" s="6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72"/>
      <c r="AD9217" s="5"/>
    </row>
    <row r="9218" spans="1:30" x14ac:dyDescent="0.2">
      <c r="A9218" s="5"/>
      <c r="B9218" s="5"/>
      <c r="C9218" s="5"/>
      <c r="D9218" s="5"/>
      <c r="E9218" s="5"/>
      <c r="F9218" s="6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72"/>
      <c r="AD9218" s="5"/>
    </row>
    <row r="9219" spans="1:30" x14ac:dyDescent="0.2">
      <c r="A9219" s="5"/>
      <c r="B9219" s="5"/>
      <c r="C9219" s="5"/>
      <c r="D9219" s="5"/>
      <c r="E9219" s="5"/>
      <c r="F9219" s="6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72"/>
      <c r="AD9219" s="5"/>
    </row>
    <row r="9220" spans="1:30" x14ac:dyDescent="0.2">
      <c r="A9220" s="5"/>
      <c r="B9220" s="5"/>
      <c r="C9220" s="5"/>
      <c r="D9220" s="5"/>
      <c r="E9220" s="5"/>
      <c r="F9220" s="6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72"/>
      <c r="AD9220" s="5"/>
    </row>
    <row r="9221" spans="1:30" x14ac:dyDescent="0.2">
      <c r="A9221" s="5"/>
      <c r="B9221" s="5"/>
      <c r="C9221" s="5"/>
      <c r="D9221" s="5"/>
      <c r="E9221" s="5"/>
      <c r="F9221" s="6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72"/>
      <c r="AD9221" s="5"/>
    </row>
    <row r="9222" spans="1:30" x14ac:dyDescent="0.2">
      <c r="A9222" s="5"/>
      <c r="B9222" s="5"/>
      <c r="C9222" s="5"/>
      <c r="D9222" s="5"/>
      <c r="E9222" s="5"/>
      <c r="F9222" s="6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72"/>
      <c r="AD9222" s="5"/>
    </row>
    <row r="9223" spans="1:30" x14ac:dyDescent="0.2">
      <c r="A9223" s="5"/>
      <c r="B9223" s="5"/>
      <c r="C9223" s="5"/>
      <c r="D9223" s="5"/>
      <c r="E9223" s="5"/>
      <c r="F9223" s="6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72"/>
      <c r="AD9223" s="5"/>
    </row>
    <row r="9224" spans="1:30" x14ac:dyDescent="0.2">
      <c r="A9224" s="5"/>
      <c r="B9224" s="5"/>
      <c r="C9224" s="5"/>
      <c r="D9224" s="5"/>
      <c r="E9224" s="5"/>
      <c r="F9224" s="6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72"/>
      <c r="AD9224" s="5"/>
    </row>
    <row r="9225" spans="1:30" x14ac:dyDescent="0.2">
      <c r="A9225" s="5"/>
      <c r="B9225" s="5"/>
      <c r="C9225" s="5"/>
      <c r="D9225" s="5"/>
      <c r="E9225" s="5"/>
      <c r="F9225" s="6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72"/>
      <c r="AD9225" s="5"/>
    </row>
    <row r="9226" spans="1:30" x14ac:dyDescent="0.2">
      <c r="A9226" s="5"/>
      <c r="B9226" s="5"/>
      <c r="C9226" s="5"/>
      <c r="D9226" s="5"/>
      <c r="E9226" s="5"/>
      <c r="F9226" s="6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72"/>
      <c r="AD9226" s="5"/>
    </row>
    <row r="9227" spans="1:30" x14ac:dyDescent="0.2">
      <c r="A9227" s="5"/>
      <c r="B9227" s="5"/>
      <c r="C9227" s="5"/>
      <c r="D9227" s="5"/>
      <c r="E9227" s="5"/>
      <c r="F9227" s="6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72"/>
      <c r="AD9227" s="5"/>
    </row>
    <row r="9228" spans="1:30" x14ac:dyDescent="0.2">
      <c r="A9228" s="5"/>
      <c r="B9228" s="5"/>
      <c r="C9228" s="5"/>
      <c r="D9228" s="5"/>
      <c r="E9228" s="5"/>
      <c r="F9228" s="6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72"/>
      <c r="AD9228" s="5"/>
    </row>
    <row r="9229" spans="1:30" x14ac:dyDescent="0.2">
      <c r="A9229" s="5"/>
      <c r="B9229" s="5"/>
      <c r="C9229" s="5"/>
      <c r="D9229" s="5"/>
      <c r="E9229" s="5"/>
      <c r="F9229" s="6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72"/>
      <c r="AD9229" s="5"/>
    </row>
    <row r="9230" spans="1:30" x14ac:dyDescent="0.2">
      <c r="A9230" s="5"/>
      <c r="B9230" s="5"/>
      <c r="C9230" s="5"/>
      <c r="D9230" s="5"/>
      <c r="E9230" s="5"/>
      <c r="F9230" s="6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72"/>
      <c r="AD9230" s="5"/>
    </row>
    <row r="9231" spans="1:30" x14ac:dyDescent="0.2">
      <c r="A9231" s="5"/>
      <c r="B9231" s="5"/>
      <c r="C9231" s="5"/>
      <c r="D9231" s="5"/>
      <c r="E9231" s="5"/>
      <c r="F9231" s="6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72"/>
      <c r="AD9231" s="5"/>
    </row>
    <row r="9232" spans="1:30" x14ac:dyDescent="0.2">
      <c r="A9232" s="5"/>
      <c r="B9232" s="5"/>
      <c r="C9232" s="5"/>
      <c r="D9232" s="5"/>
      <c r="E9232" s="5"/>
      <c r="F9232" s="6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72"/>
      <c r="AD9232" s="5"/>
    </row>
    <row r="9233" spans="1:30" x14ac:dyDescent="0.2">
      <c r="A9233" s="5"/>
      <c r="B9233" s="5"/>
      <c r="C9233" s="5"/>
      <c r="D9233" s="5"/>
      <c r="E9233" s="5"/>
      <c r="F9233" s="6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72"/>
      <c r="AD9233" s="5"/>
    </row>
    <row r="9234" spans="1:30" x14ac:dyDescent="0.2">
      <c r="A9234" s="5"/>
      <c r="B9234" s="5"/>
      <c r="C9234" s="5"/>
      <c r="D9234" s="5"/>
      <c r="E9234" s="5"/>
      <c r="F9234" s="6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72"/>
      <c r="AD9234" s="5"/>
    </row>
    <row r="9235" spans="1:30" x14ac:dyDescent="0.2">
      <c r="A9235" s="5"/>
      <c r="B9235" s="5"/>
      <c r="C9235" s="5"/>
      <c r="D9235" s="5"/>
      <c r="E9235" s="5"/>
      <c r="F9235" s="6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72"/>
      <c r="AD9235" s="5"/>
    </row>
    <row r="9236" spans="1:30" x14ac:dyDescent="0.2">
      <c r="A9236" s="5"/>
      <c r="B9236" s="5"/>
      <c r="C9236" s="5"/>
      <c r="D9236" s="5"/>
      <c r="E9236" s="5"/>
      <c r="F9236" s="6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72"/>
      <c r="AD9236" s="5"/>
    </row>
    <row r="9237" spans="1:30" x14ac:dyDescent="0.2">
      <c r="A9237" s="5"/>
      <c r="B9237" s="5"/>
      <c r="C9237" s="5"/>
      <c r="D9237" s="5"/>
      <c r="E9237" s="5"/>
      <c r="F9237" s="6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72"/>
      <c r="AD9237" s="5"/>
    </row>
    <row r="9238" spans="1:30" x14ac:dyDescent="0.2">
      <c r="A9238" s="5"/>
      <c r="B9238" s="5"/>
      <c r="C9238" s="5"/>
      <c r="D9238" s="5"/>
      <c r="E9238" s="5"/>
      <c r="F9238" s="6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72"/>
      <c r="AD9238" s="5"/>
    </row>
    <row r="9239" spans="1:30" x14ac:dyDescent="0.2">
      <c r="A9239" s="5"/>
      <c r="B9239" s="5"/>
      <c r="C9239" s="5"/>
      <c r="D9239" s="5"/>
      <c r="E9239" s="5"/>
      <c r="F9239" s="6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72"/>
      <c r="AD9239" s="5"/>
    </row>
    <row r="9240" spans="1:30" x14ac:dyDescent="0.2">
      <c r="A9240" s="5"/>
      <c r="B9240" s="5"/>
      <c r="C9240" s="5"/>
      <c r="D9240" s="5"/>
      <c r="E9240" s="5"/>
      <c r="F9240" s="6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72"/>
      <c r="AD9240" s="5"/>
    </row>
    <row r="9241" spans="1:30" x14ac:dyDescent="0.2">
      <c r="A9241" s="5"/>
      <c r="B9241" s="5"/>
      <c r="C9241" s="5"/>
      <c r="D9241" s="5"/>
      <c r="E9241" s="5"/>
      <c r="F9241" s="6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72"/>
      <c r="AD9241" s="5"/>
    </row>
    <row r="9242" spans="1:30" x14ac:dyDescent="0.2">
      <c r="A9242" s="5"/>
      <c r="B9242" s="5"/>
      <c r="C9242" s="5"/>
      <c r="D9242" s="5"/>
      <c r="E9242" s="5"/>
      <c r="F9242" s="6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72"/>
      <c r="AD9242" s="5"/>
    </row>
    <row r="9243" spans="1:30" x14ac:dyDescent="0.2">
      <c r="A9243" s="5"/>
      <c r="B9243" s="5"/>
      <c r="C9243" s="5"/>
      <c r="D9243" s="5"/>
      <c r="E9243" s="5"/>
      <c r="F9243" s="6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72"/>
      <c r="AD9243" s="5"/>
    </row>
    <row r="9244" spans="1:30" x14ac:dyDescent="0.2">
      <c r="A9244" s="5"/>
      <c r="B9244" s="5"/>
      <c r="C9244" s="5"/>
      <c r="D9244" s="5"/>
      <c r="E9244" s="5"/>
      <c r="F9244" s="6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72"/>
      <c r="AD9244" s="5"/>
    </row>
    <row r="9245" spans="1:30" x14ac:dyDescent="0.2">
      <c r="A9245" s="5"/>
      <c r="B9245" s="5"/>
      <c r="C9245" s="5"/>
      <c r="D9245" s="5"/>
      <c r="E9245" s="5"/>
      <c r="F9245" s="6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72"/>
      <c r="AD9245" s="5"/>
    </row>
    <row r="9246" spans="1:30" x14ac:dyDescent="0.2">
      <c r="A9246" s="5"/>
      <c r="B9246" s="5"/>
      <c r="C9246" s="5"/>
      <c r="D9246" s="5"/>
      <c r="E9246" s="5"/>
      <c r="F9246" s="6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72"/>
      <c r="AD9246" s="5"/>
    </row>
    <row r="9247" spans="1:30" x14ac:dyDescent="0.2">
      <c r="A9247" s="5"/>
      <c r="B9247" s="5"/>
      <c r="C9247" s="5"/>
      <c r="D9247" s="5"/>
      <c r="E9247" s="5"/>
      <c r="F9247" s="6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72"/>
      <c r="AD9247" s="5"/>
    </row>
    <row r="9248" spans="1:30" x14ac:dyDescent="0.2">
      <c r="A9248" s="5"/>
      <c r="B9248" s="5"/>
      <c r="C9248" s="5"/>
      <c r="D9248" s="5"/>
      <c r="E9248" s="5"/>
      <c r="F9248" s="6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72"/>
      <c r="AD9248" s="5"/>
    </row>
    <row r="9249" spans="1:30" x14ac:dyDescent="0.2">
      <c r="A9249" s="5"/>
      <c r="B9249" s="5"/>
      <c r="C9249" s="5"/>
      <c r="D9249" s="5"/>
      <c r="E9249" s="5"/>
      <c r="F9249" s="6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72"/>
      <c r="AD9249" s="5"/>
    </row>
    <row r="9250" spans="1:30" x14ac:dyDescent="0.2">
      <c r="A9250" s="5"/>
      <c r="B9250" s="5"/>
      <c r="C9250" s="5"/>
      <c r="D9250" s="5"/>
      <c r="E9250" s="5"/>
      <c r="F9250" s="6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72"/>
      <c r="AD9250" s="5"/>
    </row>
    <row r="9251" spans="1:30" x14ac:dyDescent="0.2">
      <c r="A9251" s="5"/>
      <c r="B9251" s="5"/>
      <c r="C9251" s="5"/>
      <c r="D9251" s="5"/>
      <c r="E9251" s="5"/>
      <c r="F9251" s="6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72"/>
      <c r="AD9251" s="5"/>
    </row>
    <row r="9252" spans="1:30" x14ac:dyDescent="0.2">
      <c r="A9252" s="5"/>
      <c r="B9252" s="5"/>
      <c r="C9252" s="5"/>
      <c r="D9252" s="5"/>
      <c r="E9252" s="5"/>
      <c r="F9252" s="6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72"/>
      <c r="AD9252" s="5"/>
    </row>
    <row r="9253" spans="1:30" x14ac:dyDescent="0.2">
      <c r="A9253" s="5"/>
      <c r="B9253" s="5"/>
      <c r="C9253" s="5"/>
      <c r="D9253" s="5"/>
      <c r="E9253" s="5"/>
      <c r="F9253" s="6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72"/>
      <c r="AD9253" s="5"/>
    </row>
    <row r="9254" spans="1:30" x14ac:dyDescent="0.2">
      <c r="A9254" s="5"/>
      <c r="B9254" s="5"/>
      <c r="C9254" s="5"/>
      <c r="D9254" s="5"/>
      <c r="E9254" s="5"/>
      <c r="F9254" s="6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72"/>
      <c r="AD9254" s="5"/>
    </row>
    <row r="9255" spans="1:30" x14ac:dyDescent="0.2">
      <c r="A9255" s="5"/>
      <c r="B9255" s="5"/>
      <c r="C9255" s="5"/>
      <c r="D9255" s="5"/>
      <c r="E9255" s="5"/>
      <c r="F9255" s="6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72"/>
      <c r="AD9255" s="5"/>
    </row>
    <row r="9256" spans="1:30" x14ac:dyDescent="0.2">
      <c r="A9256" s="5"/>
      <c r="B9256" s="5"/>
      <c r="C9256" s="5"/>
      <c r="D9256" s="5"/>
      <c r="E9256" s="5"/>
      <c r="F9256" s="6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72"/>
      <c r="AD9256" s="5"/>
    </row>
    <row r="9257" spans="1:30" x14ac:dyDescent="0.2">
      <c r="A9257" s="5"/>
      <c r="B9257" s="5"/>
      <c r="C9257" s="5"/>
      <c r="D9257" s="5"/>
      <c r="E9257" s="5"/>
      <c r="F9257" s="6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72"/>
      <c r="AD9257" s="5"/>
    </row>
    <row r="9258" spans="1:30" x14ac:dyDescent="0.2">
      <c r="A9258" s="5"/>
      <c r="B9258" s="5"/>
      <c r="C9258" s="5"/>
      <c r="D9258" s="5"/>
      <c r="E9258" s="5"/>
      <c r="F9258" s="6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72"/>
      <c r="AD9258" s="5"/>
    </row>
    <row r="9259" spans="1:30" x14ac:dyDescent="0.2">
      <c r="A9259" s="5"/>
      <c r="B9259" s="5"/>
      <c r="C9259" s="5"/>
      <c r="D9259" s="5"/>
      <c r="E9259" s="5"/>
      <c r="F9259" s="6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72"/>
      <c r="AD9259" s="5"/>
    </row>
    <row r="9260" spans="1:30" x14ac:dyDescent="0.2">
      <c r="A9260" s="5"/>
      <c r="B9260" s="5"/>
      <c r="C9260" s="5"/>
      <c r="D9260" s="5"/>
      <c r="E9260" s="5"/>
      <c r="F9260" s="6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72"/>
      <c r="AD9260" s="5"/>
    </row>
    <row r="9261" spans="1:30" x14ac:dyDescent="0.2">
      <c r="A9261" s="5"/>
      <c r="B9261" s="5"/>
      <c r="C9261" s="5"/>
      <c r="D9261" s="5"/>
      <c r="E9261" s="5"/>
      <c r="F9261" s="6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72"/>
      <c r="AD9261" s="5"/>
    </row>
    <row r="9262" spans="1:30" x14ac:dyDescent="0.2">
      <c r="A9262" s="5"/>
      <c r="B9262" s="5"/>
      <c r="C9262" s="5"/>
      <c r="D9262" s="5"/>
      <c r="E9262" s="5"/>
      <c r="F9262" s="6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72"/>
      <c r="AD9262" s="5"/>
    </row>
    <row r="9263" spans="1:30" x14ac:dyDescent="0.2">
      <c r="A9263" s="5"/>
      <c r="B9263" s="5"/>
      <c r="C9263" s="5"/>
      <c r="D9263" s="5"/>
      <c r="E9263" s="5"/>
      <c r="F9263" s="6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72"/>
      <c r="AD9263" s="5"/>
    </row>
    <row r="9264" spans="1:30" x14ac:dyDescent="0.2">
      <c r="A9264" s="5"/>
      <c r="B9264" s="5"/>
      <c r="C9264" s="5"/>
      <c r="D9264" s="5"/>
      <c r="E9264" s="5"/>
      <c r="F9264" s="6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72"/>
      <c r="AD9264" s="5"/>
    </row>
    <row r="9265" spans="1:30" x14ac:dyDescent="0.2">
      <c r="A9265" s="5"/>
      <c r="B9265" s="5"/>
      <c r="C9265" s="5"/>
      <c r="D9265" s="5"/>
      <c r="E9265" s="5"/>
      <c r="F9265" s="6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72"/>
      <c r="AD9265" s="5"/>
    </row>
    <row r="9266" spans="1:30" x14ac:dyDescent="0.2">
      <c r="A9266" s="5"/>
      <c r="B9266" s="5"/>
      <c r="C9266" s="5"/>
      <c r="D9266" s="5"/>
      <c r="E9266" s="5"/>
      <c r="F9266" s="6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72"/>
      <c r="AD9266" s="5"/>
    </row>
    <row r="9267" spans="1:30" x14ac:dyDescent="0.2">
      <c r="A9267" s="5"/>
      <c r="B9267" s="5"/>
      <c r="C9267" s="5"/>
      <c r="D9267" s="5"/>
      <c r="E9267" s="5"/>
      <c r="F9267" s="6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72"/>
      <c r="AD9267" s="5"/>
    </row>
    <row r="9268" spans="1:30" x14ac:dyDescent="0.2">
      <c r="A9268" s="5"/>
      <c r="B9268" s="5"/>
      <c r="C9268" s="5"/>
      <c r="D9268" s="5"/>
      <c r="E9268" s="5"/>
      <c r="F9268" s="6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72"/>
      <c r="AD9268" s="5"/>
    </row>
    <row r="9269" spans="1:30" x14ac:dyDescent="0.2">
      <c r="A9269" s="5"/>
      <c r="B9269" s="5"/>
      <c r="C9269" s="5"/>
      <c r="D9269" s="5"/>
      <c r="E9269" s="5"/>
      <c r="F9269" s="6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72"/>
      <c r="AD9269" s="5"/>
    </row>
    <row r="9270" spans="1:30" x14ac:dyDescent="0.2">
      <c r="A9270" s="5"/>
      <c r="B9270" s="5"/>
      <c r="C9270" s="5"/>
      <c r="D9270" s="5"/>
      <c r="E9270" s="5"/>
      <c r="F9270" s="6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72"/>
      <c r="AD9270" s="5"/>
    </row>
    <row r="9271" spans="1:30" x14ac:dyDescent="0.2">
      <c r="A9271" s="5"/>
      <c r="B9271" s="5"/>
      <c r="C9271" s="5"/>
      <c r="D9271" s="5"/>
      <c r="E9271" s="5"/>
      <c r="F9271" s="6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72"/>
      <c r="AD9271" s="5"/>
    </row>
    <row r="9272" spans="1:30" x14ac:dyDescent="0.2">
      <c r="A9272" s="5"/>
      <c r="B9272" s="5"/>
      <c r="C9272" s="5"/>
      <c r="D9272" s="5"/>
      <c r="E9272" s="5"/>
      <c r="F9272" s="6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72"/>
      <c r="AD9272" s="5"/>
    </row>
    <row r="9273" spans="1:30" x14ac:dyDescent="0.2">
      <c r="A9273" s="5"/>
      <c r="B9273" s="5"/>
      <c r="C9273" s="5"/>
      <c r="D9273" s="5"/>
      <c r="E9273" s="5"/>
      <c r="F9273" s="6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72"/>
      <c r="AD9273" s="5"/>
    </row>
    <row r="9274" spans="1:30" x14ac:dyDescent="0.2">
      <c r="A9274" s="5"/>
      <c r="B9274" s="5"/>
      <c r="C9274" s="5"/>
      <c r="D9274" s="5"/>
      <c r="E9274" s="5"/>
      <c r="F9274" s="6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72"/>
      <c r="AD9274" s="5"/>
    </row>
    <row r="9275" spans="1:30" x14ac:dyDescent="0.2">
      <c r="A9275" s="5"/>
      <c r="B9275" s="5"/>
      <c r="C9275" s="5"/>
      <c r="D9275" s="5"/>
      <c r="E9275" s="5"/>
      <c r="F9275" s="6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72"/>
      <c r="AD9275" s="5"/>
    </row>
    <row r="9276" spans="1:30" x14ac:dyDescent="0.2">
      <c r="A9276" s="5"/>
      <c r="B9276" s="5"/>
      <c r="C9276" s="5"/>
      <c r="D9276" s="5"/>
      <c r="E9276" s="5"/>
      <c r="F9276" s="6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72"/>
      <c r="AD9276" s="5"/>
    </row>
    <row r="9277" spans="1:30" x14ac:dyDescent="0.2">
      <c r="A9277" s="5"/>
      <c r="B9277" s="5"/>
      <c r="C9277" s="5"/>
      <c r="D9277" s="5"/>
      <c r="E9277" s="5"/>
      <c r="F9277" s="6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72"/>
      <c r="AD9277" s="5"/>
    </row>
    <row r="9278" spans="1:30" x14ac:dyDescent="0.2">
      <c r="A9278" s="5"/>
      <c r="B9278" s="5"/>
      <c r="C9278" s="5"/>
      <c r="D9278" s="5"/>
      <c r="E9278" s="5"/>
      <c r="F9278" s="6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72"/>
      <c r="AD9278" s="5"/>
    </row>
    <row r="9279" spans="1:30" x14ac:dyDescent="0.2">
      <c r="A9279" s="5"/>
      <c r="B9279" s="5"/>
      <c r="C9279" s="5"/>
      <c r="D9279" s="5"/>
      <c r="E9279" s="5"/>
      <c r="F9279" s="6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72"/>
      <c r="AD9279" s="5"/>
    </row>
    <row r="9280" spans="1:30" x14ac:dyDescent="0.2">
      <c r="A9280" s="5"/>
      <c r="B9280" s="5"/>
      <c r="C9280" s="5"/>
      <c r="D9280" s="5"/>
      <c r="E9280" s="5"/>
      <c r="F9280" s="6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72"/>
      <c r="AD9280" s="5"/>
    </row>
    <row r="9281" spans="1:30" x14ac:dyDescent="0.2">
      <c r="A9281" s="5"/>
      <c r="B9281" s="5"/>
      <c r="C9281" s="5"/>
      <c r="D9281" s="5"/>
      <c r="E9281" s="5"/>
      <c r="F9281" s="6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72"/>
      <c r="AD9281" s="5"/>
    </row>
    <row r="9282" spans="1:30" x14ac:dyDescent="0.2">
      <c r="A9282" s="5"/>
      <c r="B9282" s="5"/>
      <c r="C9282" s="5"/>
      <c r="D9282" s="5"/>
      <c r="E9282" s="5"/>
      <c r="F9282" s="6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72"/>
      <c r="AD9282" s="5"/>
    </row>
    <row r="9283" spans="1:30" x14ac:dyDescent="0.2">
      <c r="A9283" s="5"/>
      <c r="B9283" s="5"/>
      <c r="C9283" s="5"/>
      <c r="D9283" s="5"/>
      <c r="E9283" s="5"/>
      <c r="F9283" s="6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72"/>
      <c r="AD9283" s="5"/>
    </row>
    <row r="9284" spans="1:30" x14ac:dyDescent="0.2">
      <c r="A9284" s="5"/>
      <c r="B9284" s="5"/>
      <c r="C9284" s="5"/>
      <c r="D9284" s="5"/>
      <c r="E9284" s="5"/>
      <c r="F9284" s="6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72"/>
      <c r="AD9284" s="5"/>
    </row>
    <row r="9285" spans="1:30" x14ac:dyDescent="0.2">
      <c r="A9285" s="5"/>
      <c r="B9285" s="5"/>
      <c r="C9285" s="5"/>
      <c r="D9285" s="5"/>
      <c r="E9285" s="5"/>
      <c r="F9285" s="6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72"/>
      <c r="AD9285" s="5"/>
    </row>
    <row r="9286" spans="1:30" x14ac:dyDescent="0.2">
      <c r="A9286" s="5"/>
      <c r="B9286" s="5"/>
      <c r="C9286" s="5"/>
      <c r="D9286" s="5"/>
      <c r="E9286" s="5"/>
      <c r="F9286" s="6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72"/>
      <c r="AD9286" s="5"/>
    </row>
    <row r="9287" spans="1:30" x14ac:dyDescent="0.2">
      <c r="A9287" s="5"/>
      <c r="B9287" s="5"/>
      <c r="C9287" s="5"/>
      <c r="D9287" s="5"/>
      <c r="E9287" s="5"/>
      <c r="F9287" s="6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72"/>
      <c r="AD9287" s="5"/>
    </row>
    <row r="9288" spans="1:30" x14ac:dyDescent="0.2">
      <c r="A9288" s="5"/>
      <c r="B9288" s="5"/>
      <c r="C9288" s="5"/>
      <c r="D9288" s="5"/>
      <c r="E9288" s="5"/>
      <c r="F9288" s="6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72"/>
      <c r="AD9288" s="5"/>
    </row>
    <row r="9289" spans="1:30" x14ac:dyDescent="0.2">
      <c r="A9289" s="5"/>
      <c r="B9289" s="5"/>
      <c r="C9289" s="5"/>
      <c r="D9289" s="5"/>
      <c r="E9289" s="5"/>
      <c r="F9289" s="6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72"/>
      <c r="AD9289" s="5"/>
    </row>
    <row r="9290" spans="1:30" x14ac:dyDescent="0.2">
      <c r="A9290" s="5"/>
      <c r="B9290" s="5"/>
      <c r="C9290" s="5"/>
      <c r="D9290" s="5"/>
      <c r="E9290" s="5"/>
      <c r="F9290" s="6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72"/>
      <c r="AD9290" s="5"/>
    </row>
    <row r="9291" spans="1:30" x14ac:dyDescent="0.2">
      <c r="A9291" s="5"/>
      <c r="B9291" s="5"/>
      <c r="C9291" s="5"/>
      <c r="D9291" s="5"/>
      <c r="E9291" s="5"/>
      <c r="F9291" s="6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72"/>
      <c r="AD9291" s="5"/>
    </row>
    <row r="9292" spans="1:30" x14ac:dyDescent="0.2">
      <c r="A9292" s="5"/>
      <c r="B9292" s="5"/>
      <c r="C9292" s="5"/>
      <c r="D9292" s="5"/>
      <c r="E9292" s="5"/>
      <c r="F9292" s="6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72"/>
      <c r="AD9292" s="5"/>
    </row>
    <row r="9293" spans="1:30" x14ac:dyDescent="0.2">
      <c r="A9293" s="5"/>
      <c r="B9293" s="5"/>
      <c r="C9293" s="5"/>
      <c r="D9293" s="5"/>
      <c r="E9293" s="5"/>
      <c r="F9293" s="6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72"/>
      <c r="AD9293" s="5"/>
    </row>
    <row r="9294" spans="1:30" x14ac:dyDescent="0.2">
      <c r="A9294" s="5"/>
      <c r="B9294" s="5"/>
      <c r="C9294" s="5"/>
      <c r="D9294" s="5"/>
      <c r="E9294" s="5"/>
      <c r="F9294" s="6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72"/>
      <c r="AD9294" s="5"/>
    </row>
    <row r="9295" spans="1:30" x14ac:dyDescent="0.2">
      <c r="A9295" s="5"/>
      <c r="B9295" s="5"/>
      <c r="C9295" s="5"/>
      <c r="D9295" s="5"/>
      <c r="E9295" s="5"/>
      <c r="F9295" s="6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72"/>
      <c r="AD9295" s="5"/>
    </row>
    <row r="9296" spans="1:30" x14ac:dyDescent="0.2">
      <c r="A9296" s="5"/>
      <c r="B9296" s="5"/>
      <c r="C9296" s="5"/>
      <c r="D9296" s="5"/>
      <c r="E9296" s="5"/>
      <c r="F9296" s="6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72"/>
      <c r="AD9296" s="5"/>
    </row>
    <row r="9297" spans="1:30" x14ac:dyDescent="0.2">
      <c r="A9297" s="5"/>
      <c r="B9297" s="5"/>
      <c r="C9297" s="5"/>
      <c r="D9297" s="5"/>
      <c r="E9297" s="5"/>
      <c r="F9297" s="6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72"/>
      <c r="AD9297" s="5"/>
    </row>
    <row r="9298" spans="1:30" x14ac:dyDescent="0.2">
      <c r="A9298" s="5"/>
      <c r="B9298" s="5"/>
      <c r="C9298" s="5"/>
      <c r="D9298" s="5"/>
      <c r="E9298" s="5"/>
      <c r="F9298" s="6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72"/>
      <c r="AD9298" s="5"/>
    </row>
    <row r="9299" spans="1:30" x14ac:dyDescent="0.2">
      <c r="A9299" s="5"/>
      <c r="B9299" s="5"/>
      <c r="C9299" s="5"/>
      <c r="D9299" s="5"/>
      <c r="E9299" s="5"/>
      <c r="F9299" s="6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72"/>
      <c r="AD9299" s="5"/>
    </row>
    <row r="9300" spans="1:30" x14ac:dyDescent="0.2">
      <c r="A9300" s="5"/>
      <c r="B9300" s="5"/>
      <c r="C9300" s="5"/>
      <c r="D9300" s="5"/>
      <c r="E9300" s="5"/>
      <c r="F9300" s="6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72"/>
      <c r="AD9300" s="5"/>
    </row>
    <row r="9301" spans="1:30" x14ac:dyDescent="0.2">
      <c r="A9301" s="5"/>
      <c r="B9301" s="5"/>
      <c r="C9301" s="5"/>
      <c r="D9301" s="5"/>
      <c r="E9301" s="5"/>
      <c r="F9301" s="6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72"/>
      <c r="AD9301" s="5"/>
    </row>
    <row r="9302" spans="1:30" x14ac:dyDescent="0.2">
      <c r="A9302" s="5"/>
      <c r="B9302" s="5"/>
      <c r="C9302" s="5"/>
      <c r="D9302" s="5"/>
      <c r="E9302" s="5"/>
      <c r="F9302" s="6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72"/>
      <c r="AD9302" s="5"/>
    </row>
    <row r="9303" spans="1:30" x14ac:dyDescent="0.2">
      <c r="A9303" s="5"/>
      <c r="B9303" s="5"/>
      <c r="C9303" s="5"/>
      <c r="D9303" s="5"/>
      <c r="E9303" s="5"/>
      <c r="F9303" s="6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72"/>
      <c r="AD9303" s="5"/>
    </row>
    <row r="9304" spans="1:30" x14ac:dyDescent="0.2">
      <c r="A9304" s="5"/>
      <c r="B9304" s="5"/>
      <c r="C9304" s="5"/>
      <c r="D9304" s="5"/>
      <c r="E9304" s="5"/>
      <c r="F9304" s="6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72"/>
      <c r="AD9304" s="5"/>
    </row>
    <row r="9305" spans="1:30" x14ac:dyDescent="0.2">
      <c r="A9305" s="5"/>
      <c r="B9305" s="5"/>
      <c r="C9305" s="5"/>
      <c r="D9305" s="5"/>
      <c r="E9305" s="5"/>
      <c r="F9305" s="6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72"/>
      <c r="AD9305" s="5"/>
    </row>
    <row r="9306" spans="1:30" x14ac:dyDescent="0.2">
      <c r="A9306" s="5"/>
      <c r="B9306" s="5"/>
      <c r="C9306" s="5"/>
      <c r="D9306" s="5"/>
      <c r="E9306" s="5"/>
      <c r="F9306" s="6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72"/>
      <c r="AD9306" s="5"/>
    </row>
    <row r="9307" spans="1:30" x14ac:dyDescent="0.2">
      <c r="A9307" s="5"/>
      <c r="B9307" s="5"/>
      <c r="C9307" s="5"/>
      <c r="D9307" s="5"/>
      <c r="E9307" s="5"/>
      <c r="F9307" s="6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72"/>
      <c r="AD9307" s="5"/>
    </row>
    <row r="9308" spans="1:30" x14ac:dyDescent="0.2">
      <c r="A9308" s="5"/>
      <c r="B9308" s="5"/>
      <c r="C9308" s="5"/>
      <c r="D9308" s="5"/>
      <c r="E9308" s="5"/>
      <c r="F9308" s="6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72"/>
      <c r="AD9308" s="5"/>
    </row>
    <row r="9309" spans="1:30" x14ac:dyDescent="0.2">
      <c r="A9309" s="5"/>
      <c r="B9309" s="5"/>
      <c r="C9309" s="5"/>
      <c r="D9309" s="5"/>
      <c r="E9309" s="5"/>
      <c r="F9309" s="6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72"/>
      <c r="AD9309" s="5"/>
    </row>
    <row r="9310" spans="1:30" x14ac:dyDescent="0.2">
      <c r="A9310" s="5"/>
      <c r="B9310" s="5"/>
      <c r="C9310" s="5"/>
      <c r="D9310" s="5"/>
      <c r="E9310" s="5"/>
      <c r="F9310" s="6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72"/>
      <c r="AD9310" s="5"/>
    </row>
    <row r="9311" spans="1:30" x14ac:dyDescent="0.2">
      <c r="A9311" s="5"/>
      <c r="B9311" s="5"/>
      <c r="C9311" s="5"/>
      <c r="D9311" s="5"/>
      <c r="E9311" s="5"/>
      <c r="F9311" s="6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72"/>
      <c r="AD9311" s="5"/>
    </row>
    <row r="9312" spans="1:30" x14ac:dyDescent="0.2">
      <c r="A9312" s="5"/>
      <c r="B9312" s="5"/>
      <c r="C9312" s="5"/>
      <c r="D9312" s="5"/>
      <c r="E9312" s="5"/>
      <c r="F9312" s="6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72"/>
      <c r="AD9312" s="5"/>
    </row>
    <row r="9313" spans="1:30" x14ac:dyDescent="0.2">
      <c r="A9313" s="5"/>
      <c r="B9313" s="5"/>
      <c r="C9313" s="5"/>
      <c r="D9313" s="5"/>
      <c r="E9313" s="5"/>
      <c r="F9313" s="6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72"/>
      <c r="AD9313" s="5"/>
    </row>
    <row r="9314" spans="1:30" x14ac:dyDescent="0.2">
      <c r="A9314" s="5"/>
      <c r="B9314" s="5"/>
      <c r="C9314" s="5"/>
      <c r="D9314" s="5"/>
      <c r="E9314" s="5"/>
      <c r="F9314" s="6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72"/>
      <c r="AD9314" s="5"/>
    </row>
    <row r="9315" spans="1:30" x14ac:dyDescent="0.2">
      <c r="A9315" s="5"/>
      <c r="B9315" s="5"/>
      <c r="C9315" s="5"/>
      <c r="D9315" s="5"/>
      <c r="E9315" s="5"/>
      <c r="F9315" s="6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72"/>
      <c r="AD9315" s="5"/>
    </row>
    <row r="9316" spans="1:30" x14ac:dyDescent="0.2">
      <c r="A9316" s="5"/>
      <c r="B9316" s="5"/>
      <c r="C9316" s="5"/>
      <c r="D9316" s="5"/>
      <c r="E9316" s="5"/>
      <c r="F9316" s="6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72"/>
      <c r="AD9316" s="5"/>
    </row>
    <row r="9317" spans="1:30" x14ac:dyDescent="0.2">
      <c r="A9317" s="5"/>
      <c r="B9317" s="5"/>
      <c r="C9317" s="5"/>
      <c r="D9317" s="5"/>
      <c r="E9317" s="5"/>
      <c r="F9317" s="6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72"/>
      <c r="AD9317" s="5"/>
    </row>
    <row r="9318" spans="1:30" x14ac:dyDescent="0.2">
      <c r="A9318" s="5"/>
      <c r="B9318" s="5"/>
      <c r="C9318" s="5"/>
      <c r="D9318" s="5"/>
      <c r="E9318" s="5"/>
      <c r="F9318" s="6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72"/>
      <c r="AD9318" s="5"/>
    </row>
    <row r="9319" spans="1:30" x14ac:dyDescent="0.2">
      <c r="A9319" s="5"/>
      <c r="B9319" s="5"/>
      <c r="C9319" s="5"/>
      <c r="D9319" s="5"/>
      <c r="E9319" s="5"/>
      <c r="F9319" s="6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72"/>
      <c r="AD9319" s="5"/>
    </row>
    <row r="9320" spans="1:30" x14ac:dyDescent="0.2">
      <c r="A9320" s="5"/>
      <c r="B9320" s="5"/>
      <c r="C9320" s="5"/>
      <c r="D9320" s="5"/>
      <c r="E9320" s="5"/>
      <c r="F9320" s="6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72"/>
      <c r="AD9320" s="5"/>
    </row>
    <row r="9321" spans="1:30" x14ac:dyDescent="0.2">
      <c r="A9321" s="5"/>
      <c r="B9321" s="5"/>
      <c r="C9321" s="5"/>
      <c r="D9321" s="5"/>
      <c r="E9321" s="5"/>
      <c r="F9321" s="6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72"/>
      <c r="AD9321" s="5"/>
    </row>
    <row r="9322" spans="1:30" x14ac:dyDescent="0.2">
      <c r="A9322" s="5"/>
      <c r="B9322" s="5"/>
      <c r="C9322" s="5"/>
      <c r="D9322" s="5"/>
      <c r="E9322" s="5"/>
      <c r="F9322" s="6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72"/>
      <c r="AD9322" s="5"/>
    </row>
    <row r="9323" spans="1:30" x14ac:dyDescent="0.2">
      <c r="A9323" s="5"/>
      <c r="B9323" s="5"/>
      <c r="C9323" s="5"/>
      <c r="D9323" s="5"/>
      <c r="E9323" s="5"/>
      <c r="F9323" s="6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72"/>
      <c r="AD9323" s="5"/>
    </row>
    <row r="9324" spans="1:30" x14ac:dyDescent="0.2">
      <c r="A9324" s="5"/>
      <c r="B9324" s="5"/>
      <c r="C9324" s="5"/>
      <c r="D9324" s="5"/>
      <c r="E9324" s="5"/>
      <c r="F9324" s="6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72"/>
      <c r="AD9324" s="5"/>
    </row>
    <row r="9325" spans="1:30" x14ac:dyDescent="0.2">
      <c r="A9325" s="5"/>
      <c r="B9325" s="5"/>
      <c r="C9325" s="5"/>
      <c r="D9325" s="5"/>
      <c r="E9325" s="5"/>
      <c r="F9325" s="6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72"/>
      <c r="AD9325" s="5"/>
    </row>
    <row r="9326" spans="1:30" x14ac:dyDescent="0.2">
      <c r="A9326" s="5"/>
      <c r="B9326" s="5"/>
      <c r="C9326" s="5"/>
      <c r="D9326" s="5"/>
      <c r="E9326" s="5"/>
      <c r="F9326" s="6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72"/>
      <c r="AD9326" s="5"/>
    </row>
    <row r="9327" spans="1:30" x14ac:dyDescent="0.2">
      <c r="A9327" s="5"/>
      <c r="B9327" s="5"/>
      <c r="C9327" s="5"/>
      <c r="D9327" s="5"/>
      <c r="E9327" s="5"/>
      <c r="F9327" s="6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72"/>
      <c r="AD9327" s="5"/>
    </row>
    <row r="9328" spans="1:30" x14ac:dyDescent="0.2">
      <c r="A9328" s="5"/>
      <c r="B9328" s="5"/>
      <c r="C9328" s="5"/>
      <c r="D9328" s="5"/>
      <c r="E9328" s="5"/>
      <c r="F9328" s="6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72"/>
      <c r="AD9328" s="5"/>
    </row>
    <row r="9329" spans="1:30" x14ac:dyDescent="0.2">
      <c r="A9329" s="5"/>
      <c r="B9329" s="5"/>
      <c r="C9329" s="5"/>
      <c r="D9329" s="5"/>
      <c r="E9329" s="5"/>
      <c r="F9329" s="6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72"/>
      <c r="AD9329" s="5"/>
    </row>
    <row r="9330" spans="1:30" x14ac:dyDescent="0.2">
      <c r="A9330" s="5"/>
      <c r="B9330" s="5"/>
      <c r="C9330" s="5"/>
      <c r="D9330" s="5"/>
      <c r="E9330" s="5"/>
      <c r="F9330" s="6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72"/>
      <c r="AD9330" s="5"/>
    </row>
    <row r="9331" spans="1:30" x14ac:dyDescent="0.2">
      <c r="A9331" s="5"/>
      <c r="B9331" s="5"/>
      <c r="C9331" s="5"/>
      <c r="D9331" s="5"/>
      <c r="E9331" s="5"/>
      <c r="F9331" s="6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72"/>
      <c r="AD9331" s="5"/>
    </row>
    <row r="9332" spans="1:30" x14ac:dyDescent="0.2">
      <c r="A9332" s="5"/>
      <c r="B9332" s="5"/>
      <c r="C9332" s="5"/>
      <c r="D9332" s="5"/>
      <c r="E9332" s="5"/>
      <c r="F9332" s="6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72"/>
      <c r="AD9332" s="5"/>
    </row>
    <row r="9333" spans="1:30" x14ac:dyDescent="0.2">
      <c r="A9333" s="5"/>
      <c r="B9333" s="5"/>
      <c r="C9333" s="5"/>
      <c r="D9333" s="5"/>
      <c r="E9333" s="5"/>
      <c r="F9333" s="6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72"/>
      <c r="AD9333" s="5"/>
    </row>
    <row r="9334" spans="1:30" x14ac:dyDescent="0.2">
      <c r="A9334" s="5"/>
      <c r="B9334" s="5"/>
      <c r="C9334" s="5"/>
      <c r="D9334" s="5"/>
      <c r="E9334" s="5"/>
      <c r="F9334" s="6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72"/>
      <c r="AD9334" s="5"/>
    </row>
    <row r="9335" spans="1:30" x14ac:dyDescent="0.2">
      <c r="A9335" s="5"/>
      <c r="B9335" s="5"/>
      <c r="C9335" s="5"/>
      <c r="D9335" s="5"/>
      <c r="E9335" s="5"/>
      <c r="F9335" s="6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72"/>
      <c r="AD9335" s="5"/>
    </row>
    <row r="9336" spans="1:30" x14ac:dyDescent="0.2">
      <c r="A9336" s="5"/>
      <c r="B9336" s="5"/>
      <c r="C9336" s="5"/>
      <c r="D9336" s="5"/>
      <c r="E9336" s="5"/>
      <c r="F9336" s="6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72"/>
      <c r="AD9336" s="5"/>
    </row>
    <row r="9337" spans="1:30" x14ac:dyDescent="0.2">
      <c r="A9337" s="5"/>
      <c r="B9337" s="5"/>
      <c r="C9337" s="5"/>
      <c r="D9337" s="5"/>
      <c r="E9337" s="5"/>
      <c r="F9337" s="6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72"/>
      <c r="AD9337" s="5"/>
    </row>
    <row r="9338" spans="1:30" x14ac:dyDescent="0.2">
      <c r="A9338" s="5"/>
      <c r="B9338" s="5"/>
      <c r="C9338" s="5"/>
      <c r="D9338" s="5"/>
      <c r="E9338" s="5"/>
      <c r="F9338" s="6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72"/>
      <c r="AD9338" s="5"/>
    </row>
    <row r="9339" spans="1:30" x14ac:dyDescent="0.2">
      <c r="A9339" s="5"/>
      <c r="B9339" s="5"/>
      <c r="C9339" s="5"/>
      <c r="D9339" s="5"/>
      <c r="E9339" s="5"/>
      <c r="F9339" s="6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72"/>
      <c r="AD9339" s="5"/>
    </row>
    <row r="9340" spans="1:30" x14ac:dyDescent="0.2">
      <c r="A9340" s="5"/>
      <c r="B9340" s="5"/>
      <c r="C9340" s="5"/>
      <c r="D9340" s="5"/>
      <c r="E9340" s="5"/>
      <c r="F9340" s="6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72"/>
      <c r="AD9340" s="5"/>
    </row>
    <row r="9341" spans="1:30" x14ac:dyDescent="0.2">
      <c r="A9341" s="5"/>
      <c r="B9341" s="5"/>
      <c r="C9341" s="5"/>
      <c r="D9341" s="5"/>
      <c r="E9341" s="5"/>
      <c r="F9341" s="6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72"/>
      <c r="AD9341" s="5"/>
    </row>
    <row r="9342" spans="1:30" x14ac:dyDescent="0.2">
      <c r="A9342" s="5"/>
      <c r="B9342" s="5"/>
      <c r="C9342" s="5"/>
      <c r="D9342" s="5"/>
      <c r="E9342" s="5"/>
      <c r="F9342" s="6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72"/>
      <c r="AD9342" s="5"/>
    </row>
    <row r="9343" spans="1:30" x14ac:dyDescent="0.2">
      <c r="A9343" s="5"/>
      <c r="B9343" s="5"/>
      <c r="C9343" s="5"/>
      <c r="D9343" s="5"/>
      <c r="E9343" s="5"/>
      <c r="F9343" s="6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72"/>
      <c r="AD9343" s="5"/>
    </row>
    <row r="9344" spans="1:30" x14ac:dyDescent="0.2">
      <c r="A9344" s="5"/>
      <c r="B9344" s="5"/>
      <c r="C9344" s="5"/>
      <c r="D9344" s="5"/>
      <c r="E9344" s="5"/>
      <c r="F9344" s="6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72"/>
      <c r="AD9344" s="5"/>
    </row>
    <row r="9345" spans="1:30" x14ac:dyDescent="0.2">
      <c r="A9345" s="5"/>
      <c r="B9345" s="5"/>
      <c r="C9345" s="5"/>
      <c r="D9345" s="5"/>
      <c r="E9345" s="5"/>
      <c r="F9345" s="6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72"/>
      <c r="AD9345" s="5"/>
    </row>
    <row r="9346" spans="1:30" x14ac:dyDescent="0.2">
      <c r="A9346" s="5"/>
      <c r="B9346" s="5"/>
      <c r="C9346" s="5"/>
      <c r="D9346" s="5"/>
      <c r="E9346" s="5"/>
      <c r="F9346" s="6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72"/>
      <c r="AD9346" s="5"/>
    </row>
    <row r="9347" spans="1:30" x14ac:dyDescent="0.2">
      <c r="A9347" s="5"/>
      <c r="B9347" s="5"/>
      <c r="C9347" s="5"/>
      <c r="D9347" s="5"/>
      <c r="E9347" s="5"/>
      <c r="F9347" s="6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72"/>
      <c r="AD9347" s="5"/>
    </row>
    <row r="9348" spans="1:30" x14ac:dyDescent="0.2">
      <c r="A9348" s="5"/>
      <c r="B9348" s="5"/>
      <c r="C9348" s="5"/>
      <c r="D9348" s="5"/>
      <c r="E9348" s="5"/>
      <c r="F9348" s="6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72"/>
      <c r="AD9348" s="5"/>
    </row>
    <row r="9349" spans="1:30" x14ac:dyDescent="0.2">
      <c r="A9349" s="5"/>
      <c r="B9349" s="5"/>
      <c r="C9349" s="5"/>
      <c r="D9349" s="5"/>
      <c r="E9349" s="5"/>
      <c r="F9349" s="6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72"/>
      <c r="AD9349" s="5"/>
    </row>
    <row r="9350" spans="1:30" x14ac:dyDescent="0.2">
      <c r="A9350" s="5"/>
      <c r="B9350" s="5"/>
      <c r="C9350" s="5"/>
      <c r="D9350" s="5"/>
      <c r="E9350" s="5"/>
      <c r="F9350" s="6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72"/>
      <c r="AD9350" s="5"/>
    </row>
    <row r="9351" spans="1:30" x14ac:dyDescent="0.2">
      <c r="A9351" s="5"/>
      <c r="B9351" s="5"/>
      <c r="C9351" s="5"/>
      <c r="D9351" s="5"/>
      <c r="E9351" s="5"/>
      <c r="F9351" s="6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72"/>
      <c r="AD9351" s="5"/>
    </row>
    <row r="9352" spans="1:30" x14ac:dyDescent="0.2">
      <c r="A9352" s="5"/>
      <c r="B9352" s="5"/>
      <c r="C9352" s="5"/>
      <c r="D9352" s="5"/>
      <c r="E9352" s="5"/>
      <c r="F9352" s="6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72"/>
      <c r="AD9352" s="5"/>
    </row>
    <row r="9353" spans="1:30" x14ac:dyDescent="0.2">
      <c r="A9353" s="5"/>
      <c r="B9353" s="5"/>
      <c r="C9353" s="5"/>
      <c r="D9353" s="5"/>
      <c r="E9353" s="5"/>
      <c r="F9353" s="6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72"/>
      <c r="AD9353" s="5"/>
    </row>
    <row r="9354" spans="1:30" x14ac:dyDescent="0.2">
      <c r="A9354" s="5"/>
      <c r="B9354" s="5"/>
      <c r="C9354" s="5"/>
      <c r="D9354" s="5"/>
      <c r="E9354" s="5"/>
      <c r="F9354" s="6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72"/>
      <c r="AD9354" s="5"/>
    </row>
    <row r="9355" spans="1:30" x14ac:dyDescent="0.2">
      <c r="A9355" s="5"/>
      <c r="B9355" s="5"/>
      <c r="C9355" s="5"/>
      <c r="D9355" s="5"/>
      <c r="E9355" s="5"/>
      <c r="F9355" s="6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72"/>
      <c r="AD9355" s="5"/>
    </row>
    <row r="9356" spans="1:30" x14ac:dyDescent="0.2">
      <c r="A9356" s="5"/>
      <c r="B9356" s="5"/>
      <c r="C9356" s="5"/>
      <c r="D9356" s="5"/>
      <c r="E9356" s="5"/>
      <c r="F9356" s="6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72"/>
      <c r="AD9356" s="5"/>
    </row>
    <row r="9357" spans="1:30" x14ac:dyDescent="0.2">
      <c r="A9357" s="5"/>
      <c r="B9357" s="5"/>
      <c r="C9357" s="5"/>
      <c r="D9357" s="5"/>
      <c r="E9357" s="5"/>
      <c r="F9357" s="6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72"/>
      <c r="AD9357" s="5"/>
    </row>
    <row r="9358" spans="1:30" x14ac:dyDescent="0.2">
      <c r="A9358" s="5"/>
      <c r="B9358" s="5"/>
      <c r="C9358" s="5"/>
      <c r="D9358" s="5"/>
      <c r="E9358" s="5"/>
      <c r="F9358" s="6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72"/>
      <c r="AD9358" s="5"/>
    </row>
    <row r="9359" spans="1:30" x14ac:dyDescent="0.2">
      <c r="A9359" s="5"/>
      <c r="B9359" s="5"/>
      <c r="C9359" s="5"/>
      <c r="D9359" s="5"/>
      <c r="E9359" s="5"/>
      <c r="F9359" s="6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72"/>
      <c r="AD9359" s="5"/>
    </row>
    <row r="9360" spans="1:30" x14ac:dyDescent="0.2">
      <c r="A9360" s="5"/>
      <c r="B9360" s="5"/>
      <c r="C9360" s="5"/>
      <c r="D9360" s="5"/>
      <c r="E9360" s="5"/>
      <c r="F9360" s="6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72"/>
      <c r="AD9360" s="5"/>
    </row>
    <row r="9361" spans="1:30" x14ac:dyDescent="0.2">
      <c r="A9361" s="5"/>
      <c r="B9361" s="5"/>
      <c r="C9361" s="5"/>
      <c r="D9361" s="5"/>
      <c r="E9361" s="5"/>
      <c r="F9361" s="6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72"/>
      <c r="AD9361" s="5"/>
    </row>
    <row r="9362" spans="1:30" x14ac:dyDescent="0.2">
      <c r="A9362" s="5"/>
      <c r="B9362" s="5"/>
      <c r="C9362" s="5"/>
      <c r="D9362" s="5"/>
      <c r="E9362" s="5"/>
      <c r="F9362" s="6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72"/>
      <c r="AD9362" s="5"/>
    </row>
    <row r="9363" spans="1:30" x14ac:dyDescent="0.2">
      <c r="A9363" s="5"/>
      <c r="B9363" s="5"/>
      <c r="C9363" s="5"/>
      <c r="D9363" s="5"/>
      <c r="E9363" s="5"/>
      <c r="F9363" s="6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72"/>
      <c r="AD9363" s="5"/>
    </row>
    <row r="9364" spans="1:30" x14ac:dyDescent="0.2">
      <c r="A9364" s="5"/>
      <c r="B9364" s="5"/>
      <c r="C9364" s="5"/>
      <c r="D9364" s="5"/>
      <c r="E9364" s="5"/>
      <c r="F9364" s="6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72"/>
      <c r="AD9364" s="5"/>
    </row>
    <row r="9365" spans="1:30" x14ac:dyDescent="0.2">
      <c r="A9365" s="5"/>
      <c r="B9365" s="5"/>
      <c r="C9365" s="5"/>
      <c r="D9365" s="5"/>
      <c r="E9365" s="5"/>
      <c r="F9365" s="6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72"/>
      <c r="AD9365" s="5"/>
    </row>
    <row r="9366" spans="1:30" x14ac:dyDescent="0.2">
      <c r="A9366" s="5"/>
      <c r="B9366" s="5"/>
      <c r="C9366" s="5"/>
      <c r="D9366" s="5"/>
      <c r="E9366" s="5"/>
      <c r="F9366" s="6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72"/>
      <c r="AD9366" s="5"/>
    </row>
    <row r="9367" spans="1:30" x14ac:dyDescent="0.2">
      <c r="A9367" s="5"/>
      <c r="B9367" s="5"/>
      <c r="C9367" s="5"/>
      <c r="D9367" s="5"/>
      <c r="E9367" s="5"/>
      <c r="F9367" s="6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72"/>
      <c r="AD9367" s="5"/>
    </row>
    <row r="9368" spans="1:30" x14ac:dyDescent="0.2">
      <c r="A9368" s="5"/>
      <c r="B9368" s="5"/>
      <c r="C9368" s="5"/>
      <c r="D9368" s="5"/>
      <c r="E9368" s="5"/>
      <c r="F9368" s="6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72"/>
      <c r="AD9368" s="5"/>
    </row>
    <row r="9369" spans="1:30" x14ac:dyDescent="0.2">
      <c r="A9369" s="5"/>
      <c r="B9369" s="5"/>
      <c r="C9369" s="5"/>
      <c r="D9369" s="5"/>
      <c r="E9369" s="5"/>
      <c r="F9369" s="6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72"/>
      <c r="AD9369" s="5"/>
    </row>
    <row r="9370" spans="1:30" x14ac:dyDescent="0.2">
      <c r="A9370" s="5"/>
      <c r="B9370" s="5"/>
      <c r="C9370" s="5"/>
      <c r="D9370" s="5"/>
      <c r="E9370" s="5"/>
      <c r="F9370" s="6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72"/>
      <c r="AD9370" s="5"/>
    </row>
    <row r="9371" spans="1:30" x14ac:dyDescent="0.2">
      <c r="A9371" s="5"/>
      <c r="B9371" s="5"/>
      <c r="C9371" s="5"/>
      <c r="D9371" s="5"/>
      <c r="E9371" s="5"/>
      <c r="F9371" s="6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72"/>
      <c r="AD9371" s="5"/>
    </row>
    <row r="9372" spans="1:30" x14ac:dyDescent="0.2">
      <c r="A9372" s="5"/>
      <c r="B9372" s="5"/>
      <c r="C9372" s="5"/>
      <c r="D9372" s="5"/>
      <c r="E9372" s="5"/>
      <c r="F9372" s="6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72"/>
      <c r="AD9372" s="5"/>
    </row>
    <row r="9373" spans="1:30" x14ac:dyDescent="0.2">
      <c r="A9373" s="5"/>
      <c r="B9373" s="5"/>
      <c r="C9373" s="5"/>
      <c r="D9373" s="5"/>
      <c r="E9373" s="5"/>
      <c r="F9373" s="6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72"/>
      <c r="AD9373" s="5"/>
    </row>
    <row r="9374" spans="1:30" x14ac:dyDescent="0.2">
      <c r="A9374" s="5"/>
      <c r="B9374" s="5"/>
      <c r="C9374" s="5"/>
      <c r="D9374" s="5"/>
      <c r="E9374" s="5"/>
      <c r="F9374" s="6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72"/>
      <c r="AD9374" s="5"/>
    </row>
    <row r="9375" spans="1:30" x14ac:dyDescent="0.2">
      <c r="A9375" s="5"/>
      <c r="B9375" s="5"/>
      <c r="C9375" s="5"/>
      <c r="D9375" s="5"/>
      <c r="E9375" s="5"/>
      <c r="F9375" s="6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72"/>
      <c r="AD9375" s="5"/>
    </row>
    <row r="9376" spans="1:30" x14ac:dyDescent="0.2">
      <c r="A9376" s="5"/>
      <c r="B9376" s="5"/>
      <c r="C9376" s="5"/>
      <c r="D9376" s="5"/>
      <c r="E9376" s="5"/>
      <c r="F9376" s="6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72"/>
      <c r="AD9376" s="5"/>
    </row>
    <row r="9377" spans="1:30" x14ac:dyDescent="0.2">
      <c r="A9377" s="5"/>
      <c r="B9377" s="5"/>
      <c r="C9377" s="5"/>
      <c r="D9377" s="5"/>
      <c r="E9377" s="5"/>
      <c r="F9377" s="6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72"/>
      <c r="AD9377" s="5"/>
    </row>
    <row r="9378" spans="1:30" x14ac:dyDescent="0.2">
      <c r="A9378" s="5"/>
      <c r="B9378" s="5"/>
      <c r="C9378" s="5"/>
      <c r="D9378" s="5"/>
      <c r="E9378" s="5"/>
      <c r="F9378" s="6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72"/>
      <c r="AD9378" s="5"/>
    </row>
    <row r="9379" spans="1:30" x14ac:dyDescent="0.2">
      <c r="A9379" s="5"/>
      <c r="B9379" s="5"/>
      <c r="C9379" s="5"/>
      <c r="D9379" s="5"/>
      <c r="E9379" s="5"/>
      <c r="F9379" s="6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72"/>
      <c r="AD9379" s="5"/>
    </row>
    <row r="9380" spans="1:30" x14ac:dyDescent="0.2">
      <c r="A9380" s="5"/>
      <c r="B9380" s="5"/>
      <c r="C9380" s="5"/>
      <c r="D9380" s="5"/>
      <c r="E9380" s="5"/>
      <c r="F9380" s="6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72"/>
      <c r="AD9380" s="5"/>
    </row>
    <row r="9381" spans="1:30" x14ac:dyDescent="0.2">
      <c r="A9381" s="5"/>
      <c r="B9381" s="5"/>
      <c r="C9381" s="5"/>
      <c r="D9381" s="5"/>
      <c r="E9381" s="5"/>
      <c r="F9381" s="6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72"/>
      <c r="AD9381" s="5"/>
    </row>
    <row r="9382" spans="1:30" x14ac:dyDescent="0.2">
      <c r="A9382" s="5"/>
      <c r="B9382" s="5"/>
      <c r="C9382" s="5"/>
      <c r="D9382" s="5"/>
      <c r="E9382" s="5"/>
      <c r="F9382" s="6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72"/>
      <c r="AD9382" s="5"/>
    </row>
    <row r="9383" spans="1:30" x14ac:dyDescent="0.2">
      <c r="A9383" s="5"/>
      <c r="B9383" s="5"/>
      <c r="C9383" s="5"/>
      <c r="D9383" s="5"/>
      <c r="E9383" s="5"/>
      <c r="F9383" s="6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72"/>
      <c r="AD9383" s="5"/>
    </row>
    <row r="9384" spans="1:30" x14ac:dyDescent="0.2">
      <c r="A9384" s="5"/>
      <c r="B9384" s="5"/>
      <c r="C9384" s="5"/>
      <c r="D9384" s="5"/>
      <c r="E9384" s="5"/>
      <c r="F9384" s="6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72"/>
      <c r="AD9384" s="5"/>
    </row>
    <row r="9385" spans="1:30" x14ac:dyDescent="0.2">
      <c r="A9385" s="5"/>
      <c r="B9385" s="5"/>
      <c r="C9385" s="5"/>
      <c r="D9385" s="5"/>
      <c r="E9385" s="5"/>
      <c r="F9385" s="6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72"/>
      <c r="AD9385" s="5"/>
    </row>
    <row r="9386" spans="1:30" x14ac:dyDescent="0.2">
      <c r="A9386" s="5"/>
      <c r="B9386" s="5"/>
      <c r="C9386" s="5"/>
      <c r="D9386" s="5"/>
      <c r="E9386" s="5"/>
      <c r="F9386" s="6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72"/>
      <c r="AD9386" s="5"/>
    </row>
    <row r="9387" spans="1:30" x14ac:dyDescent="0.2">
      <c r="A9387" s="5"/>
      <c r="B9387" s="5"/>
      <c r="C9387" s="5"/>
      <c r="D9387" s="5"/>
      <c r="E9387" s="5"/>
      <c r="F9387" s="6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72"/>
      <c r="AD9387" s="5"/>
    </row>
    <row r="9388" spans="1:30" x14ac:dyDescent="0.2">
      <c r="A9388" s="5"/>
      <c r="B9388" s="5"/>
      <c r="C9388" s="5"/>
      <c r="D9388" s="5"/>
      <c r="E9388" s="5"/>
      <c r="F9388" s="6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72"/>
      <c r="AD9388" s="5"/>
    </row>
    <row r="9389" spans="1:30" x14ac:dyDescent="0.2">
      <c r="A9389" s="5"/>
      <c r="B9389" s="5"/>
      <c r="C9389" s="5"/>
      <c r="D9389" s="5"/>
      <c r="E9389" s="5"/>
      <c r="F9389" s="6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72"/>
      <c r="AD9389" s="5"/>
    </row>
    <row r="9390" spans="1:30" x14ac:dyDescent="0.2">
      <c r="A9390" s="5"/>
      <c r="B9390" s="5"/>
      <c r="C9390" s="5"/>
      <c r="D9390" s="5"/>
      <c r="E9390" s="5"/>
      <c r="F9390" s="6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72"/>
      <c r="AD9390" s="5"/>
    </row>
    <row r="9391" spans="1:30" x14ac:dyDescent="0.2">
      <c r="A9391" s="5"/>
      <c r="B9391" s="5"/>
      <c r="C9391" s="5"/>
      <c r="D9391" s="5"/>
      <c r="E9391" s="5"/>
      <c r="F9391" s="6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72"/>
      <c r="AD9391" s="5"/>
    </row>
    <row r="9392" spans="1:30" x14ac:dyDescent="0.2">
      <c r="A9392" s="5"/>
      <c r="B9392" s="5"/>
      <c r="C9392" s="5"/>
      <c r="D9392" s="5"/>
      <c r="E9392" s="5"/>
      <c r="F9392" s="6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72"/>
      <c r="AD9392" s="5"/>
    </row>
    <row r="9393" spans="1:30" x14ac:dyDescent="0.2">
      <c r="A9393" s="5"/>
      <c r="B9393" s="5"/>
      <c r="C9393" s="5"/>
      <c r="D9393" s="5"/>
      <c r="E9393" s="5"/>
      <c r="F9393" s="6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72"/>
      <c r="AD9393" s="5"/>
    </row>
    <row r="9394" spans="1:30" x14ac:dyDescent="0.2">
      <c r="A9394" s="5"/>
      <c r="B9394" s="5"/>
      <c r="C9394" s="5"/>
      <c r="D9394" s="5"/>
      <c r="E9394" s="5"/>
      <c r="F9394" s="6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72"/>
      <c r="AD9394" s="5"/>
    </row>
    <row r="9395" spans="1:30" x14ac:dyDescent="0.2">
      <c r="A9395" s="5"/>
      <c r="B9395" s="5"/>
      <c r="C9395" s="5"/>
      <c r="D9395" s="5"/>
      <c r="E9395" s="5"/>
      <c r="F9395" s="6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72"/>
      <c r="AD9395" s="5"/>
    </row>
    <row r="9396" spans="1:30" x14ac:dyDescent="0.2">
      <c r="A9396" s="5"/>
      <c r="B9396" s="5"/>
      <c r="C9396" s="5"/>
      <c r="D9396" s="5"/>
      <c r="E9396" s="5"/>
      <c r="F9396" s="6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72"/>
      <c r="AD9396" s="5"/>
    </row>
    <row r="9397" spans="1:30" x14ac:dyDescent="0.2">
      <c r="A9397" s="5"/>
      <c r="B9397" s="5"/>
      <c r="C9397" s="5"/>
      <c r="D9397" s="5"/>
      <c r="E9397" s="5"/>
      <c r="F9397" s="6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72"/>
      <c r="AD9397" s="5"/>
    </row>
    <row r="9398" spans="1:30" x14ac:dyDescent="0.2">
      <c r="A9398" s="5"/>
      <c r="B9398" s="5"/>
      <c r="C9398" s="5"/>
      <c r="D9398" s="5"/>
      <c r="E9398" s="5"/>
      <c r="F9398" s="6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72"/>
      <c r="AD9398" s="5"/>
    </row>
    <row r="9399" spans="1:30" x14ac:dyDescent="0.2">
      <c r="A9399" s="5"/>
      <c r="B9399" s="5"/>
      <c r="C9399" s="5"/>
      <c r="D9399" s="5"/>
      <c r="E9399" s="5"/>
      <c r="F9399" s="6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72"/>
      <c r="AD9399" s="5"/>
    </row>
    <row r="9400" spans="1:30" x14ac:dyDescent="0.2">
      <c r="A9400" s="5"/>
      <c r="B9400" s="5"/>
      <c r="C9400" s="5"/>
      <c r="D9400" s="5"/>
      <c r="E9400" s="5"/>
      <c r="F9400" s="6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72"/>
      <c r="AD9400" s="5"/>
    </row>
    <row r="9401" spans="1:30" x14ac:dyDescent="0.2">
      <c r="A9401" s="5"/>
      <c r="B9401" s="5"/>
      <c r="C9401" s="5"/>
      <c r="D9401" s="5"/>
      <c r="E9401" s="5"/>
      <c r="F9401" s="6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72"/>
      <c r="AD9401" s="5"/>
    </row>
    <row r="9402" spans="1:30" x14ac:dyDescent="0.2">
      <c r="A9402" s="5"/>
      <c r="B9402" s="5"/>
      <c r="C9402" s="5"/>
      <c r="D9402" s="5"/>
      <c r="E9402" s="5"/>
      <c r="F9402" s="6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72"/>
      <c r="AD9402" s="5"/>
    </row>
    <row r="9403" spans="1:30" x14ac:dyDescent="0.2">
      <c r="A9403" s="5"/>
      <c r="B9403" s="5"/>
      <c r="C9403" s="5"/>
      <c r="D9403" s="5"/>
      <c r="E9403" s="5"/>
      <c r="F9403" s="6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72"/>
      <c r="AD9403" s="5"/>
    </row>
    <row r="9404" spans="1:30" x14ac:dyDescent="0.2">
      <c r="A9404" s="5"/>
      <c r="B9404" s="5"/>
      <c r="C9404" s="5"/>
      <c r="D9404" s="5"/>
      <c r="E9404" s="5"/>
      <c r="F9404" s="6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72"/>
      <c r="AD9404" s="5"/>
    </row>
    <row r="9405" spans="1:30" x14ac:dyDescent="0.2">
      <c r="A9405" s="5"/>
      <c r="B9405" s="5"/>
      <c r="C9405" s="5"/>
      <c r="D9405" s="5"/>
      <c r="E9405" s="5"/>
      <c r="F9405" s="6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72"/>
      <c r="AD9405" s="5"/>
    </row>
    <row r="9406" spans="1:30" x14ac:dyDescent="0.2">
      <c r="A9406" s="5"/>
      <c r="B9406" s="5"/>
      <c r="C9406" s="5"/>
      <c r="D9406" s="5"/>
      <c r="E9406" s="5"/>
      <c r="F9406" s="6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72"/>
      <c r="AD9406" s="5"/>
    </row>
    <row r="9407" spans="1:30" x14ac:dyDescent="0.2">
      <c r="A9407" s="5"/>
      <c r="B9407" s="5"/>
      <c r="C9407" s="5"/>
      <c r="D9407" s="5"/>
      <c r="E9407" s="5"/>
      <c r="F9407" s="6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72"/>
      <c r="AD9407" s="5"/>
    </row>
    <row r="9408" spans="1:30" x14ac:dyDescent="0.2">
      <c r="A9408" s="5"/>
      <c r="B9408" s="5"/>
      <c r="C9408" s="5"/>
      <c r="D9408" s="5"/>
      <c r="E9408" s="5"/>
      <c r="F9408" s="6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72"/>
      <c r="AD9408" s="5"/>
    </row>
    <row r="9409" spans="1:30" x14ac:dyDescent="0.2">
      <c r="A9409" s="5"/>
      <c r="B9409" s="5"/>
      <c r="C9409" s="5"/>
      <c r="D9409" s="5"/>
      <c r="E9409" s="5"/>
      <c r="F9409" s="6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72"/>
      <c r="AD9409" s="5"/>
    </row>
    <row r="9410" spans="1:30" x14ac:dyDescent="0.2">
      <c r="A9410" s="5"/>
      <c r="B9410" s="5"/>
      <c r="C9410" s="5"/>
      <c r="D9410" s="5"/>
      <c r="E9410" s="5"/>
      <c r="F9410" s="6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72"/>
      <c r="AD9410" s="5"/>
    </row>
    <row r="9411" spans="1:30" x14ac:dyDescent="0.2">
      <c r="A9411" s="5"/>
      <c r="B9411" s="5"/>
      <c r="C9411" s="5"/>
      <c r="D9411" s="5"/>
      <c r="E9411" s="5"/>
      <c r="F9411" s="6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72"/>
      <c r="AD9411" s="5"/>
    </row>
    <row r="9412" spans="1:30" x14ac:dyDescent="0.2">
      <c r="A9412" s="5"/>
      <c r="B9412" s="5"/>
      <c r="C9412" s="5"/>
      <c r="D9412" s="5"/>
      <c r="E9412" s="5"/>
      <c r="F9412" s="6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72"/>
      <c r="AD9412" s="5"/>
    </row>
    <row r="9413" spans="1:30" x14ac:dyDescent="0.2">
      <c r="A9413" s="5"/>
      <c r="B9413" s="5"/>
      <c r="C9413" s="5"/>
      <c r="D9413" s="5"/>
      <c r="E9413" s="5"/>
      <c r="F9413" s="6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72"/>
      <c r="AD9413" s="5"/>
    </row>
    <row r="9414" spans="1:30" x14ac:dyDescent="0.2">
      <c r="A9414" s="5"/>
      <c r="B9414" s="5"/>
      <c r="C9414" s="5"/>
      <c r="D9414" s="5"/>
      <c r="E9414" s="5"/>
      <c r="F9414" s="6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72"/>
      <c r="AD9414" s="5"/>
    </row>
    <row r="9415" spans="1:30" x14ac:dyDescent="0.2">
      <c r="A9415" s="5"/>
      <c r="B9415" s="5"/>
      <c r="C9415" s="5"/>
      <c r="D9415" s="5"/>
      <c r="E9415" s="5"/>
      <c r="F9415" s="6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72"/>
      <c r="AD9415" s="5"/>
    </row>
    <row r="9416" spans="1:30" x14ac:dyDescent="0.2">
      <c r="A9416" s="5"/>
      <c r="B9416" s="5"/>
      <c r="C9416" s="5"/>
      <c r="D9416" s="5"/>
      <c r="E9416" s="5"/>
      <c r="F9416" s="6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72"/>
      <c r="AD9416" s="5"/>
    </row>
    <row r="9417" spans="1:30" x14ac:dyDescent="0.2">
      <c r="A9417" s="5"/>
      <c r="B9417" s="5"/>
      <c r="C9417" s="5"/>
      <c r="D9417" s="5"/>
      <c r="E9417" s="5"/>
      <c r="F9417" s="6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72"/>
      <c r="AD9417" s="5"/>
    </row>
    <row r="9418" spans="1:30" x14ac:dyDescent="0.2">
      <c r="A9418" s="5"/>
      <c r="B9418" s="5"/>
      <c r="C9418" s="5"/>
      <c r="D9418" s="5"/>
      <c r="E9418" s="5"/>
      <c r="F9418" s="6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72"/>
      <c r="AD9418" s="5"/>
    </row>
    <row r="9419" spans="1:30" x14ac:dyDescent="0.2">
      <c r="A9419" s="5"/>
      <c r="B9419" s="5"/>
      <c r="C9419" s="5"/>
      <c r="D9419" s="5"/>
      <c r="E9419" s="5"/>
      <c r="F9419" s="6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72"/>
      <c r="AD9419" s="5"/>
    </row>
    <row r="9420" spans="1:30" x14ac:dyDescent="0.2">
      <c r="A9420" s="5"/>
      <c r="B9420" s="5"/>
      <c r="C9420" s="5"/>
      <c r="D9420" s="5"/>
      <c r="E9420" s="5"/>
      <c r="F9420" s="6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72"/>
      <c r="AD9420" s="5"/>
    </row>
    <row r="9421" spans="1:30" x14ac:dyDescent="0.2">
      <c r="A9421" s="5"/>
      <c r="B9421" s="5"/>
      <c r="C9421" s="5"/>
      <c r="D9421" s="5"/>
      <c r="E9421" s="5"/>
      <c r="F9421" s="6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72"/>
      <c r="AD9421" s="5"/>
    </row>
    <row r="9422" spans="1:30" x14ac:dyDescent="0.2">
      <c r="A9422" s="5"/>
      <c r="B9422" s="5"/>
      <c r="C9422" s="5"/>
      <c r="D9422" s="5"/>
      <c r="E9422" s="5"/>
      <c r="F9422" s="6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72"/>
      <c r="AD9422" s="5"/>
    </row>
    <row r="9423" spans="1:30" x14ac:dyDescent="0.2">
      <c r="A9423" s="5"/>
      <c r="B9423" s="5"/>
      <c r="C9423" s="5"/>
      <c r="D9423" s="5"/>
      <c r="E9423" s="5"/>
      <c r="F9423" s="6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72"/>
      <c r="AD9423" s="5"/>
    </row>
    <row r="9424" spans="1:30" x14ac:dyDescent="0.2">
      <c r="A9424" s="5"/>
      <c r="B9424" s="5"/>
      <c r="C9424" s="5"/>
      <c r="D9424" s="5"/>
      <c r="E9424" s="5"/>
      <c r="F9424" s="6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72"/>
      <c r="AD9424" s="5"/>
    </row>
    <row r="9425" spans="1:30" x14ac:dyDescent="0.2">
      <c r="A9425" s="5"/>
      <c r="B9425" s="5"/>
      <c r="C9425" s="5"/>
      <c r="D9425" s="5"/>
      <c r="E9425" s="5"/>
      <c r="F9425" s="6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72"/>
      <c r="AD9425" s="5"/>
    </row>
    <row r="9426" spans="1:30" x14ac:dyDescent="0.2">
      <c r="A9426" s="5"/>
      <c r="B9426" s="5"/>
      <c r="C9426" s="5"/>
      <c r="D9426" s="5"/>
      <c r="E9426" s="5"/>
      <c r="F9426" s="6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72"/>
      <c r="AD9426" s="5"/>
    </row>
    <row r="9427" spans="1:30" x14ac:dyDescent="0.2">
      <c r="A9427" s="5"/>
      <c r="B9427" s="5"/>
      <c r="C9427" s="5"/>
      <c r="D9427" s="5"/>
      <c r="E9427" s="5"/>
      <c r="F9427" s="6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72"/>
      <c r="AD9427" s="5"/>
    </row>
    <row r="9428" spans="1:30" x14ac:dyDescent="0.2">
      <c r="A9428" s="5"/>
      <c r="B9428" s="5"/>
      <c r="C9428" s="5"/>
      <c r="D9428" s="5"/>
      <c r="E9428" s="5"/>
      <c r="F9428" s="6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72"/>
      <c r="AD9428" s="5"/>
    </row>
    <row r="9429" spans="1:30" x14ac:dyDescent="0.2">
      <c r="A9429" s="5"/>
      <c r="B9429" s="5"/>
      <c r="C9429" s="5"/>
      <c r="D9429" s="5"/>
      <c r="E9429" s="5"/>
      <c r="F9429" s="6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72"/>
      <c r="AD9429" s="5"/>
    </row>
    <row r="9430" spans="1:30" x14ac:dyDescent="0.2">
      <c r="A9430" s="5"/>
      <c r="B9430" s="5"/>
      <c r="C9430" s="5"/>
      <c r="D9430" s="5"/>
      <c r="E9430" s="5"/>
      <c r="F9430" s="6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72"/>
      <c r="AD9430" s="5"/>
    </row>
    <row r="9431" spans="1:30" x14ac:dyDescent="0.2">
      <c r="A9431" s="5"/>
      <c r="B9431" s="5"/>
      <c r="C9431" s="5"/>
      <c r="D9431" s="5"/>
      <c r="E9431" s="5"/>
      <c r="F9431" s="6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72"/>
      <c r="AD9431" s="5"/>
    </row>
    <row r="9432" spans="1:30" x14ac:dyDescent="0.2">
      <c r="A9432" s="5"/>
      <c r="B9432" s="5"/>
      <c r="C9432" s="5"/>
      <c r="D9432" s="5"/>
      <c r="E9432" s="5"/>
      <c r="F9432" s="6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72"/>
      <c r="AD9432" s="5"/>
    </row>
    <row r="9433" spans="1:30" x14ac:dyDescent="0.2">
      <c r="A9433" s="5"/>
      <c r="B9433" s="5"/>
      <c r="C9433" s="5"/>
      <c r="D9433" s="5"/>
      <c r="E9433" s="5"/>
      <c r="F9433" s="6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72"/>
      <c r="AD9433" s="5"/>
    </row>
    <row r="9434" spans="1:30" x14ac:dyDescent="0.2">
      <c r="A9434" s="5"/>
      <c r="B9434" s="5"/>
      <c r="C9434" s="5"/>
      <c r="D9434" s="5"/>
      <c r="E9434" s="5"/>
      <c r="F9434" s="6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72"/>
      <c r="AD9434" s="5"/>
    </row>
    <row r="9435" spans="1:30" x14ac:dyDescent="0.2">
      <c r="A9435" s="5"/>
      <c r="B9435" s="5"/>
      <c r="C9435" s="5"/>
      <c r="D9435" s="5"/>
      <c r="E9435" s="5"/>
      <c r="F9435" s="6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72"/>
      <c r="AD9435" s="5"/>
    </row>
    <row r="9436" spans="1:30" x14ac:dyDescent="0.2">
      <c r="A9436" s="5"/>
      <c r="B9436" s="5"/>
      <c r="C9436" s="5"/>
      <c r="D9436" s="5"/>
      <c r="E9436" s="5"/>
      <c r="F9436" s="6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72"/>
      <c r="AD9436" s="5"/>
    </row>
    <row r="9437" spans="1:30" x14ac:dyDescent="0.2">
      <c r="A9437" s="5"/>
      <c r="B9437" s="5"/>
      <c r="C9437" s="5"/>
      <c r="D9437" s="5"/>
      <c r="E9437" s="5"/>
      <c r="F9437" s="6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72"/>
      <c r="AD9437" s="5"/>
    </row>
    <row r="9438" spans="1:30" x14ac:dyDescent="0.2">
      <c r="A9438" s="5"/>
      <c r="B9438" s="5"/>
      <c r="C9438" s="5"/>
      <c r="D9438" s="5"/>
      <c r="E9438" s="5"/>
      <c r="F9438" s="6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72"/>
      <c r="AD9438" s="5"/>
    </row>
    <row r="9439" spans="1:30" x14ac:dyDescent="0.2">
      <c r="A9439" s="5"/>
      <c r="B9439" s="5"/>
      <c r="C9439" s="5"/>
      <c r="D9439" s="5"/>
      <c r="E9439" s="5"/>
      <c r="F9439" s="6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72"/>
      <c r="AD9439" s="5"/>
    </row>
    <row r="9440" spans="1:30" x14ac:dyDescent="0.2">
      <c r="A9440" s="5"/>
      <c r="B9440" s="5"/>
      <c r="C9440" s="5"/>
      <c r="D9440" s="5"/>
      <c r="E9440" s="5"/>
      <c r="F9440" s="6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72"/>
      <c r="AD9440" s="5"/>
    </row>
    <row r="9441" spans="1:30" x14ac:dyDescent="0.2">
      <c r="A9441" s="5"/>
      <c r="B9441" s="5"/>
      <c r="C9441" s="5"/>
      <c r="D9441" s="5"/>
      <c r="E9441" s="5"/>
      <c r="F9441" s="6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72"/>
      <c r="AD9441" s="5"/>
    </row>
    <row r="9442" spans="1:30" x14ac:dyDescent="0.2">
      <c r="A9442" s="5"/>
      <c r="B9442" s="5"/>
      <c r="C9442" s="5"/>
      <c r="D9442" s="5"/>
      <c r="E9442" s="5"/>
      <c r="F9442" s="6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72"/>
      <c r="AD9442" s="5"/>
    </row>
    <row r="9443" spans="1:30" x14ac:dyDescent="0.2">
      <c r="A9443" s="5"/>
      <c r="B9443" s="5"/>
      <c r="C9443" s="5"/>
      <c r="D9443" s="5"/>
      <c r="E9443" s="5"/>
      <c r="F9443" s="6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72"/>
      <c r="AD9443" s="5"/>
    </row>
    <row r="9444" spans="1:30" x14ac:dyDescent="0.2">
      <c r="A9444" s="5"/>
      <c r="B9444" s="5"/>
      <c r="C9444" s="5"/>
      <c r="D9444" s="5"/>
      <c r="E9444" s="5"/>
      <c r="F9444" s="6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72"/>
      <c r="AD9444" s="5"/>
    </row>
    <row r="9445" spans="1:30" x14ac:dyDescent="0.2">
      <c r="A9445" s="5"/>
      <c r="B9445" s="5"/>
      <c r="C9445" s="5"/>
      <c r="D9445" s="5"/>
      <c r="E9445" s="5"/>
      <c r="F9445" s="6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72"/>
      <c r="AD9445" s="5"/>
    </row>
    <row r="9446" spans="1:30" x14ac:dyDescent="0.2">
      <c r="A9446" s="5"/>
      <c r="B9446" s="5"/>
      <c r="C9446" s="5"/>
      <c r="D9446" s="5"/>
      <c r="E9446" s="5"/>
      <c r="F9446" s="6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72"/>
      <c r="AD9446" s="5"/>
    </row>
    <row r="9447" spans="1:30" x14ac:dyDescent="0.2">
      <c r="A9447" s="5"/>
      <c r="B9447" s="5"/>
      <c r="C9447" s="5"/>
      <c r="D9447" s="5"/>
      <c r="E9447" s="5"/>
      <c r="F9447" s="6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72"/>
      <c r="AD9447" s="5"/>
    </row>
    <row r="9448" spans="1:30" x14ac:dyDescent="0.2">
      <c r="A9448" s="5"/>
      <c r="B9448" s="5"/>
      <c r="C9448" s="5"/>
      <c r="D9448" s="5"/>
      <c r="E9448" s="5"/>
      <c r="F9448" s="6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72"/>
      <c r="AD9448" s="5"/>
    </row>
    <row r="9449" spans="1:30" x14ac:dyDescent="0.2">
      <c r="A9449" s="5"/>
      <c r="B9449" s="5"/>
      <c r="C9449" s="5"/>
      <c r="D9449" s="5"/>
      <c r="E9449" s="5"/>
      <c r="F9449" s="6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72"/>
      <c r="AD9449" s="5"/>
    </row>
    <row r="9450" spans="1:30" x14ac:dyDescent="0.2">
      <c r="A9450" s="5"/>
      <c r="B9450" s="5"/>
      <c r="C9450" s="5"/>
      <c r="D9450" s="5"/>
      <c r="E9450" s="5"/>
      <c r="F9450" s="6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72"/>
      <c r="AD9450" s="5"/>
    </row>
    <row r="9451" spans="1:30" x14ac:dyDescent="0.2">
      <c r="A9451" s="5"/>
      <c r="B9451" s="5"/>
      <c r="C9451" s="5"/>
      <c r="D9451" s="5"/>
      <c r="E9451" s="5"/>
      <c r="F9451" s="6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72"/>
      <c r="AD9451" s="5"/>
    </row>
    <row r="9452" spans="1:30" x14ac:dyDescent="0.2">
      <c r="A9452" s="5"/>
      <c r="B9452" s="5"/>
      <c r="C9452" s="5"/>
      <c r="D9452" s="5"/>
      <c r="E9452" s="5"/>
      <c r="F9452" s="6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72"/>
      <c r="AD9452" s="5"/>
    </row>
    <row r="9453" spans="1:30" x14ac:dyDescent="0.2">
      <c r="A9453" s="5"/>
      <c r="B9453" s="5"/>
      <c r="C9453" s="5"/>
      <c r="D9453" s="5"/>
      <c r="E9453" s="5"/>
      <c r="F9453" s="6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72"/>
      <c r="AD9453" s="5"/>
    </row>
    <row r="9454" spans="1:30" x14ac:dyDescent="0.2">
      <c r="A9454" s="5"/>
      <c r="B9454" s="5"/>
      <c r="C9454" s="5"/>
      <c r="D9454" s="5"/>
      <c r="E9454" s="5"/>
      <c r="F9454" s="6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72"/>
      <c r="AD9454" s="5"/>
    </row>
    <row r="9455" spans="1:30" x14ac:dyDescent="0.2">
      <c r="A9455" s="5"/>
      <c r="B9455" s="5"/>
      <c r="C9455" s="5"/>
      <c r="D9455" s="5"/>
      <c r="E9455" s="5"/>
      <c r="F9455" s="6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72"/>
      <c r="AD9455" s="5"/>
    </row>
    <row r="9456" spans="1:30" x14ac:dyDescent="0.2">
      <c r="A9456" s="5"/>
      <c r="B9456" s="5"/>
      <c r="C9456" s="5"/>
      <c r="D9456" s="5"/>
      <c r="E9456" s="5"/>
      <c r="F9456" s="6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72"/>
      <c r="AD9456" s="5"/>
    </row>
    <row r="9457" spans="1:30" x14ac:dyDescent="0.2">
      <c r="A9457" s="5"/>
      <c r="B9457" s="5"/>
      <c r="C9457" s="5"/>
      <c r="D9457" s="5"/>
      <c r="E9457" s="5"/>
      <c r="F9457" s="6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72"/>
      <c r="AD9457" s="5"/>
    </row>
    <row r="9458" spans="1:30" x14ac:dyDescent="0.2">
      <c r="A9458" s="5"/>
      <c r="B9458" s="5"/>
      <c r="C9458" s="5"/>
      <c r="D9458" s="5"/>
      <c r="E9458" s="5"/>
      <c r="F9458" s="6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72"/>
      <c r="AD9458" s="5"/>
    </row>
    <row r="9459" spans="1:30" x14ac:dyDescent="0.2">
      <c r="A9459" s="5"/>
      <c r="B9459" s="5"/>
      <c r="C9459" s="5"/>
      <c r="D9459" s="5"/>
      <c r="E9459" s="5"/>
      <c r="F9459" s="6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72"/>
      <c r="AD9459" s="5"/>
    </row>
    <row r="9460" spans="1:30" x14ac:dyDescent="0.2">
      <c r="A9460" s="5"/>
      <c r="B9460" s="5"/>
      <c r="C9460" s="5"/>
      <c r="D9460" s="5"/>
      <c r="E9460" s="5"/>
      <c r="F9460" s="6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72"/>
      <c r="AD9460" s="5"/>
    </row>
    <row r="9461" spans="1:30" x14ac:dyDescent="0.2">
      <c r="A9461" s="5"/>
      <c r="B9461" s="5"/>
      <c r="C9461" s="5"/>
      <c r="D9461" s="5"/>
      <c r="E9461" s="5"/>
      <c r="F9461" s="6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72"/>
      <c r="AD9461" s="5"/>
    </row>
    <row r="9462" spans="1:30" x14ac:dyDescent="0.2">
      <c r="A9462" s="5"/>
      <c r="B9462" s="5"/>
      <c r="C9462" s="5"/>
      <c r="D9462" s="5"/>
      <c r="E9462" s="5"/>
      <c r="F9462" s="6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72"/>
      <c r="AD9462" s="5"/>
    </row>
    <row r="9463" spans="1:30" x14ac:dyDescent="0.2">
      <c r="A9463" s="5"/>
      <c r="B9463" s="5"/>
      <c r="C9463" s="5"/>
      <c r="D9463" s="5"/>
      <c r="E9463" s="5"/>
      <c r="F9463" s="6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72"/>
      <c r="AD9463" s="5"/>
    </row>
    <row r="9464" spans="1:30" x14ac:dyDescent="0.2">
      <c r="A9464" s="5"/>
      <c r="B9464" s="5"/>
      <c r="C9464" s="5"/>
      <c r="D9464" s="5"/>
      <c r="E9464" s="5"/>
      <c r="F9464" s="6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72"/>
      <c r="AD9464" s="5"/>
    </row>
    <row r="9465" spans="1:30" x14ac:dyDescent="0.2">
      <c r="A9465" s="5"/>
      <c r="B9465" s="5"/>
      <c r="C9465" s="5"/>
      <c r="D9465" s="5"/>
      <c r="E9465" s="5"/>
      <c r="F9465" s="6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72"/>
      <c r="AD9465" s="5"/>
    </row>
    <row r="9466" spans="1:30" x14ac:dyDescent="0.2">
      <c r="A9466" s="5"/>
      <c r="B9466" s="5"/>
      <c r="C9466" s="5"/>
      <c r="D9466" s="5"/>
      <c r="E9466" s="5"/>
      <c r="F9466" s="6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72"/>
      <c r="AD9466" s="5"/>
    </row>
    <row r="9467" spans="1:30" x14ac:dyDescent="0.2">
      <c r="A9467" s="5"/>
      <c r="B9467" s="5"/>
      <c r="C9467" s="5"/>
      <c r="D9467" s="5"/>
      <c r="E9467" s="5"/>
      <c r="F9467" s="6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72"/>
      <c r="AD9467" s="5"/>
    </row>
    <row r="9468" spans="1:30" x14ac:dyDescent="0.2">
      <c r="A9468" s="5"/>
      <c r="B9468" s="5"/>
      <c r="C9468" s="5"/>
      <c r="D9468" s="5"/>
      <c r="E9468" s="5"/>
      <c r="F9468" s="6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72"/>
      <c r="AD9468" s="5"/>
    </row>
    <row r="9469" spans="1:30" x14ac:dyDescent="0.2">
      <c r="A9469" s="5"/>
      <c r="B9469" s="5"/>
      <c r="C9469" s="5"/>
      <c r="D9469" s="5"/>
      <c r="E9469" s="5"/>
      <c r="F9469" s="6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72"/>
      <c r="AD9469" s="5"/>
    </row>
    <row r="9470" spans="1:30" x14ac:dyDescent="0.2">
      <c r="A9470" s="5"/>
      <c r="B9470" s="5"/>
      <c r="C9470" s="5"/>
      <c r="D9470" s="5"/>
      <c r="E9470" s="5"/>
      <c r="F9470" s="6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72"/>
      <c r="AD9470" s="5"/>
    </row>
    <row r="9471" spans="1:30" x14ac:dyDescent="0.2">
      <c r="A9471" s="5"/>
      <c r="B9471" s="5"/>
      <c r="C9471" s="5"/>
      <c r="D9471" s="5"/>
      <c r="E9471" s="5"/>
      <c r="F9471" s="6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72"/>
      <c r="AD9471" s="5"/>
    </row>
    <row r="9472" spans="1:30" x14ac:dyDescent="0.2">
      <c r="A9472" s="5"/>
      <c r="B9472" s="5"/>
      <c r="C9472" s="5"/>
      <c r="D9472" s="5"/>
      <c r="E9472" s="5"/>
      <c r="F9472" s="6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72"/>
      <c r="AD9472" s="5"/>
    </row>
    <row r="9473" spans="1:30" x14ac:dyDescent="0.2">
      <c r="A9473" s="5"/>
      <c r="B9473" s="5"/>
      <c r="C9473" s="5"/>
      <c r="D9473" s="5"/>
      <c r="E9473" s="5"/>
      <c r="F9473" s="6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72"/>
      <c r="AD9473" s="5"/>
    </row>
    <row r="9474" spans="1:30" x14ac:dyDescent="0.2">
      <c r="A9474" s="5"/>
      <c r="B9474" s="5"/>
      <c r="C9474" s="5"/>
      <c r="D9474" s="5"/>
      <c r="E9474" s="5"/>
      <c r="F9474" s="6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72"/>
      <c r="AD9474" s="5"/>
    </row>
    <row r="9475" spans="1:30" x14ac:dyDescent="0.2">
      <c r="A9475" s="5"/>
      <c r="B9475" s="5"/>
      <c r="C9475" s="5"/>
      <c r="D9475" s="5"/>
      <c r="E9475" s="5"/>
      <c r="F9475" s="6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72"/>
      <c r="AD9475" s="5"/>
    </row>
    <row r="9476" spans="1:30" x14ac:dyDescent="0.2">
      <c r="A9476" s="5"/>
      <c r="B9476" s="5"/>
      <c r="C9476" s="5"/>
      <c r="D9476" s="5"/>
      <c r="E9476" s="5"/>
      <c r="F9476" s="6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72"/>
      <c r="AD9476" s="5"/>
    </row>
    <row r="9477" spans="1:30" x14ac:dyDescent="0.2">
      <c r="A9477" s="5"/>
      <c r="B9477" s="5"/>
      <c r="C9477" s="5"/>
      <c r="D9477" s="5"/>
      <c r="E9477" s="5"/>
      <c r="F9477" s="6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72"/>
      <c r="AD9477" s="5"/>
    </row>
    <row r="9478" spans="1:30" x14ac:dyDescent="0.2">
      <c r="A9478" s="5"/>
      <c r="B9478" s="5"/>
      <c r="C9478" s="5"/>
      <c r="D9478" s="5"/>
      <c r="E9478" s="5"/>
      <c r="F9478" s="6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72"/>
      <c r="AD9478" s="5"/>
    </row>
    <row r="9479" spans="1:30" x14ac:dyDescent="0.2">
      <c r="A9479" s="5"/>
      <c r="B9479" s="5"/>
      <c r="C9479" s="5"/>
      <c r="D9479" s="5"/>
      <c r="E9479" s="5"/>
      <c r="F9479" s="6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72"/>
      <c r="AD9479" s="5"/>
    </row>
    <row r="9480" spans="1:30" x14ac:dyDescent="0.2">
      <c r="A9480" s="5"/>
      <c r="B9480" s="5"/>
      <c r="C9480" s="5"/>
      <c r="D9480" s="5"/>
      <c r="E9480" s="5"/>
      <c r="F9480" s="6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72"/>
      <c r="AD9480" s="5"/>
    </row>
    <row r="9481" spans="1:30" x14ac:dyDescent="0.2">
      <c r="A9481" s="5"/>
      <c r="B9481" s="5"/>
      <c r="C9481" s="5"/>
      <c r="D9481" s="5"/>
      <c r="E9481" s="5"/>
      <c r="F9481" s="6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72"/>
      <c r="AD9481" s="5"/>
    </row>
    <row r="9482" spans="1:30" x14ac:dyDescent="0.2">
      <c r="A9482" s="5"/>
      <c r="B9482" s="5"/>
      <c r="C9482" s="5"/>
      <c r="D9482" s="5"/>
      <c r="E9482" s="5"/>
      <c r="F9482" s="6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72"/>
      <c r="AD9482" s="5"/>
    </row>
    <row r="9483" spans="1:30" x14ac:dyDescent="0.2">
      <c r="A9483" s="5"/>
      <c r="B9483" s="5"/>
      <c r="C9483" s="5"/>
      <c r="D9483" s="5"/>
      <c r="E9483" s="5"/>
      <c r="F9483" s="6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72"/>
      <c r="AD9483" s="5"/>
    </row>
    <row r="9484" spans="1:30" x14ac:dyDescent="0.2">
      <c r="A9484" s="5"/>
      <c r="B9484" s="5"/>
      <c r="C9484" s="5"/>
      <c r="D9484" s="5"/>
      <c r="E9484" s="5"/>
      <c r="F9484" s="6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72"/>
      <c r="AD9484" s="5"/>
    </row>
    <row r="9485" spans="1:30" x14ac:dyDescent="0.2">
      <c r="A9485" s="5"/>
      <c r="B9485" s="5"/>
      <c r="C9485" s="5"/>
      <c r="D9485" s="5"/>
      <c r="E9485" s="5"/>
      <c r="F9485" s="6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72"/>
      <c r="AD9485" s="5"/>
    </row>
    <row r="9486" spans="1:30" x14ac:dyDescent="0.2">
      <c r="A9486" s="5"/>
      <c r="B9486" s="5"/>
      <c r="C9486" s="5"/>
      <c r="D9486" s="5"/>
      <c r="E9486" s="5"/>
      <c r="F9486" s="6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72"/>
      <c r="AD9486" s="5"/>
    </row>
    <row r="9487" spans="1:30" x14ac:dyDescent="0.2">
      <c r="A9487" s="5"/>
      <c r="B9487" s="5"/>
      <c r="C9487" s="5"/>
      <c r="D9487" s="5"/>
      <c r="E9487" s="5"/>
      <c r="F9487" s="6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72"/>
      <c r="AD9487" s="5"/>
    </row>
    <row r="9488" spans="1:30" x14ac:dyDescent="0.2">
      <c r="A9488" s="5"/>
      <c r="B9488" s="5"/>
      <c r="C9488" s="5"/>
      <c r="D9488" s="5"/>
      <c r="E9488" s="5"/>
      <c r="F9488" s="6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72"/>
      <c r="AD9488" s="5"/>
    </row>
    <row r="9489" spans="1:30" x14ac:dyDescent="0.2">
      <c r="A9489" s="5"/>
      <c r="B9489" s="5"/>
      <c r="C9489" s="5"/>
      <c r="D9489" s="5"/>
      <c r="E9489" s="5"/>
      <c r="F9489" s="6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72"/>
      <c r="AD9489" s="5"/>
    </row>
    <row r="9490" spans="1:30" x14ac:dyDescent="0.2">
      <c r="A9490" s="5"/>
      <c r="B9490" s="5"/>
      <c r="C9490" s="5"/>
      <c r="D9490" s="5"/>
      <c r="E9490" s="5"/>
      <c r="F9490" s="6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72"/>
      <c r="AD9490" s="5"/>
    </row>
    <row r="9491" spans="1:30" x14ac:dyDescent="0.2">
      <c r="A9491" s="5"/>
      <c r="B9491" s="5"/>
      <c r="C9491" s="5"/>
      <c r="D9491" s="5"/>
      <c r="E9491" s="5"/>
      <c r="F9491" s="6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72"/>
      <c r="AD9491" s="5"/>
    </row>
    <row r="9492" spans="1:30" x14ac:dyDescent="0.2">
      <c r="A9492" s="5"/>
      <c r="B9492" s="5"/>
      <c r="C9492" s="5"/>
      <c r="D9492" s="5"/>
      <c r="E9492" s="5"/>
      <c r="F9492" s="6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72"/>
      <c r="AD9492" s="5"/>
    </row>
    <row r="9493" spans="1:30" x14ac:dyDescent="0.2">
      <c r="A9493" s="5"/>
      <c r="B9493" s="5"/>
      <c r="C9493" s="5"/>
      <c r="D9493" s="5"/>
      <c r="E9493" s="5"/>
      <c r="F9493" s="6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72"/>
      <c r="AD9493" s="5"/>
    </row>
    <row r="9494" spans="1:30" x14ac:dyDescent="0.2">
      <c r="A9494" s="5"/>
      <c r="B9494" s="5"/>
      <c r="C9494" s="5"/>
      <c r="D9494" s="5"/>
      <c r="E9494" s="5"/>
      <c r="F9494" s="6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72"/>
      <c r="AD9494" s="5"/>
    </row>
    <row r="9495" spans="1:30" x14ac:dyDescent="0.2">
      <c r="A9495" s="5"/>
      <c r="B9495" s="5"/>
      <c r="C9495" s="5"/>
      <c r="D9495" s="5"/>
      <c r="E9495" s="5"/>
      <c r="F9495" s="6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72"/>
      <c r="AD9495" s="5"/>
    </row>
    <row r="9496" spans="1:30" x14ac:dyDescent="0.2">
      <c r="A9496" s="5"/>
      <c r="B9496" s="5"/>
      <c r="C9496" s="5"/>
      <c r="D9496" s="5"/>
      <c r="E9496" s="5"/>
      <c r="F9496" s="6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72"/>
      <c r="AD9496" s="5"/>
    </row>
    <row r="9497" spans="1:30" x14ac:dyDescent="0.2">
      <c r="A9497" s="5"/>
      <c r="B9497" s="5"/>
      <c r="C9497" s="5"/>
      <c r="D9497" s="5"/>
      <c r="E9497" s="5"/>
      <c r="F9497" s="6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72"/>
      <c r="AD9497" s="5"/>
    </row>
    <row r="9498" spans="1:30" x14ac:dyDescent="0.2">
      <c r="A9498" s="5"/>
      <c r="B9498" s="5"/>
      <c r="C9498" s="5"/>
      <c r="D9498" s="5"/>
      <c r="E9498" s="5"/>
      <c r="F9498" s="6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72"/>
      <c r="AD9498" s="5"/>
    </row>
    <row r="9499" spans="1:30" x14ac:dyDescent="0.2">
      <c r="A9499" s="5"/>
      <c r="B9499" s="5"/>
      <c r="C9499" s="5"/>
      <c r="D9499" s="5"/>
      <c r="E9499" s="5"/>
      <c r="F9499" s="6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72"/>
      <c r="AD9499" s="5"/>
    </row>
    <row r="9500" spans="1:30" x14ac:dyDescent="0.2">
      <c r="A9500" s="5"/>
      <c r="B9500" s="5"/>
      <c r="C9500" s="5"/>
      <c r="D9500" s="5"/>
      <c r="E9500" s="5"/>
      <c r="F9500" s="6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72"/>
      <c r="AD9500" s="5"/>
    </row>
    <row r="9501" spans="1:30" x14ac:dyDescent="0.2">
      <c r="A9501" s="5"/>
      <c r="B9501" s="5"/>
      <c r="C9501" s="5"/>
      <c r="D9501" s="5"/>
      <c r="E9501" s="5"/>
      <c r="F9501" s="6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72"/>
      <c r="AD9501" s="5"/>
    </row>
    <row r="9502" spans="1:30" x14ac:dyDescent="0.2">
      <c r="A9502" s="5"/>
      <c r="B9502" s="5"/>
      <c r="C9502" s="5"/>
      <c r="D9502" s="5"/>
      <c r="E9502" s="5"/>
      <c r="F9502" s="6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72"/>
      <c r="AD9502" s="5"/>
    </row>
    <row r="9503" spans="1:30" x14ac:dyDescent="0.2">
      <c r="A9503" s="5"/>
      <c r="B9503" s="5"/>
      <c r="C9503" s="5"/>
      <c r="D9503" s="5"/>
      <c r="E9503" s="5"/>
      <c r="F9503" s="6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72"/>
      <c r="AD9503" s="5"/>
    </row>
    <row r="9504" spans="1:30" x14ac:dyDescent="0.2">
      <c r="A9504" s="5"/>
      <c r="B9504" s="5"/>
      <c r="C9504" s="5"/>
      <c r="D9504" s="5"/>
      <c r="E9504" s="5"/>
      <c r="F9504" s="6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72"/>
      <c r="AD9504" s="5"/>
    </row>
    <row r="9505" spans="1:30" x14ac:dyDescent="0.2">
      <c r="A9505" s="5"/>
      <c r="B9505" s="5"/>
      <c r="C9505" s="5"/>
      <c r="D9505" s="5"/>
      <c r="E9505" s="5"/>
      <c r="F9505" s="6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72"/>
      <c r="AD9505" s="5"/>
    </row>
    <row r="9506" spans="1:30" x14ac:dyDescent="0.2">
      <c r="A9506" s="5"/>
      <c r="B9506" s="5"/>
      <c r="C9506" s="5"/>
      <c r="D9506" s="5"/>
      <c r="E9506" s="5"/>
      <c r="F9506" s="6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72"/>
      <c r="AD9506" s="5"/>
    </row>
    <row r="9507" spans="1:30" x14ac:dyDescent="0.2">
      <c r="A9507" s="5"/>
      <c r="B9507" s="5"/>
      <c r="C9507" s="5"/>
      <c r="D9507" s="5"/>
      <c r="E9507" s="5"/>
      <c r="F9507" s="6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72"/>
      <c r="AD9507" s="5"/>
    </row>
    <row r="9508" spans="1:30" x14ac:dyDescent="0.2">
      <c r="A9508" s="5"/>
      <c r="B9508" s="5"/>
      <c r="C9508" s="5"/>
      <c r="D9508" s="5"/>
      <c r="E9508" s="5"/>
      <c r="F9508" s="6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72"/>
      <c r="AD9508" s="5"/>
    </row>
    <row r="9509" spans="1:30" x14ac:dyDescent="0.2">
      <c r="A9509" s="5"/>
      <c r="B9509" s="5"/>
      <c r="C9509" s="5"/>
      <c r="D9509" s="5"/>
      <c r="E9509" s="5"/>
      <c r="F9509" s="6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72"/>
      <c r="AD9509" s="5"/>
    </row>
    <row r="9510" spans="1:30" x14ac:dyDescent="0.2">
      <c r="A9510" s="5"/>
      <c r="B9510" s="5"/>
      <c r="C9510" s="5"/>
      <c r="D9510" s="5"/>
      <c r="E9510" s="5"/>
      <c r="F9510" s="6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72"/>
      <c r="AD9510" s="5"/>
    </row>
    <row r="9511" spans="1:30" x14ac:dyDescent="0.2">
      <c r="A9511" s="5"/>
      <c r="B9511" s="5"/>
      <c r="C9511" s="5"/>
      <c r="D9511" s="5"/>
      <c r="E9511" s="5"/>
      <c r="F9511" s="6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72"/>
      <c r="AD9511" s="5"/>
    </row>
    <row r="9512" spans="1:30" x14ac:dyDescent="0.2">
      <c r="A9512" s="5"/>
      <c r="B9512" s="5"/>
      <c r="C9512" s="5"/>
      <c r="D9512" s="5"/>
      <c r="E9512" s="5"/>
      <c r="F9512" s="6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72"/>
      <c r="AD9512" s="5"/>
    </row>
    <row r="9513" spans="1:30" x14ac:dyDescent="0.2">
      <c r="A9513" s="5"/>
      <c r="B9513" s="5"/>
      <c r="C9513" s="5"/>
      <c r="D9513" s="5"/>
      <c r="E9513" s="5"/>
      <c r="F9513" s="6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72"/>
      <c r="AD9513" s="5"/>
    </row>
    <row r="9514" spans="1:30" x14ac:dyDescent="0.2">
      <c r="A9514" s="5"/>
      <c r="B9514" s="5"/>
      <c r="C9514" s="5"/>
      <c r="D9514" s="5"/>
      <c r="E9514" s="5"/>
      <c r="F9514" s="6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72"/>
      <c r="AD9514" s="5"/>
    </row>
    <row r="9515" spans="1:30" x14ac:dyDescent="0.2">
      <c r="A9515" s="5"/>
      <c r="B9515" s="5"/>
      <c r="C9515" s="5"/>
      <c r="D9515" s="5"/>
      <c r="E9515" s="5"/>
      <c r="F9515" s="6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72"/>
      <c r="AD9515" s="5"/>
    </row>
    <row r="9516" spans="1:30" x14ac:dyDescent="0.2">
      <c r="A9516" s="5"/>
      <c r="B9516" s="5"/>
      <c r="C9516" s="5"/>
      <c r="D9516" s="5"/>
      <c r="E9516" s="5"/>
      <c r="F9516" s="6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72"/>
      <c r="AD9516" s="5"/>
    </row>
    <row r="9517" spans="1:30" x14ac:dyDescent="0.2">
      <c r="A9517" s="5"/>
      <c r="B9517" s="5"/>
      <c r="C9517" s="5"/>
      <c r="D9517" s="5"/>
      <c r="E9517" s="5"/>
      <c r="F9517" s="6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72"/>
      <c r="AD9517" s="5"/>
    </row>
    <row r="9518" spans="1:30" x14ac:dyDescent="0.2">
      <c r="A9518" s="5"/>
      <c r="B9518" s="5"/>
      <c r="C9518" s="5"/>
      <c r="D9518" s="5"/>
      <c r="E9518" s="5"/>
      <c r="F9518" s="6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72"/>
      <c r="AD9518" s="5"/>
    </row>
    <row r="9519" spans="1:30" x14ac:dyDescent="0.2">
      <c r="A9519" s="5"/>
      <c r="B9519" s="5"/>
      <c r="C9519" s="5"/>
      <c r="D9519" s="5"/>
      <c r="E9519" s="5"/>
      <c r="F9519" s="6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72"/>
      <c r="AD9519" s="5"/>
    </row>
    <row r="9520" spans="1:30" x14ac:dyDescent="0.2">
      <c r="A9520" s="5"/>
      <c r="B9520" s="5"/>
      <c r="C9520" s="5"/>
      <c r="D9520" s="5"/>
      <c r="E9520" s="5"/>
      <c r="F9520" s="6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72"/>
      <c r="AD9520" s="5"/>
    </row>
    <row r="9521" spans="1:30" x14ac:dyDescent="0.2">
      <c r="A9521" s="5"/>
      <c r="B9521" s="5"/>
      <c r="C9521" s="5"/>
      <c r="D9521" s="5"/>
      <c r="E9521" s="5"/>
      <c r="F9521" s="6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72"/>
      <c r="AD9521" s="5"/>
    </row>
    <row r="9522" spans="1:30" x14ac:dyDescent="0.2">
      <c r="A9522" s="5"/>
      <c r="B9522" s="5"/>
      <c r="C9522" s="5"/>
      <c r="D9522" s="5"/>
      <c r="E9522" s="5"/>
      <c r="F9522" s="6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72"/>
      <c r="AD9522" s="5"/>
    </row>
    <row r="9523" spans="1:30" x14ac:dyDescent="0.2">
      <c r="A9523" s="5"/>
      <c r="B9523" s="5"/>
      <c r="C9523" s="5"/>
      <c r="D9523" s="5"/>
      <c r="E9523" s="5"/>
      <c r="F9523" s="6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72"/>
      <c r="AD9523" s="5"/>
    </row>
    <row r="9524" spans="1:30" x14ac:dyDescent="0.2">
      <c r="A9524" s="5"/>
      <c r="B9524" s="5"/>
      <c r="C9524" s="5"/>
      <c r="D9524" s="5"/>
      <c r="E9524" s="5"/>
      <c r="F9524" s="6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72"/>
      <c r="AD9524" s="5"/>
    </row>
    <row r="9525" spans="1:30" x14ac:dyDescent="0.2">
      <c r="A9525" s="5"/>
      <c r="B9525" s="5"/>
      <c r="C9525" s="5"/>
      <c r="D9525" s="5"/>
      <c r="E9525" s="5"/>
      <c r="F9525" s="6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72"/>
      <c r="AD9525" s="5"/>
    </row>
    <row r="9526" spans="1:30" x14ac:dyDescent="0.2">
      <c r="A9526" s="5"/>
      <c r="B9526" s="5"/>
      <c r="C9526" s="5"/>
      <c r="D9526" s="5"/>
      <c r="E9526" s="5"/>
      <c r="F9526" s="6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72"/>
      <c r="AD9526" s="5"/>
    </row>
    <row r="9527" spans="1:30" x14ac:dyDescent="0.2">
      <c r="A9527" s="5"/>
      <c r="B9527" s="5"/>
      <c r="C9527" s="5"/>
      <c r="D9527" s="5"/>
      <c r="E9527" s="5"/>
      <c r="F9527" s="6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72"/>
      <c r="AD9527" s="5"/>
    </row>
    <row r="9528" spans="1:30" x14ac:dyDescent="0.2">
      <c r="A9528" s="5"/>
      <c r="B9528" s="5"/>
      <c r="C9528" s="5"/>
      <c r="D9528" s="5"/>
      <c r="E9528" s="5"/>
      <c r="F9528" s="6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72"/>
      <c r="AD9528" s="5"/>
    </row>
    <row r="9529" spans="1:30" x14ac:dyDescent="0.2">
      <c r="A9529" s="5"/>
      <c r="B9529" s="5"/>
      <c r="C9529" s="5"/>
      <c r="D9529" s="5"/>
      <c r="E9529" s="5"/>
      <c r="F9529" s="6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72"/>
      <c r="AD9529" s="5"/>
    </row>
    <row r="9530" spans="1:30" x14ac:dyDescent="0.2">
      <c r="A9530" s="5"/>
      <c r="B9530" s="5"/>
      <c r="C9530" s="5"/>
      <c r="D9530" s="5"/>
      <c r="E9530" s="5"/>
      <c r="F9530" s="6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72"/>
      <c r="AD9530" s="5"/>
    </row>
    <row r="9531" spans="1:30" x14ac:dyDescent="0.2">
      <c r="A9531" s="5"/>
      <c r="B9531" s="5"/>
      <c r="C9531" s="5"/>
      <c r="D9531" s="5"/>
      <c r="E9531" s="5"/>
      <c r="F9531" s="6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72"/>
      <c r="AD9531" s="5"/>
    </row>
    <row r="9532" spans="1:30" x14ac:dyDescent="0.2">
      <c r="A9532" s="5"/>
      <c r="B9532" s="5"/>
      <c r="C9532" s="5"/>
      <c r="D9532" s="5"/>
      <c r="E9532" s="5"/>
      <c r="F9532" s="6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72"/>
      <c r="AD9532" s="5"/>
    </row>
    <row r="9533" spans="1:30" x14ac:dyDescent="0.2">
      <c r="A9533" s="5"/>
      <c r="B9533" s="5"/>
      <c r="C9533" s="5"/>
      <c r="D9533" s="5"/>
      <c r="E9533" s="5"/>
      <c r="F9533" s="6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72"/>
      <c r="AD9533" s="5"/>
    </row>
    <row r="9534" spans="1:30" x14ac:dyDescent="0.2">
      <c r="A9534" s="5"/>
      <c r="B9534" s="5"/>
      <c r="C9534" s="5"/>
      <c r="D9534" s="5"/>
      <c r="E9534" s="5"/>
      <c r="F9534" s="6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72"/>
      <c r="AD9534" s="5"/>
    </row>
    <row r="9535" spans="1:30" x14ac:dyDescent="0.2">
      <c r="A9535" s="5"/>
      <c r="B9535" s="5"/>
      <c r="C9535" s="5"/>
      <c r="D9535" s="5"/>
      <c r="E9535" s="5"/>
      <c r="F9535" s="6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72"/>
      <c r="AD9535" s="5"/>
    </row>
    <row r="9536" spans="1:30" x14ac:dyDescent="0.2">
      <c r="A9536" s="5"/>
      <c r="B9536" s="5"/>
      <c r="C9536" s="5"/>
      <c r="D9536" s="5"/>
      <c r="E9536" s="5"/>
      <c r="F9536" s="6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72"/>
      <c r="AD9536" s="5"/>
    </row>
    <row r="9537" spans="1:30" x14ac:dyDescent="0.2">
      <c r="A9537" s="5"/>
      <c r="B9537" s="5"/>
      <c r="C9537" s="5"/>
      <c r="D9537" s="5"/>
      <c r="E9537" s="5"/>
      <c r="F9537" s="6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72"/>
      <c r="AD9537" s="5"/>
    </row>
    <row r="9538" spans="1:30" x14ac:dyDescent="0.2">
      <c r="A9538" s="5"/>
      <c r="B9538" s="5"/>
      <c r="C9538" s="5"/>
      <c r="D9538" s="5"/>
      <c r="E9538" s="5"/>
      <c r="F9538" s="6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72"/>
      <c r="AD9538" s="5"/>
    </row>
    <row r="9539" spans="1:30" x14ac:dyDescent="0.2">
      <c r="A9539" s="5"/>
      <c r="B9539" s="5"/>
      <c r="C9539" s="5"/>
      <c r="D9539" s="5"/>
      <c r="E9539" s="5"/>
      <c r="F9539" s="6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72"/>
      <c r="AD9539" s="5"/>
    </row>
    <row r="9540" spans="1:30" x14ac:dyDescent="0.2">
      <c r="A9540" s="5"/>
      <c r="B9540" s="5"/>
      <c r="C9540" s="5"/>
      <c r="D9540" s="5"/>
      <c r="E9540" s="5"/>
      <c r="F9540" s="6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72"/>
      <c r="AD9540" s="5"/>
    </row>
    <row r="9541" spans="1:30" x14ac:dyDescent="0.2">
      <c r="A9541" s="5"/>
      <c r="B9541" s="5"/>
      <c r="C9541" s="5"/>
      <c r="D9541" s="5"/>
      <c r="E9541" s="5"/>
      <c r="F9541" s="6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72"/>
      <c r="AD9541" s="5"/>
    </row>
    <row r="9542" spans="1:30" x14ac:dyDescent="0.2">
      <c r="A9542" s="5"/>
      <c r="B9542" s="5"/>
      <c r="C9542" s="5"/>
      <c r="D9542" s="5"/>
      <c r="E9542" s="5"/>
      <c r="F9542" s="6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72"/>
      <c r="AD9542" s="5"/>
    </row>
    <row r="9543" spans="1:30" x14ac:dyDescent="0.2">
      <c r="A9543" s="5"/>
      <c r="B9543" s="5"/>
      <c r="C9543" s="5"/>
      <c r="D9543" s="5"/>
      <c r="E9543" s="5"/>
      <c r="F9543" s="6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72"/>
      <c r="AD9543" s="5"/>
    </row>
    <row r="9544" spans="1:30" x14ac:dyDescent="0.2">
      <c r="A9544" s="5"/>
      <c r="B9544" s="5"/>
      <c r="C9544" s="5"/>
      <c r="D9544" s="5"/>
      <c r="E9544" s="5"/>
      <c r="F9544" s="6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72"/>
      <c r="AD9544" s="5"/>
    </row>
    <row r="9545" spans="1:30" x14ac:dyDescent="0.2">
      <c r="A9545" s="5"/>
      <c r="B9545" s="5"/>
      <c r="C9545" s="5"/>
      <c r="D9545" s="5"/>
      <c r="E9545" s="5"/>
      <c r="F9545" s="6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72"/>
      <c r="AD9545" s="5"/>
    </row>
    <row r="9546" spans="1:30" x14ac:dyDescent="0.2">
      <c r="A9546" s="5"/>
      <c r="B9546" s="5"/>
      <c r="C9546" s="5"/>
      <c r="D9546" s="5"/>
      <c r="E9546" s="5"/>
      <c r="F9546" s="6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72"/>
      <c r="AD9546" s="5"/>
    </row>
    <row r="9547" spans="1:30" x14ac:dyDescent="0.2">
      <c r="A9547" s="5"/>
      <c r="B9547" s="5"/>
      <c r="C9547" s="5"/>
      <c r="D9547" s="5"/>
      <c r="E9547" s="5"/>
      <c r="F9547" s="6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72"/>
      <c r="AD9547" s="5"/>
    </row>
    <row r="9548" spans="1:30" x14ac:dyDescent="0.2">
      <c r="A9548" s="5"/>
      <c r="B9548" s="5"/>
      <c r="C9548" s="5"/>
      <c r="D9548" s="5"/>
      <c r="E9548" s="5"/>
      <c r="F9548" s="6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72"/>
      <c r="AD9548" s="5"/>
    </row>
    <row r="9549" spans="1:30" x14ac:dyDescent="0.2">
      <c r="A9549" s="5"/>
      <c r="B9549" s="5"/>
      <c r="C9549" s="5"/>
      <c r="D9549" s="5"/>
      <c r="E9549" s="5"/>
      <c r="F9549" s="6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72"/>
      <c r="AD9549" s="5"/>
    </row>
    <row r="9550" spans="1:30" x14ac:dyDescent="0.2">
      <c r="A9550" s="5"/>
      <c r="B9550" s="5"/>
      <c r="C9550" s="5"/>
      <c r="D9550" s="5"/>
      <c r="E9550" s="5"/>
      <c r="F9550" s="6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72"/>
      <c r="AD9550" s="5"/>
    </row>
    <row r="9551" spans="1:30" x14ac:dyDescent="0.2">
      <c r="A9551" s="5"/>
      <c r="B9551" s="5"/>
      <c r="C9551" s="5"/>
      <c r="D9551" s="5"/>
      <c r="E9551" s="5"/>
      <c r="F9551" s="6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72"/>
      <c r="AD9551" s="5"/>
    </row>
    <row r="9552" spans="1:30" x14ac:dyDescent="0.2">
      <c r="A9552" s="5"/>
      <c r="B9552" s="5"/>
      <c r="C9552" s="5"/>
      <c r="D9552" s="5"/>
      <c r="E9552" s="5"/>
      <c r="F9552" s="6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72"/>
      <c r="AD9552" s="5"/>
    </row>
    <row r="9553" spans="1:30" x14ac:dyDescent="0.2">
      <c r="A9553" s="5"/>
      <c r="B9553" s="5"/>
      <c r="C9553" s="5"/>
      <c r="D9553" s="5"/>
      <c r="E9553" s="5"/>
      <c r="F9553" s="6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72"/>
      <c r="AD9553" s="5"/>
    </row>
    <row r="9554" spans="1:30" x14ac:dyDescent="0.2">
      <c r="A9554" s="5"/>
      <c r="B9554" s="5"/>
      <c r="C9554" s="5"/>
      <c r="D9554" s="5"/>
      <c r="E9554" s="5"/>
      <c r="F9554" s="6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72"/>
      <c r="AD9554" s="5"/>
    </row>
    <row r="9555" spans="1:30" x14ac:dyDescent="0.2">
      <c r="A9555" s="5"/>
      <c r="B9555" s="5"/>
      <c r="C9555" s="5"/>
      <c r="D9555" s="5"/>
      <c r="E9555" s="5"/>
      <c r="F9555" s="6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72"/>
      <c r="AD9555" s="5"/>
    </row>
    <row r="9556" spans="1:30" x14ac:dyDescent="0.2">
      <c r="A9556" s="5"/>
      <c r="B9556" s="5"/>
      <c r="C9556" s="5"/>
      <c r="D9556" s="5"/>
      <c r="E9556" s="5"/>
      <c r="F9556" s="6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72"/>
      <c r="AD9556" s="5"/>
    </row>
    <row r="9557" spans="1:30" x14ac:dyDescent="0.2">
      <c r="A9557" s="5"/>
      <c r="B9557" s="5"/>
      <c r="C9557" s="5"/>
      <c r="D9557" s="5"/>
      <c r="E9557" s="5"/>
      <c r="F9557" s="6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72"/>
      <c r="AD9557" s="5"/>
    </row>
    <row r="9558" spans="1:30" x14ac:dyDescent="0.2">
      <c r="A9558" s="5"/>
      <c r="B9558" s="5"/>
      <c r="C9558" s="5"/>
      <c r="D9558" s="5"/>
      <c r="E9558" s="5"/>
      <c r="F9558" s="6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72"/>
      <c r="AD9558" s="5"/>
    </row>
    <row r="9559" spans="1:30" x14ac:dyDescent="0.2">
      <c r="A9559" s="5"/>
      <c r="B9559" s="5"/>
      <c r="C9559" s="5"/>
      <c r="D9559" s="5"/>
      <c r="E9559" s="5"/>
      <c r="F9559" s="6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72"/>
      <c r="AD9559" s="5"/>
    </row>
    <row r="9560" spans="1:30" x14ac:dyDescent="0.2">
      <c r="A9560" s="5"/>
      <c r="B9560" s="5"/>
      <c r="C9560" s="5"/>
      <c r="D9560" s="5"/>
      <c r="E9560" s="5"/>
      <c r="F9560" s="6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72"/>
      <c r="AD9560" s="5"/>
    </row>
    <row r="9561" spans="1:30" x14ac:dyDescent="0.2">
      <c r="A9561" s="5"/>
      <c r="B9561" s="5"/>
      <c r="C9561" s="5"/>
      <c r="D9561" s="5"/>
      <c r="E9561" s="5"/>
      <c r="F9561" s="6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72"/>
      <c r="AD9561" s="5"/>
    </row>
    <row r="9562" spans="1:30" x14ac:dyDescent="0.2">
      <c r="A9562" s="5"/>
      <c r="B9562" s="5"/>
      <c r="C9562" s="5"/>
      <c r="D9562" s="5"/>
      <c r="E9562" s="5"/>
      <c r="F9562" s="6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72"/>
      <c r="AD9562" s="5"/>
    </row>
    <row r="9563" spans="1:30" x14ac:dyDescent="0.2">
      <c r="A9563" s="5"/>
      <c r="B9563" s="5"/>
      <c r="C9563" s="5"/>
      <c r="D9563" s="5"/>
      <c r="E9563" s="5"/>
      <c r="F9563" s="6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72"/>
      <c r="AD9563" s="5"/>
    </row>
    <row r="9564" spans="1:30" x14ac:dyDescent="0.2">
      <c r="A9564" s="5"/>
      <c r="B9564" s="5"/>
      <c r="C9564" s="5"/>
      <c r="D9564" s="5"/>
      <c r="E9564" s="5"/>
      <c r="F9564" s="6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72"/>
      <c r="AD9564" s="5"/>
    </row>
    <row r="9565" spans="1:30" x14ac:dyDescent="0.2">
      <c r="A9565" s="5"/>
      <c r="B9565" s="5"/>
      <c r="C9565" s="5"/>
      <c r="D9565" s="5"/>
      <c r="E9565" s="5"/>
      <c r="F9565" s="6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72"/>
      <c r="AD9565" s="5"/>
    </row>
    <row r="9566" spans="1:30" x14ac:dyDescent="0.2">
      <c r="A9566" s="5"/>
      <c r="B9566" s="5"/>
      <c r="C9566" s="5"/>
      <c r="D9566" s="5"/>
      <c r="E9566" s="5"/>
      <c r="F9566" s="6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72"/>
      <c r="AD9566" s="5"/>
    </row>
    <row r="9567" spans="1:30" x14ac:dyDescent="0.2">
      <c r="A9567" s="5"/>
      <c r="B9567" s="5"/>
      <c r="C9567" s="5"/>
      <c r="D9567" s="5"/>
      <c r="E9567" s="5"/>
      <c r="F9567" s="6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72"/>
      <c r="AD9567" s="5"/>
    </row>
    <row r="9568" spans="1:30" x14ac:dyDescent="0.2">
      <c r="A9568" s="5"/>
      <c r="B9568" s="5"/>
      <c r="C9568" s="5"/>
      <c r="D9568" s="5"/>
      <c r="E9568" s="5"/>
      <c r="F9568" s="6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72"/>
      <c r="AD9568" s="5"/>
    </row>
    <row r="9569" spans="1:30" x14ac:dyDescent="0.2">
      <c r="A9569" s="5"/>
      <c r="B9569" s="5"/>
      <c r="C9569" s="5"/>
      <c r="D9569" s="5"/>
      <c r="E9569" s="5"/>
      <c r="F9569" s="6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72"/>
      <c r="AD9569" s="5"/>
    </row>
    <row r="9570" spans="1:30" x14ac:dyDescent="0.2">
      <c r="A9570" s="5"/>
      <c r="B9570" s="5"/>
      <c r="C9570" s="5"/>
      <c r="D9570" s="5"/>
      <c r="E9570" s="5"/>
      <c r="F9570" s="6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72"/>
      <c r="AD9570" s="5"/>
    </row>
    <row r="9571" spans="1:30" x14ac:dyDescent="0.2">
      <c r="A9571" s="5"/>
      <c r="B9571" s="5"/>
      <c r="C9571" s="5"/>
      <c r="D9571" s="5"/>
      <c r="E9571" s="5"/>
      <c r="F9571" s="6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72"/>
      <c r="AD9571" s="5"/>
    </row>
    <row r="9572" spans="1:30" x14ac:dyDescent="0.2">
      <c r="A9572" s="5"/>
      <c r="B9572" s="5"/>
      <c r="C9572" s="5"/>
      <c r="D9572" s="5"/>
      <c r="E9572" s="5"/>
      <c r="F9572" s="6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72"/>
      <c r="AD9572" s="5"/>
    </row>
    <row r="9573" spans="1:30" x14ac:dyDescent="0.2">
      <c r="A9573" s="5"/>
      <c r="B9573" s="5"/>
      <c r="C9573" s="5"/>
      <c r="D9573" s="5"/>
      <c r="E9573" s="5"/>
      <c r="F9573" s="6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72"/>
      <c r="AD9573" s="5"/>
    </row>
    <row r="9574" spans="1:30" x14ac:dyDescent="0.2">
      <c r="A9574" s="5"/>
      <c r="B9574" s="5"/>
      <c r="C9574" s="5"/>
      <c r="D9574" s="5"/>
      <c r="E9574" s="5"/>
      <c r="F9574" s="6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72"/>
      <c r="AD9574" s="5"/>
    </row>
    <row r="9575" spans="1:30" x14ac:dyDescent="0.2">
      <c r="A9575" s="5"/>
      <c r="B9575" s="5"/>
      <c r="C9575" s="5"/>
      <c r="D9575" s="5"/>
      <c r="E9575" s="5"/>
      <c r="F9575" s="6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72"/>
      <c r="AD9575" s="5"/>
    </row>
    <row r="9576" spans="1:30" x14ac:dyDescent="0.2">
      <c r="A9576" s="5"/>
      <c r="B9576" s="5"/>
      <c r="C9576" s="5"/>
      <c r="D9576" s="5"/>
      <c r="E9576" s="5"/>
      <c r="F9576" s="6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72"/>
      <c r="AD9576" s="5"/>
    </row>
    <row r="9577" spans="1:30" x14ac:dyDescent="0.2">
      <c r="A9577" s="5"/>
      <c r="B9577" s="5"/>
      <c r="C9577" s="5"/>
      <c r="D9577" s="5"/>
      <c r="E9577" s="5"/>
      <c r="F9577" s="6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72"/>
      <c r="AD9577" s="5"/>
    </row>
    <row r="9578" spans="1:30" x14ac:dyDescent="0.2">
      <c r="A9578" s="5"/>
      <c r="B9578" s="5"/>
      <c r="C9578" s="5"/>
      <c r="D9578" s="5"/>
      <c r="E9578" s="5"/>
      <c r="F9578" s="6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72"/>
      <c r="AD9578" s="5"/>
    </row>
    <row r="9579" spans="1:30" x14ac:dyDescent="0.2">
      <c r="A9579" s="5"/>
      <c r="B9579" s="5"/>
      <c r="C9579" s="5"/>
      <c r="D9579" s="5"/>
      <c r="E9579" s="5"/>
      <c r="F9579" s="6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72"/>
      <c r="AD9579" s="5"/>
    </row>
    <row r="9580" spans="1:30" x14ac:dyDescent="0.2">
      <c r="A9580" s="5"/>
      <c r="B9580" s="5"/>
      <c r="C9580" s="5"/>
      <c r="D9580" s="5"/>
      <c r="E9580" s="5"/>
      <c r="F9580" s="6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72"/>
      <c r="AD9580" s="5"/>
    </row>
    <row r="9581" spans="1:30" x14ac:dyDescent="0.2">
      <c r="A9581" s="5"/>
      <c r="B9581" s="5"/>
      <c r="C9581" s="5"/>
      <c r="D9581" s="5"/>
      <c r="E9581" s="5"/>
      <c r="F9581" s="6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72"/>
      <c r="AD9581" s="5"/>
    </row>
    <row r="9582" spans="1:30" x14ac:dyDescent="0.2">
      <c r="A9582" s="5"/>
      <c r="B9582" s="5"/>
      <c r="C9582" s="5"/>
      <c r="D9582" s="5"/>
      <c r="E9582" s="5"/>
      <c r="F9582" s="6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72"/>
      <c r="AD9582" s="5"/>
    </row>
    <row r="9583" spans="1:30" x14ac:dyDescent="0.2">
      <c r="A9583" s="5"/>
      <c r="B9583" s="5"/>
      <c r="C9583" s="5"/>
      <c r="D9583" s="5"/>
      <c r="E9583" s="5"/>
      <c r="F9583" s="6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72"/>
      <c r="AD9583" s="5"/>
    </row>
    <row r="9584" spans="1:30" x14ac:dyDescent="0.2">
      <c r="A9584" s="5"/>
      <c r="B9584" s="5"/>
      <c r="C9584" s="5"/>
      <c r="D9584" s="5"/>
      <c r="E9584" s="5"/>
      <c r="F9584" s="6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72"/>
      <c r="AD9584" s="5"/>
    </row>
    <row r="9585" spans="1:30" x14ac:dyDescent="0.2">
      <c r="A9585" s="5"/>
      <c r="B9585" s="5"/>
      <c r="C9585" s="5"/>
      <c r="D9585" s="5"/>
      <c r="E9585" s="5"/>
      <c r="F9585" s="6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72"/>
      <c r="AD9585" s="5"/>
    </row>
    <row r="9586" spans="1:30" x14ac:dyDescent="0.2">
      <c r="A9586" s="5"/>
      <c r="B9586" s="5"/>
      <c r="C9586" s="5"/>
      <c r="D9586" s="5"/>
      <c r="E9586" s="5"/>
      <c r="F9586" s="6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72"/>
      <c r="AD9586" s="5"/>
    </row>
    <row r="9587" spans="1:30" x14ac:dyDescent="0.2">
      <c r="A9587" s="5"/>
      <c r="B9587" s="5"/>
      <c r="C9587" s="5"/>
      <c r="D9587" s="5"/>
      <c r="E9587" s="5"/>
      <c r="F9587" s="6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72"/>
      <c r="AD9587" s="5"/>
    </row>
    <row r="9588" spans="1:30" x14ac:dyDescent="0.2">
      <c r="A9588" s="5"/>
      <c r="B9588" s="5"/>
      <c r="C9588" s="5"/>
      <c r="D9588" s="5"/>
      <c r="E9588" s="5"/>
      <c r="F9588" s="6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72"/>
      <c r="AD9588" s="5"/>
    </row>
    <row r="9589" spans="1:30" x14ac:dyDescent="0.2">
      <c r="A9589" s="5"/>
      <c r="B9589" s="5"/>
      <c r="C9589" s="5"/>
      <c r="D9589" s="5"/>
      <c r="E9589" s="5"/>
      <c r="F9589" s="6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72"/>
      <c r="AD9589" s="5"/>
    </row>
    <row r="9590" spans="1:30" x14ac:dyDescent="0.2">
      <c r="A9590" s="5"/>
      <c r="B9590" s="5"/>
      <c r="C9590" s="5"/>
      <c r="D9590" s="5"/>
      <c r="E9590" s="5"/>
      <c r="F9590" s="6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72"/>
      <c r="AD9590" s="5"/>
    </row>
    <row r="9591" spans="1:30" x14ac:dyDescent="0.2">
      <c r="A9591" s="5"/>
      <c r="B9591" s="5"/>
      <c r="C9591" s="5"/>
      <c r="D9591" s="5"/>
      <c r="E9591" s="5"/>
      <c r="F9591" s="6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72"/>
      <c r="AD9591" s="5"/>
    </row>
    <row r="9592" spans="1:30" x14ac:dyDescent="0.2">
      <c r="A9592" s="5"/>
      <c r="B9592" s="5"/>
      <c r="C9592" s="5"/>
      <c r="D9592" s="5"/>
      <c r="E9592" s="5"/>
      <c r="F9592" s="6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72"/>
      <c r="AD9592" s="5"/>
    </row>
    <row r="9593" spans="1:30" x14ac:dyDescent="0.2">
      <c r="A9593" s="5"/>
      <c r="B9593" s="5"/>
      <c r="C9593" s="5"/>
      <c r="D9593" s="5"/>
      <c r="E9593" s="5"/>
      <c r="F9593" s="6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72"/>
      <c r="AD9593" s="5"/>
    </row>
    <row r="9594" spans="1:30" x14ac:dyDescent="0.2">
      <c r="A9594" s="5"/>
      <c r="B9594" s="5"/>
      <c r="C9594" s="5"/>
      <c r="D9594" s="5"/>
      <c r="E9594" s="5"/>
      <c r="F9594" s="6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72"/>
      <c r="AD9594" s="5"/>
    </row>
    <row r="9595" spans="1:30" x14ac:dyDescent="0.2">
      <c r="A9595" s="5"/>
      <c r="B9595" s="5"/>
      <c r="C9595" s="5"/>
      <c r="D9595" s="5"/>
      <c r="E9595" s="5"/>
      <c r="F9595" s="6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72"/>
      <c r="AD9595" s="5"/>
    </row>
    <row r="9596" spans="1:30" x14ac:dyDescent="0.2">
      <c r="A9596" s="5"/>
      <c r="B9596" s="5"/>
      <c r="C9596" s="5"/>
      <c r="D9596" s="5"/>
      <c r="E9596" s="5"/>
      <c r="F9596" s="6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72"/>
      <c r="AD9596" s="5"/>
    </row>
    <row r="9597" spans="1:30" x14ac:dyDescent="0.2">
      <c r="A9597" s="5"/>
      <c r="B9597" s="5"/>
      <c r="C9597" s="5"/>
      <c r="D9597" s="5"/>
      <c r="E9597" s="5"/>
      <c r="F9597" s="6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72"/>
      <c r="AD9597" s="5"/>
    </row>
    <row r="9598" spans="1:30" x14ac:dyDescent="0.2">
      <c r="A9598" s="5"/>
      <c r="B9598" s="5"/>
      <c r="C9598" s="5"/>
      <c r="D9598" s="5"/>
      <c r="E9598" s="5"/>
      <c r="F9598" s="6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72"/>
      <c r="AD9598" s="5"/>
    </row>
    <row r="9599" spans="1:30" x14ac:dyDescent="0.2">
      <c r="A9599" s="5"/>
      <c r="B9599" s="5"/>
      <c r="C9599" s="5"/>
      <c r="D9599" s="5"/>
      <c r="E9599" s="5"/>
      <c r="F9599" s="6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72"/>
      <c r="AD9599" s="5"/>
    </row>
    <row r="9600" spans="1:30" x14ac:dyDescent="0.2">
      <c r="A9600" s="5"/>
      <c r="B9600" s="5"/>
      <c r="C9600" s="5"/>
      <c r="D9600" s="5"/>
      <c r="E9600" s="5"/>
      <c r="F9600" s="6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72"/>
      <c r="AD9600" s="5"/>
    </row>
    <row r="9601" spans="1:30" x14ac:dyDescent="0.2">
      <c r="A9601" s="5"/>
      <c r="B9601" s="5"/>
      <c r="C9601" s="5"/>
      <c r="D9601" s="5"/>
      <c r="E9601" s="5"/>
      <c r="F9601" s="6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72"/>
      <c r="AD9601" s="5"/>
    </row>
    <row r="9602" spans="1:30" x14ac:dyDescent="0.2">
      <c r="A9602" s="5"/>
      <c r="B9602" s="5"/>
      <c r="C9602" s="5"/>
      <c r="D9602" s="5"/>
      <c r="E9602" s="5"/>
      <c r="F9602" s="6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72"/>
      <c r="AD9602" s="5"/>
    </row>
    <row r="9603" spans="1:30" x14ac:dyDescent="0.2">
      <c r="A9603" s="5"/>
      <c r="B9603" s="5"/>
      <c r="C9603" s="5"/>
      <c r="D9603" s="5"/>
      <c r="E9603" s="5"/>
      <c r="F9603" s="6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72"/>
      <c r="AD9603" s="5"/>
    </row>
    <row r="9604" spans="1:30" x14ac:dyDescent="0.2">
      <c r="A9604" s="5"/>
      <c r="B9604" s="5"/>
      <c r="C9604" s="5"/>
      <c r="D9604" s="5"/>
      <c r="E9604" s="5"/>
      <c r="F9604" s="6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72"/>
      <c r="AD9604" s="5"/>
    </row>
    <row r="9605" spans="1:30" x14ac:dyDescent="0.2">
      <c r="A9605" s="5"/>
      <c r="B9605" s="5"/>
      <c r="C9605" s="5"/>
      <c r="D9605" s="5"/>
      <c r="E9605" s="5"/>
      <c r="F9605" s="6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72"/>
      <c r="AD9605" s="5"/>
    </row>
    <row r="9606" spans="1:30" x14ac:dyDescent="0.2">
      <c r="A9606" s="5"/>
      <c r="B9606" s="5"/>
      <c r="C9606" s="5"/>
      <c r="D9606" s="5"/>
      <c r="E9606" s="5"/>
      <c r="F9606" s="6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72"/>
      <c r="AD9606" s="5"/>
    </row>
    <row r="9607" spans="1:30" x14ac:dyDescent="0.2">
      <c r="A9607" s="5"/>
      <c r="B9607" s="5"/>
      <c r="C9607" s="5"/>
      <c r="D9607" s="5"/>
      <c r="E9607" s="5"/>
      <c r="F9607" s="6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72"/>
      <c r="AD9607" s="5"/>
    </row>
    <row r="9608" spans="1:30" x14ac:dyDescent="0.2">
      <c r="A9608" s="5"/>
      <c r="B9608" s="5"/>
      <c r="C9608" s="5"/>
      <c r="D9608" s="5"/>
      <c r="E9608" s="5"/>
      <c r="F9608" s="6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72"/>
      <c r="AD9608" s="5"/>
    </row>
    <row r="9609" spans="1:30" x14ac:dyDescent="0.2">
      <c r="A9609" s="5"/>
      <c r="B9609" s="5"/>
      <c r="C9609" s="5"/>
      <c r="D9609" s="5"/>
      <c r="E9609" s="5"/>
      <c r="F9609" s="6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72"/>
      <c r="AD9609" s="5"/>
    </row>
    <row r="9610" spans="1:30" x14ac:dyDescent="0.2">
      <c r="A9610" s="5"/>
      <c r="B9610" s="5"/>
      <c r="C9610" s="5"/>
      <c r="D9610" s="5"/>
      <c r="E9610" s="5"/>
      <c r="F9610" s="6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72"/>
      <c r="AD9610" s="5"/>
    </row>
    <row r="9611" spans="1:30" x14ac:dyDescent="0.2">
      <c r="A9611" s="5"/>
      <c r="B9611" s="5"/>
      <c r="C9611" s="5"/>
      <c r="D9611" s="5"/>
      <c r="E9611" s="5"/>
      <c r="F9611" s="6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72"/>
      <c r="AD9611" s="5"/>
    </row>
    <row r="9612" spans="1:30" x14ac:dyDescent="0.2">
      <c r="A9612" s="5"/>
      <c r="B9612" s="5"/>
      <c r="C9612" s="5"/>
      <c r="D9612" s="5"/>
      <c r="E9612" s="5"/>
      <c r="F9612" s="6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72"/>
      <c r="AD9612" s="5"/>
    </row>
    <row r="9613" spans="1:30" x14ac:dyDescent="0.2">
      <c r="A9613" s="5"/>
      <c r="B9613" s="5"/>
      <c r="C9613" s="5"/>
      <c r="D9613" s="5"/>
      <c r="E9613" s="5"/>
      <c r="F9613" s="6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72"/>
      <c r="AD9613" s="5"/>
    </row>
    <row r="9614" spans="1:30" x14ac:dyDescent="0.2">
      <c r="A9614" s="5"/>
      <c r="B9614" s="5"/>
      <c r="C9614" s="5"/>
      <c r="D9614" s="5"/>
      <c r="E9614" s="5"/>
      <c r="F9614" s="6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72"/>
      <c r="AD9614" s="5"/>
    </row>
    <row r="9615" spans="1:30" x14ac:dyDescent="0.2">
      <c r="A9615" s="5"/>
      <c r="B9615" s="5"/>
      <c r="C9615" s="5"/>
      <c r="D9615" s="5"/>
      <c r="E9615" s="5"/>
      <c r="F9615" s="6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72"/>
      <c r="AD9615" s="5"/>
    </row>
    <row r="9616" spans="1:30" x14ac:dyDescent="0.2">
      <c r="A9616" s="5"/>
      <c r="B9616" s="5"/>
      <c r="C9616" s="5"/>
      <c r="D9616" s="5"/>
      <c r="E9616" s="5"/>
      <c r="F9616" s="6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72"/>
      <c r="AD9616" s="5"/>
    </row>
    <row r="9617" spans="1:30" x14ac:dyDescent="0.2">
      <c r="A9617" s="5"/>
      <c r="B9617" s="5"/>
      <c r="C9617" s="5"/>
      <c r="D9617" s="5"/>
      <c r="E9617" s="5"/>
      <c r="F9617" s="6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72"/>
      <c r="AD9617" s="5"/>
    </row>
    <row r="9618" spans="1:30" x14ac:dyDescent="0.2">
      <c r="A9618" s="5"/>
      <c r="B9618" s="5"/>
      <c r="C9618" s="5"/>
      <c r="D9618" s="5"/>
      <c r="E9618" s="5"/>
      <c r="F9618" s="6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72"/>
      <c r="AD9618" s="5"/>
    </row>
    <row r="9619" spans="1:30" x14ac:dyDescent="0.2">
      <c r="A9619" s="5"/>
      <c r="B9619" s="5"/>
      <c r="C9619" s="5"/>
      <c r="D9619" s="5"/>
      <c r="E9619" s="5"/>
      <c r="F9619" s="6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72"/>
      <c r="AD9619" s="5"/>
    </row>
    <row r="9620" spans="1:30" x14ac:dyDescent="0.2">
      <c r="A9620" s="5"/>
      <c r="B9620" s="5"/>
      <c r="C9620" s="5"/>
      <c r="D9620" s="5"/>
      <c r="E9620" s="5"/>
      <c r="F9620" s="6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72"/>
      <c r="AD9620" s="5"/>
    </row>
    <row r="9621" spans="1:30" x14ac:dyDescent="0.2">
      <c r="A9621" s="5"/>
      <c r="B9621" s="5"/>
      <c r="C9621" s="5"/>
      <c r="D9621" s="5"/>
      <c r="E9621" s="5"/>
      <c r="F9621" s="6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72"/>
      <c r="AD9621" s="5"/>
    </row>
    <row r="9622" spans="1:30" x14ac:dyDescent="0.2">
      <c r="A9622" s="5"/>
      <c r="B9622" s="5"/>
      <c r="C9622" s="5"/>
      <c r="D9622" s="5"/>
      <c r="E9622" s="5"/>
      <c r="F9622" s="6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72"/>
      <c r="AD9622" s="5"/>
    </row>
    <row r="9623" spans="1:30" x14ac:dyDescent="0.2">
      <c r="A9623" s="5"/>
      <c r="B9623" s="5"/>
      <c r="C9623" s="5"/>
      <c r="D9623" s="5"/>
      <c r="E9623" s="5"/>
      <c r="F9623" s="6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72"/>
      <c r="AD9623" s="5"/>
    </row>
    <row r="9624" spans="1:30" x14ac:dyDescent="0.2">
      <c r="A9624" s="5"/>
      <c r="B9624" s="5"/>
      <c r="C9624" s="5"/>
      <c r="D9624" s="5"/>
      <c r="E9624" s="5"/>
      <c r="F9624" s="6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72"/>
      <c r="AD9624" s="5"/>
    </row>
    <row r="9625" spans="1:30" x14ac:dyDescent="0.2">
      <c r="A9625" s="5"/>
      <c r="B9625" s="5"/>
      <c r="C9625" s="5"/>
      <c r="D9625" s="5"/>
      <c r="E9625" s="5"/>
      <c r="F9625" s="6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72"/>
      <c r="AD9625" s="5"/>
    </row>
    <row r="9626" spans="1:30" x14ac:dyDescent="0.2">
      <c r="A9626" s="5"/>
      <c r="B9626" s="5"/>
      <c r="C9626" s="5"/>
      <c r="D9626" s="5"/>
      <c r="E9626" s="5"/>
      <c r="F9626" s="6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72"/>
      <c r="AD9626" s="5"/>
    </row>
    <row r="9627" spans="1:30" x14ac:dyDescent="0.2">
      <c r="A9627" s="5"/>
      <c r="B9627" s="5"/>
      <c r="C9627" s="5"/>
      <c r="D9627" s="5"/>
      <c r="E9627" s="5"/>
      <c r="F9627" s="6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72"/>
      <c r="AD9627" s="5"/>
    </row>
    <row r="9628" spans="1:30" x14ac:dyDescent="0.2">
      <c r="A9628" s="5"/>
      <c r="B9628" s="5"/>
      <c r="C9628" s="5"/>
      <c r="D9628" s="5"/>
      <c r="E9628" s="5"/>
      <c r="F9628" s="6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72"/>
      <c r="AD9628" s="5"/>
    </row>
    <row r="9629" spans="1:30" x14ac:dyDescent="0.2">
      <c r="A9629" s="5"/>
      <c r="B9629" s="5"/>
      <c r="C9629" s="5"/>
      <c r="D9629" s="5"/>
      <c r="E9629" s="5"/>
      <c r="F9629" s="6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72"/>
      <c r="AD9629" s="5"/>
    </row>
    <row r="9630" spans="1:30" x14ac:dyDescent="0.2">
      <c r="A9630" s="5"/>
      <c r="B9630" s="5"/>
      <c r="C9630" s="5"/>
      <c r="D9630" s="5"/>
      <c r="E9630" s="5"/>
      <c r="F9630" s="6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72"/>
      <c r="AD9630" s="5"/>
    </row>
    <row r="9631" spans="1:30" x14ac:dyDescent="0.2">
      <c r="A9631" s="5"/>
      <c r="B9631" s="5"/>
      <c r="C9631" s="5"/>
      <c r="D9631" s="5"/>
      <c r="E9631" s="5"/>
      <c r="F9631" s="6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72"/>
      <c r="AD9631" s="5"/>
    </row>
    <row r="9632" spans="1:30" x14ac:dyDescent="0.2">
      <c r="A9632" s="5"/>
      <c r="B9632" s="5"/>
      <c r="C9632" s="5"/>
      <c r="D9632" s="5"/>
      <c r="E9632" s="5"/>
      <c r="F9632" s="6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72"/>
      <c r="AD9632" s="5"/>
    </row>
    <row r="9633" spans="1:30" x14ac:dyDescent="0.2">
      <c r="A9633" s="5"/>
      <c r="B9633" s="5"/>
      <c r="C9633" s="5"/>
      <c r="D9633" s="5"/>
      <c r="E9633" s="5"/>
      <c r="F9633" s="6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72"/>
      <c r="AD9633" s="5"/>
    </row>
    <row r="9634" spans="1:30" x14ac:dyDescent="0.2">
      <c r="A9634" s="5"/>
      <c r="B9634" s="5"/>
      <c r="C9634" s="5"/>
      <c r="D9634" s="5"/>
      <c r="E9634" s="5"/>
      <c r="F9634" s="6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72"/>
      <c r="AD9634" s="5"/>
    </row>
    <row r="9635" spans="1:30" x14ac:dyDescent="0.2">
      <c r="A9635" s="5"/>
      <c r="B9635" s="5"/>
      <c r="C9635" s="5"/>
      <c r="D9635" s="5"/>
      <c r="E9635" s="5"/>
      <c r="F9635" s="6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72"/>
      <c r="AD9635" s="5"/>
    </row>
    <row r="9636" spans="1:30" x14ac:dyDescent="0.2">
      <c r="A9636" s="5"/>
      <c r="B9636" s="5"/>
      <c r="C9636" s="5"/>
      <c r="D9636" s="5"/>
      <c r="E9636" s="5"/>
      <c r="F9636" s="6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72"/>
      <c r="AD9636" s="5"/>
    </row>
    <row r="9637" spans="1:30" x14ac:dyDescent="0.2">
      <c r="A9637" s="5"/>
      <c r="B9637" s="5"/>
      <c r="C9637" s="5"/>
      <c r="D9637" s="5"/>
      <c r="E9637" s="5"/>
      <c r="F9637" s="6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72"/>
      <c r="AD9637" s="5"/>
    </row>
    <row r="9638" spans="1:30" x14ac:dyDescent="0.2">
      <c r="A9638" s="5"/>
      <c r="B9638" s="5"/>
      <c r="C9638" s="5"/>
      <c r="D9638" s="5"/>
      <c r="E9638" s="5"/>
      <c r="F9638" s="6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72"/>
      <c r="AD9638" s="5"/>
    </row>
    <row r="9639" spans="1:30" x14ac:dyDescent="0.2">
      <c r="A9639" s="5"/>
      <c r="B9639" s="5"/>
      <c r="C9639" s="5"/>
      <c r="D9639" s="5"/>
      <c r="E9639" s="5"/>
      <c r="F9639" s="6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72"/>
      <c r="AD9639" s="5"/>
    </row>
    <row r="9640" spans="1:30" x14ac:dyDescent="0.2">
      <c r="A9640" s="5"/>
      <c r="B9640" s="5"/>
      <c r="C9640" s="5"/>
      <c r="D9640" s="5"/>
      <c r="E9640" s="5"/>
      <c r="F9640" s="6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72"/>
      <c r="AD9640" s="5"/>
    </row>
    <row r="9641" spans="1:30" x14ac:dyDescent="0.2">
      <c r="A9641" s="5"/>
      <c r="B9641" s="5"/>
      <c r="C9641" s="5"/>
      <c r="D9641" s="5"/>
      <c r="E9641" s="5"/>
      <c r="F9641" s="6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72"/>
      <c r="AD9641" s="5"/>
    </row>
    <row r="9642" spans="1:30" x14ac:dyDescent="0.2">
      <c r="A9642" s="5"/>
      <c r="B9642" s="5"/>
      <c r="C9642" s="5"/>
      <c r="D9642" s="5"/>
      <c r="E9642" s="5"/>
      <c r="F9642" s="6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72"/>
      <c r="AD9642" s="5"/>
    </row>
    <row r="9643" spans="1:30" x14ac:dyDescent="0.2">
      <c r="A9643" s="5"/>
      <c r="B9643" s="5"/>
      <c r="C9643" s="5"/>
      <c r="D9643" s="5"/>
      <c r="E9643" s="5"/>
      <c r="F9643" s="6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72"/>
      <c r="AD9643" s="5"/>
    </row>
    <row r="9644" spans="1:30" x14ac:dyDescent="0.2">
      <c r="A9644" s="5"/>
      <c r="B9644" s="5"/>
      <c r="C9644" s="5"/>
      <c r="D9644" s="5"/>
      <c r="E9644" s="5"/>
      <c r="F9644" s="6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72"/>
      <c r="AD9644" s="5"/>
    </row>
    <row r="9645" spans="1:30" x14ac:dyDescent="0.2">
      <c r="A9645" s="5"/>
      <c r="B9645" s="5"/>
      <c r="C9645" s="5"/>
      <c r="D9645" s="5"/>
      <c r="E9645" s="5"/>
      <c r="F9645" s="6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72"/>
      <c r="AD9645" s="5"/>
    </row>
    <row r="9646" spans="1:30" x14ac:dyDescent="0.2">
      <c r="A9646" s="5"/>
      <c r="B9646" s="5"/>
      <c r="C9646" s="5"/>
      <c r="D9646" s="5"/>
      <c r="E9646" s="5"/>
      <c r="F9646" s="6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72"/>
      <c r="AD9646" s="5"/>
    </row>
    <row r="9647" spans="1:30" x14ac:dyDescent="0.2">
      <c r="A9647" s="5"/>
      <c r="B9647" s="5"/>
      <c r="C9647" s="5"/>
      <c r="D9647" s="5"/>
      <c r="E9647" s="5"/>
      <c r="F9647" s="6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72"/>
      <c r="AD9647" s="5"/>
    </row>
    <row r="9648" spans="1:30" x14ac:dyDescent="0.2">
      <c r="A9648" s="5"/>
      <c r="B9648" s="5"/>
      <c r="C9648" s="5"/>
      <c r="D9648" s="5"/>
      <c r="E9648" s="5"/>
      <c r="F9648" s="6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72"/>
      <c r="AD9648" s="5"/>
    </row>
    <row r="9649" spans="1:30" x14ac:dyDescent="0.2">
      <c r="A9649" s="5"/>
      <c r="B9649" s="5"/>
      <c r="C9649" s="5"/>
      <c r="D9649" s="5"/>
      <c r="E9649" s="5"/>
      <c r="F9649" s="6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72"/>
      <c r="AD9649" s="5"/>
    </row>
    <row r="9650" spans="1:30" x14ac:dyDescent="0.2">
      <c r="A9650" s="5"/>
      <c r="B9650" s="5"/>
      <c r="C9650" s="5"/>
      <c r="D9650" s="5"/>
      <c r="E9650" s="5"/>
      <c r="F9650" s="6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72"/>
      <c r="AD9650" s="5"/>
    </row>
    <row r="9651" spans="1:30" x14ac:dyDescent="0.2">
      <c r="A9651" s="5"/>
      <c r="B9651" s="5"/>
      <c r="C9651" s="5"/>
      <c r="D9651" s="5"/>
      <c r="E9651" s="5"/>
      <c r="F9651" s="6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72"/>
      <c r="AD9651" s="5"/>
    </row>
    <row r="9652" spans="1:30" x14ac:dyDescent="0.2">
      <c r="A9652" s="5"/>
      <c r="B9652" s="5"/>
      <c r="C9652" s="5"/>
      <c r="D9652" s="5"/>
      <c r="E9652" s="5"/>
      <c r="F9652" s="6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72"/>
      <c r="AD9652" s="5"/>
    </row>
    <row r="9653" spans="1:30" x14ac:dyDescent="0.2">
      <c r="A9653" s="5"/>
      <c r="B9653" s="5"/>
      <c r="C9653" s="5"/>
      <c r="D9653" s="5"/>
      <c r="E9653" s="5"/>
      <c r="F9653" s="6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72"/>
      <c r="AD9653" s="5"/>
    </row>
    <row r="9654" spans="1:30" x14ac:dyDescent="0.2">
      <c r="A9654" s="5"/>
      <c r="B9654" s="5"/>
      <c r="C9654" s="5"/>
      <c r="D9654" s="5"/>
      <c r="E9654" s="5"/>
      <c r="F9654" s="6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72"/>
      <c r="AD9654" s="5"/>
    </row>
    <row r="9655" spans="1:30" x14ac:dyDescent="0.2">
      <c r="A9655" s="5"/>
      <c r="B9655" s="5"/>
      <c r="C9655" s="5"/>
      <c r="D9655" s="5"/>
      <c r="E9655" s="5"/>
      <c r="F9655" s="6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72"/>
      <c r="AD9655" s="5"/>
    </row>
    <row r="9656" spans="1:30" x14ac:dyDescent="0.2">
      <c r="A9656" s="5"/>
      <c r="B9656" s="5"/>
      <c r="C9656" s="5"/>
      <c r="D9656" s="5"/>
      <c r="E9656" s="5"/>
      <c r="F9656" s="6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72"/>
      <c r="AD9656" s="5"/>
    </row>
    <row r="9657" spans="1:30" x14ac:dyDescent="0.2">
      <c r="A9657" s="5"/>
      <c r="B9657" s="5"/>
      <c r="C9657" s="5"/>
      <c r="D9657" s="5"/>
      <c r="E9657" s="5"/>
      <c r="F9657" s="6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72"/>
      <c r="AD9657" s="5"/>
    </row>
    <row r="9658" spans="1:30" x14ac:dyDescent="0.2">
      <c r="A9658" s="5"/>
      <c r="B9658" s="5"/>
      <c r="C9658" s="5"/>
      <c r="D9658" s="5"/>
      <c r="E9658" s="5"/>
      <c r="F9658" s="6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72"/>
      <c r="AD9658" s="5"/>
    </row>
    <row r="9659" spans="1:30" x14ac:dyDescent="0.2">
      <c r="A9659" s="5"/>
      <c r="B9659" s="5"/>
      <c r="C9659" s="5"/>
      <c r="D9659" s="5"/>
      <c r="E9659" s="5"/>
      <c r="F9659" s="6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72"/>
      <c r="AD9659" s="5"/>
    </row>
    <row r="9660" spans="1:30" x14ac:dyDescent="0.2">
      <c r="A9660" s="5"/>
      <c r="B9660" s="5"/>
      <c r="C9660" s="5"/>
      <c r="D9660" s="5"/>
      <c r="E9660" s="5"/>
      <c r="F9660" s="6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72"/>
      <c r="AD9660" s="5"/>
    </row>
    <row r="9661" spans="1:30" x14ac:dyDescent="0.2">
      <c r="A9661" s="5"/>
      <c r="B9661" s="5"/>
      <c r="C9661" s="5"/>
      <c r="D9661" s="5"/>
      <c r="E9661" s="5"/>
      <c r="F9661" s="6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72"/>
      <c r="AD9661" s="5"/>
    </row>
    <row r="9662" spans="1:30" x14ac:dyDescent="0.2">
      <c r="A9662" s="5"/>
      <c r="B9662" s="5"/>
      <c r="C9662" s="5"/>
      <c r="D9662" s="5"/>
      <c r="E9662" s="5"/>
      <c r="F9662" s="6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72"/>
      <c r="AD9662" s="5"/>
    </row>
    <row r="9663" spans="1:30" x14ac:dyDescent="0.2">
      <c r="A9663" s="5"/>
      <c r="B9663" s="5"/>
      <c r="C9663" s="5"/>
      <c r="D9663" s="5"/>
      <c r="E9663" s="5"/>
      <c r="F9663" s="6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72"/>
      <c r="AD9663" s="5"/>
    </row>
    <row r="9664" spans="1:30" x14ac:dyDescent="0.2">
      <c r="A9664" s="5"/>
      <c r="B9664" s="5"/>
      <c r="C9664" s="5"/>
      <c r="D9664" s="5"/>
      <c r="E9664" s="5"/>
      <c r="F9664" s="6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72"/>
      <c r="AD9664" s="5"/>
    </row>
    <row r="9665" spans="1:30" x14ac:dyDescent="0.2">
      <c r="A9665" s="5"/>
      <c r="B9665" s="5"/>
      <c r="C9665" s="5"/>
      <c r="D9665" s="5"/>
      <c r="E9665" s="5"/>
      <c r="F9665" s="6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72"/>
      <c r="AD9665" s="5"/>
    </row>
    <row r="9666" spans="1:30" x14ac:dyDescent="0.2">
      <c r="A9666" s="5"/>
      <c r="B9666" s="5"/>
      <c r="C9666" s="5"/>
      <c r="D9666" s="5"/>
      <c r="E9666" s="5"/>
      <c r="F9666" s="6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72"/>
      <c r="AD9666" s="5"/>
    </row>
    <row r="9667" spans="1:30" x14ac:dyDescent="0.2">
      <c r="A9667" s="5"/>
      <c r="B9667" s="5"/>
      <c r="C9667" s="5"/>
      <c r="D9667" s="5"/>
      <c r="E9667" s="5"/>
      <c r="F9667" s="6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72"/>
      <c r="AD9667" s="5"/>
    </row>
    <row r="9668" spans="1:30" x14ac:dyDescent="0.2">
      <c r="A9668" s="5"/>
      <c r="B9668" s="5"/>
      <c r="C9668" s="5"/>
      <c r="D9668" s="5"/>
      <c r="E9668" s="5"/>
      <c r="F9668" s="6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72"/>
      <c r="AD9668" s="5"/>
    </row>
    <row r="9669" spans="1:30" x14ac:dyDescent="0.2">
      <c r="A9669" s="5"/>
      <c r="B9669" s="5"/>
      <c r="C9669" s="5"/>
      <c r="D9669" s="5"/>
      <c r="E9669" s="5"/>
      <c r="F9669" s="6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72"/>
      <c r="AD9669" s="5"/>
    </row>
    <row r="9670" spans="1:30" x14ac:dyDescent="0.2">
      <c r="A9670" s="5"/>
      <c r="B9670" s="5"/>
      <c r="C9670" s="5"/>
      <c r="D9670" s="5"/>
      <c r="E9670" s="5"/>
      <c r="F9670" s="6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72"/>
      <c r="AD9670" s="5"/>
    </row>
    <row r="9671" spans="1:30" x14ac:dyDescent="0.2">
      <c r="A9671" s="5"/>
      <c r="B9671" s="5"/>
      <c r="C9671" s="5"/>
      <c r="D9671" s="5"/>
      <c r="E9671" s="5"/>
      <c r="F9671" s="6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72"/>
      <c r="AD9671" s="5"/>
    </row>
    <row r="9672" spans="1:30" x14ac:dyDescent="0.2">
      <c r="A9672" s="5"/>
      <c r="B9672" s="5"/>
      <c r="C9672" s="5"/>
      <c r="D9672" s="5"/>
      <c r="E9672" s="5"/>
      <c r="F9672" s="6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72"/>
      <c r="AD9672" s="5"/>
    </row>
    <row r="9673" spans="1:30" x14ac:dyDescent="0.2">
      <c r="A9673" s="5"/>
      <c r="B9673" s="5"/>
      <c r="C9673" s="5"/>
      <c r="D9673" s="5"/>
      <c r="E9673" s="5"/>
      <c r="F9673" s="6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72"/>
      <c r="AD9673" s="5"/>
    </row>
    <row r="9674" spans="1:30" x14ac:dyDescent="0.2">
      <c r="A9674" s="5"/>
      <c r="B9674" s="5"/>
      <c r="C9674" s="5"/>
      <c r="D9674" s="5"/>
      <c r="E9674" s="5"/>
      <c r="F9674" s="6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72"/>
      <c r="AD9674" s="5"/>
    </row>
    <row r="9675" spans="1:30" x14ac:dyDescent="0.2">
      <c r="A9675" s="5"/>
      <c r="B9675" s="5"/>
      <c r="C9675" s="5"/>
      <c r="D9675" s="5"/>
      <c r="E9675" s="5"/>
      <c r="F9675" s="6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72"/>
      <c r="AD9675" s="5"/>
    </row>
    <row r="9676" spans="1:30" x14ac:dyDescent="0.2">
      <c r="A9676" s="5"/>
      <c r="B9676" s="5"/>
      <c r="C9676" s="5"/>
      <c r="D9676" s="5"/>
      <c r="E9676" s="5"/>
      <c r="F9676" s="6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72"/>
      <c r="AD9676" s="5"/>
    </row>
    <row r="9677" spans="1:30" x14ac:dyDescent="0.2">
      <c r="A9677" s="5"/>
      <c r="B9677" s="5"/>
      <c r="C9677" s="5"/>
      <c r="D9677" s="5"/>
      <c r="E9677" s="5"/>
      <c r="F9677" s="6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72"/>
      <c r="AD9677" s="5"/>
    </row>
    <row r="9678" spans="1:30" x14ac:dyDescent="0.2">
      <c r="A9678" s="5"/>
      <c r="B9678" s="5"/>
      <c r="C9678" s="5"/>
      <c r="D9678" s="5"/>
      <c r="E9678" s="5"/>
      <c r="F9678" s="6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72"/>
      <c r="AD9678" s="5"/>
    </row>
    <row r="9679" spans="1:30" x14ac:dyDescent="0.2">
      <c r="A9679" s="5"/>
      <c r="B9679" s="5"/>
      <c r="C9679" s="5"/>
      <c r="D9679" s="5"/>
      <c r="E9679" s="5"/>
      <c r="F9679" s="6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72"/>
      <c r="AD9679" s="5"/>
    </row>
    <row r="9680" spans="1:30" x14ac:dyDescent="0.2">
      <c r="A9680" s="5"/>
      <c r="B9680" s="5"/>
      <c r="C9680" s="5"/>
      <c r="D9680" s="5"/>
      <c r="E9680" s="5"/>
      <c r="F9680" s="6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72"/>
      <c r="AD9680" s="5"/>
    </row>
    <row r="9681" spans="1:30" x14ac:dyDescent="0.2">
      <c r="A9681" s="5"/>
      <c r="B9681" s="5"/>
      <c r="C9681" s="5"/>
      <c r="D9681" s="5"/>
      <c r="E9681" s="5"/>
      <c r="F9681" s="6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72"/>
      <c r="AD9681" s="5"/>
    </row>
    <row r="9682" spans="1:30" x14ac:dyDescent="0.2">
      <c r="A9682" s="5"/>
      <c r="B9682" s="5"/>
      <c r="C9682" s="5"/>
      <c r="D9682" s="5"/>
      <c r="E9682" s="5"/>
      <c r="F9682" s="6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72"/>
      <c r="AD9682" s="5"/>
    </row>
    <row r="9683" spans="1:30" x14ac:dyDescent="0.2">
      <c r="A9683" s="5"/>
      <c r="B9683" s="5"/>
      <c r="C9683" s="5"/>
      <c r="D9683" s="5"/>
      <c r="E9683" s="5"/>
      <c r="F9683" s="6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72"/>
      <c r="AD9683" s="5"/>
    </row>
    <row r="9684" spans="1:30" x14ac:dyDescent="0.2">
      <c r="A9684" s="5"/>
      <c r="B9684" s="5"/>
      <c r="C9684" s="5"/>
      <c r="D9684" s="5"/>
      <c r="E9684" s="5"/>
      <c r="F9684" s="6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72"/>
      <c r="AD9684" s="5"/>
    </row>
    <row r="9685" spans="1:30" x14ac:dyDescent="0.2">
      <c r="A9685" s="5"/>
      <c r="B9685" s="5"/>
      <c r="C9685" s="5"/>
      <c r="D9685" s="5"/>
      <c r="E9685" s="5"/>
      <c r="F9685" s="6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72"/>
      <c r="AD9685" s="5"/>
    </row>
    <row r="9686" spans="1:30" x14ac:dyDescent="0.2">
      <c r="A9686" s="5"/>
      <c r="B9686" s="5"/>
      <c r="C9686" s="5"/>
      <c r="D9686" s="5"/>
      <c r="E9686" s="5"/>
      <c r="F9686" s="6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72"/>
      <c r="AD9686" s="5"/>
    </row>
    <row r="9687" spans="1:30" x14ac:dyDescent="0.2">
      <c r="A9687" s="5"/>
      <c r="B9687" s="5"/>
      <c r="C9687" s="5"/>
      <c r="D9687" s="5"/>
      <c r="E9687" s="5"/>
      <c r="F9687" s="6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72"/>
      <c r="AD9687" s="5"/>
    </row>
    <row r="9688" spans="1:30" x14ac:dyDescent="0.2">
      <c r="A9688" s="5"/>
      <c r="B9688" s="5"/>
      <c r="C9688" s="5"/>
      <c r="D9688" s="5"/>
      <c r="E9688" s="5"/>
      <c r="F9688" s="6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72"/>
      <c r="AD9688" s="5"/>
    </row>
    <row r="9689" spans="1:30" x14ac:dyDescent="0.2">
      <c r="A9689" s="5"/>
      <c r="B9689" s="5"/>
      <c r="C9689" s="5"/>
      <c r="D9689" s="5"/>
      <c r="E9689" s="5"/>
      <c r="F9689" s="6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72"/>
      <c r="AD9689" s="5"/>
    </row>
    <row r="9690" spans="1:30" x14ac:dyDescent="0.2">
      <c r="A9690" s="5"/>
      <c r="B9690" s="5"/>
      <c r="C9690" s="5"/>
      <c r="D9690" s="5"/>
      <c r="E9690" s="5"/>
      <c r="F9690" s="6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72"/>
      <c r="AD9690" s="5"/>
    </row>
    <row r="9691" spans="1:30" x14ac:dyDescent="0.2">
      <c r="A9691" s="5"/>
      <c r="B9691" s="5"/>
      <c r="C9691" s="5"/>
      <c r="D9691" s="5"/>
      <c r="E9691" s="5"/>
      <c r="F9691" s="6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72"/>
      <c r="AD9691" s="5"/>
    </row>
    <row r="9692" spans="1:30" x14ac:dyDescent="0.2">
      <c r="A9692" s="5"/>
      <c r="B9692" s="5"/>
      <c r="C9692" s="5"/>
      <c r="D9692" s="5"/>
      <c r="E9692" s="5"/>
      <c r="F9692" s="6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72"/>
      <c r="AD9692" s="5"/>
    </row>
    <row r="9693" spans="1:30" x14ac:dyDescent="0.2">
      <c r="A9693" s="5"/>
      <c r="B9693" s="5"/>
      <c r="C9693" s="5"/>
      <c r="D9693" s="5"/>
      <c r="E9693" s="5"/>
      <c r="F9693" s="6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72"/>
      <c r="AD9693" s="5"/>
    </row>
    <row r="9694" spans="1:30" x14ac:dyDescent="0.2">
      <c r="A9694" s="5"/>
      <c r="B9694" s="5"/>
      <c r="C9694" s="5"/>
      <c r="D9694" s="5"/>
      <c r="E9694" s="5"/>
      <c r="F9694" s="6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72"/>
      <c r="AD9694" s="5"/>
    </row>
    <row r="9695" spans="1:30" x14ac:dyDescent="0.2">
      <c r="A9695" s="5"/>
      <c r="B9695" s="5"/>
      <c r="C9695" s="5"/>
      <c r="D9695" s="5"/>
      <c r="E9695" s="5"/>
      <c r="F9695" s="6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72"/>
      <c r="AD9695" s="5"/>
    </row>
    <row r="9696" spans="1:30" x14ac:dyDescent="0.2">
      <c r="A9696" s="5"/>
      <c r="B9696" s="5"/>
      <c r="C9696" s="5"/>
      <c r="D9696" s="5"/>
      <c r="E9696" s="5"/>
      <c r="F9696" s="6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72"/>
      <c r="AD9696" s="5"/>
    </row>
    <row r="9697" spans="1:30" x14ac:dyDescent="0.2">
      <c r="A9697" s="5"/>
      <c r="B9697" s="5"/>
      <c r="C9697" s="5"/>
      <c r="D9697" s="5"/>
      <c r="E9697" s="5"/>
      <c r="F9697" s="6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72"/>
      <c r="AD9697" s="5"/>
    </row>
    <row r="9698" spans="1:30" x14ac:dyDescent="0.2">
      <c r="A9698" s="5"/>
      <c r="B9698" s="5"/>
      <c r="C9698" s="5"/>
      <c r="D9698" s="5"/>
      <c r="E9698" s="5"/>
      <c r="F9698" s="6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72"/>
      <c r="AD9698" s="5"/>
    </row>
    <row r="9699" spans="1:30" x14ac:dyDescent="0.2">
      <c r="A9699" s="5"/>
      <c r="B9699" s="5"/>
      <c r="C9699" s="5"/>
      <c r="D9699" s="5"/>
      <c r="E9699" s="5"/>
      <c r="F9699" s="6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72"/>
      <c r="AD9699" s="5"/>
    </row>
    <row r="9700" spans="1:30" x14ac:dyDescent="0.2">
      <c r="A9700" s="5"/>
      <c r="B9700" s="5"/>
      <c r="C9700" s="5"/>
      <c r="D9700" s="5"/>
      <c r="E9700" s="5"/>
      <c r="F9700" s="6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72"/>
      <c r="AD9700" s="5"/>
    </row>
    <row r="9701" spans="1:30" x14ac:dyDescent="0.2">
      <c r="A9701" s="5"/>
      <c r="B9701" s="5"/>
      <c r="C9701" s="5"/>
      <c r="D9701" s="5"/>
      <c r="E9701" s="5"/>
      <c r="F9701" s="6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72"/>
      <c r="AD9701" s="5"/>
    </row>
    <row r="9702" spans="1:30" x14ac:dyDescent="0.2">
      <c r="A9702" s="5"/>
      <c r="B9702" s="5"/>
      <c r="C9702" s="5"/>
      <c r="D9702" s="5"/>
      <c r="E9702" s="5"/>
      <c r="F9702" s="6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72"/>
      <c r="AD9702" s="5"/>
    </row>
    <row r="9703" spans="1:30" x14ac:dyDescent="0.2">
      <c r="A9703" s="5"/>
      <c r="B9703" s="5"/>
      <c r="C9703" s="5"/>
      <c r="D9703" s="5"/>
      <c r="E9703" s="5"/>
      <c r="F9703" s="6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72"/>
      <c r="AD9703" s="5"/>
    </row>
    <row r="9704" spans="1:30" x14ac:dyDescent="0.2">
      <c r="A9704" s="5"/>
      <c r="B9704" s="5"/>
      <c r="C9704" s="5"/>
      <c r="D9704" s="5"/>
      <c r="E9704" s="5"/>
      <c r="F9704" s="6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72"/>
      <c r="AD9704" s="5"/>
    </row>
    <row r="9705" spans="1:30" x14ac:dyDescent="0.2">
      <c r="A9705" s="5"/>
      <c r="B9705" s="5"/>
      <c r="C9705" s="5"/>
      <c r="D9705" s="5"/>
      <c r="E9705" s="5"/>
      <c r="F9705" s="6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72"/>
      <c r="AD9705" s="5"/>
    </row>
    <row r="9706" spans="1:30" x14ac:dyDescent="0.2">
      <c r="A9706" s="5"/>
      <c r="B9706" s="5"/>
      <c r="C9706" s="5"/>
      <c r="D9706" s="5"/>
      <c r="E9706" s="5"/>
      <c r="F9706" s="6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72"/>
      <c r="AD9706" s="5"/>
    </row>
    <row r="9707" spans="1:30" x14ac:dyDescent="0.2">
      <c r="A9707" s="5"/>
      <c r="B9707" s="5"/>
      <c r="C9707" s="5"/>
      <c r="D9707" s="5"/>
      <c r="E9707" s="5"/>
      <c r="F9707" s="6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72"/>
      <c r="AD9707" s="5"/>
    </row>
    <row r="9708" spans="1:30" x14ac:dyDescent="0.2">
      <c r="A9708" s="5"/>
      <c r="B9708" s="5"/>
      <c r="C9708" s="5"/>
      <c r="D9708" s="5"/>
      <c r="E9708" s="5"/>
      <c r="F9708" s="6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72"/>
      <c r="AD9708" s="5"/>
    </row>
    <row r="9709" spans="1:30" x14ac:dyDescent="0.2">
      <c r="A9709" s="5"/>
      <c r="B9709" s="5"/>
      <c r="C9709" s="5"/>
      <c r="D9709" s="5"/>
      <c r="E9709" s="5"/>
      <c r="F9709" s="6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72"/>
      <c r="AD9709" s="5"/>
    </row>
    <row r="9710" spans="1:30" x14ac:dyDescent="0.2">
      <c r="A9710" s="5"/>
      <c r="B9710" s="5"/>
      <c r="C9710" s="5"/>
      <c r="D9710" s="5"/>
      <c r="E9710" s="5"/>
      <c r="F9710" s="6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72"/>
      <c r="AD9710" s="5"/>
    </row>
    <row r="9711" spans="1:30" x14ac:dyDescent="0.2">
      <c r="A9711" s="5"/>
      <c r="B9711" s="5"/>
      <c r="C9711" s="5"/>
      <c r="D9711" s="5"/>
      <c r="E9711" s="5"/>
      <c r="F9711" s="6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72"/>
      <c r="AD9711" s="5"/>
    </row>
    <row r="9712" spans="1:30" x14ac:dyDescent="0.2">
      <c r="A9712" s="5"/>
      <c r="B9712" s="5"/>
      <c r="C9712" s="5"/>
      <c r="D9712" s="5"/>
      <c r="E9712" s="5"/>
      <c r="F9712" s="6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72"/>
      <c r="AD9712" s="5"/>
    </row>
    <row r="9713" spans="1:30" x14ac:dyDescent="0.2">
      <c r="A9713" s="5"/>
      <c r="B9713" s="5"/>
      <c r="C9713" s="5"/>
      <c r="D9713" s="5"/>
      <c r="E9713" s="5"/>
      <c r="F9713" s="6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72"/>
      <c r="AD9713" s="5"/>
    </row>
    <row r="9714" spans="1:30" x14ac:dyDescent="0.2">
      <c r="A9714" s="5"/>
      <c r="B9714" s="5"/>
      <c r="C9714" s="5"/>
      <c r="D9714" s="5"/>
      <c r="E9714" s="5"/>
      <c r="F9714" s="6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72"/>
      <c r="AD9714" s="5"/>
    </row>
    <row r="9715" spans="1:30" x14ac:dyDescent="0.2">
      <c r="A9715" s="5"/>
      <c r="B9715" s="5"/>
      <c r="C9715" s="5"/>
      <c r="D9715" s="5"/>
      <c r="E9715" s="5"/>
      <c r="F9715" s="6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72"/>
      <c r="AD9715" s="5"/>
    </row>
    <row r="9716" spans="1:30" x14ac:dyDescent="0.2">
      <c r="A9716" s="5"/>
      <c r="B9716" s="5"/>
      <c r="C9716" s="5"/>
      <c r="D9716" s="5"/>
      <c r="E9716" s="5"/>
      <c r="F9716" s="6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72"/>
      <c r="AD9716" s="5"/>
    </row>
    <row r="9717" spans="1:30" x14ac:dyDescent="0.2">
      <c r="A9717" s="5"/>
      <c r="B9717" s="5"/>
      <c r="C9717" s="5"/>
      <c r="D9717" s="5"/>
      <c r="E9717" s="5"/>
      <c r="F9717" s="6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72"/>
      <c r="AD9717" s="5"/>
    </row>
    <row r="9718" spans="1:30" x14ac:dyDescent="0.2">
      <c r="A9718" s="5"/>
      <c r="B9718" s="5"/>
      <c r="C9718" s="5"/>
      <c r="D9718" s="5"/>
      <c r="E9718" s="5"/>
      <c r="F9718" s="6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72"/>
      <c r="AD9718" s="5"/>
    </row>
    <row r="9719" spans="1:30" x14ac:dyDescent="0.2">
      <c r="A9719" s="5"/>
      <c r="B9719" s="5"/>
      <c r="C9719" s="5"/>
      <c r="D9719" s="5"/>
      <c r="E9719" s="5"/>
      <c r="F9719" s="6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72"/>
      <c r="AD9719" s="5"/>
    </row>
    <row r="9720" spans="1:30" x14ac:dyDescent="0.2">
      <c r="A9720" s="5"/>
      <c r="B9720" s="5"/>
      <c r="C9720" s="5"/>
      <c r="D9720" s="5"/>
      <c r="E9720" s="5"/>
      <c r="F9720" s="6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72"/>
      <c r="AD9720" s="5"/>
    </row>
    <row r="9721" spans="1:30" x14ac:dyDescent="0.2">
      <c r="A9721" s="5"/>
      <c r="B9721" s="5"/>
      <c r="C9721" s="5"/>
      <c r="D9721" s="5"/>
      <c r="E9721" s="5"/>
      <c r="F9721" s="6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72"/>
      <c r="AD9721" s="5"/>
    </row>
    <row r="9722" spans="1:30" x14ac:dyDescent="0.2">
      <c r="A9722" s="5"/>
      <c r="B9722" s="5"/>
      <c r="C9722" s="5"/>
      <c r="D9722" s="5"/>
      <c r="E9722" s="5"/>
      <c r="F9722" s="6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72"/>
      <c r="AD9722" s="5"/>
    </row>
    <row r="9723" spans="1:30" x14ac:dyDescent="0.2">
      <c r="A9723" s="5"/>
      <c r="B9723" s="5"/>
      <c r="C9723" s="5"/>
      <c r="D9723" s="5"/>
      <c r="E9723" s="5"/>
      <c r="F9723" s="6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72"/>
      <c r="AD9723" s="5"/>
    </row>
    <row r="9724" spans="1:30" x14ac:dyDescent="0.2">
      <c r="A9724" s="5"/>
      <c r="B9724" s="5"/>
      <c r="C9724" s="5"/>
      <c r="D9724" s="5"/>
      <c r="E9724" s="5"/>
      <c r="F9724" s="6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72"/>
      <c r="AD9724" s="5"/>
    </row>
    <row r="9725" spans="1:30" x14ac:dyDescent="0.2">
      <c r="A9725" s="5"/>
      <c r="B9725" s="5"/>
      <c r="C9725" s="5"/>
      <c r="D9725" s="5"/>
      <c r="E9725" s="5"/>
      <c r="F9725" s="6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72"/>
      <c r="AD9725" s="5"/>
    </row>
    <row r="9726" spans="1:30" x14ac:dyDescent="0.2">
      <c r="A9726" s="5"/>
      <c r="B9726" s="5"/>
      <c r="C9726" s="5"/>
      <c r="D9726" s="5"/>
      <c r="E9726" s="5"/>
      <c r="F9726" s="6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72"/>
      <c r="AD9726" s="5"/>
    </row>
    <row r="9727" spans="1:30" x14ac:dyDescent="0.2">
      <c r="A9727" s="5"/>
      <c r="B9727" s="5"/>
      <c r="C9727" s="5"/>
      <c r="D9727" s="5"/>
      <c r="E9727" s="5"/>
      <c r="F9727" s="6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72"/>
      <c r="AD9727" s="5"/>
    </row>
    <row r="9728" spans="1:30" x14ac:dyDescent="0.2">
      <c r="A9728" s="5"/>
      <c r="B9728" s="5"/>
      <c r="C9728" s="5"/>
      <c r="D9728" s="5"/>
      <c r="E9728" s="5"/>
      <c r="F9728" s="6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72"/>
      <c r="AD9728" s="5"/>
    </row>
    <row r="9729" spans="1:30" x14ac:dyDescent="0.2">
      <c r="A9729" s="5"/>
      <c r="B9729" s="5"/>
      <c r="C9729" s="5"/>
      <c r="D9729" s="5"/>
      <c r="E9729" s="5"/>
      <c r="F9729" s="6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72"/>
      <c r="AD9729" s="5"/>
    </row>
    <row r="9730" spans="1:30" x14ac:dyDescent="0.2">
      <c r="A9730" s="5"/>
      <c r="B9730" s="5"/>
      <c r="C9730" s="5"/>
      <c r="D9730" s="5"/>
      <c r="E9730" s="5"/>
      <c r="F9730" s="6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72"/>
      <c r="AD9730" s="5"/>
    </row>
    <row r="9731" spans="1:30" x14ac:dyDescent="0.2">
      <c r="A9731" s="5"/>
      <c r="B9731" s="5"/>
      <c r="C9731" s="5"/>
      <c r="D9731" s="5"/>
      <c r="E9731" s="5"/>
      <c r="F9731" s="6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72"/>
      <c r="AD9731" s="5"/>
    </row>
    <row r="9732" spans="1:30" x14ac:dyDescent="0.2">
      <c r="A9732" s="5"/>
      <c r="B9732" s="5"/>
      <c r="C9732" s="5"/>
      <c r="D9732" s="5"/>
      <c r="E9732" s="5"/>
      <c r="F9732" s="6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72"/>
      <c r="AD9732" s="5"/>
    </row>
    <row r="9733" spans="1:30" x14ac:dyDescent="0.2">
      <c r="A9733" s="5"/>
      <c r="B9733" s="5"/>
      <c r="C9733" s="5"/>
      <c r="D9733" s="5"/>
      <c r="E9733" s="5"/>
      <c r="F9733" s="6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72"/>
      <c r="AD9733" s="5"/>
    </row>
    <row r="9734" spans="1:30" x14ac:dyDescent="0.2">
      <c r="A9734" s="5"/>
      <c r="B9734" s="5"/>
      <c r="C9734" s="5"/>
      <c r="D9734" s="5"/>
      <c r="E9734" s="5"/>
      <c r="F9734" s="6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72"/>
      <c r="AD9734" s="5"/>
    </row>
    <row r="9735" spans="1:30" x14ac:dyDescent="0.2">
      <c r="A9735" s="5"/>
      <c r="B9735" s="5"/>
      <c r="C9735" s="5"/>
      <c r="D9735" s="5"/>
      <c r="E9735" s="5"/>
      <c r="F9735" s="6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72"/>
      <c r="AD9735" s="5"/>
    </row>
    <row r="9736" spans="1:30" x14ac:dyDescent="0.2">
      <c r="A9736" s="5"/>
      <c r="B9736" s="5"/>
      <c r="C9736" s="5"/>
      <c r="D9736" s="5"/>
      <c r="E9736" s="5"/>
      <c r="F9736" s="6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72"/>
      <c r="AD9736" s="5"/>
    </row>
    <row r="9737" spans="1:30" x14ac:dyDescent="0.2">
      <c r="A9737" s="5"/>
      <c r="B9737" s="5"/>
      <c r="C9737" s="5"/>
      <c r="D9737" s="5"/>
      <c r="E9737" s="5"/>
      <c r="F9737" s="6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72"/>
      <c r="AD9737" s="5"/>
    </row>
    <row r="9738" spans="1:30" x14ac:dyDescent="0.2">
      <c r="A9738" s="5"/>
      <c r="B9738" s="5"/>
      <c r="C9738" s="5"/>
      <c r="D9738" s="5"/>
      <c r="E9738" s="5"/>
      <c r="F9738" s="6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72"/>
      <c r="AD9738" s="5"/>
    </row>
    <row r="9739" spans="1:30" x14ac:dyDescent="0.2">
      <c r="A9739" s="5"/>
      <c r="B9739" s="5"/>
      <c r="C9739" s="5"/>
      <c r="D9739" s="5"/>
      <c r="E9739" s="5"/>
      <c r="F9739" s="6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72"/>
      <c r="AD9739" s="5"/>
    </row>
    <row r="9740" spans="1:30" x14ac:dyDescent="0.2">
      <c r="A9740" s="5"/>
      <c r="B9740" s="5"/>
      <c r="C9740" s="5"/>
      <c r="D9740" s="5"/>
      <c r="E9740" s="5"/>
      <c r="F9740" s="6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72"/>
      <c r="AD9740" s="5"/>
    </row>
    <row r="9741" spans="1:30" x14ac:dyDescent="0.2">
      <c r="A9741" s="5"/>
      <c r="B9741" s="5"/>
      <c r="C9741" s="5"/>
      <c r="D9741" s="5"/>
      <c r="E9741" s="5"/>
      <c r="F9741" s="6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72"/>
      <c r="AD9741" s="5"/>
    </row>
    <row r="9742" spans="1:30" x14ac:dyDescent="0.2">
      <c r="A9742" s="5"/>
      <c r="B9742" s="5"/>
      <c r="C9742" s="5"/>
      <c r="D9742" s="5"/>
      <c r="E9742" s="5"/>
      <c r="F9742" s="6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72"/>
      <c r="AD9742" s="5"/>
    </row>
    <row r="9743" spans="1:30" x14ac:dyDescent="0.2">
      <c r="A9743" s="5"/>
      <c r="B9743" s="5"/>
      <c r="C9743" s="5"/>
      <c r="D9743" s="5"/>
      <c r="E9743" s="5"/>
      <c r="F9743" s="6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72"/>
      <c r="AD9743" s="5"/>
    </row>
    <row r="9744" spans="1:30" x14ac:dyDescent="0.2">
      <c r="A9744" s="5"/>
      <c r="B9744" s="5"/>
      <c r="C9744" s="5"/>
      <c r="D9744" s="5"/>
      <c r="E9744" s="5"/>
      <c r="F9744" s="6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72"/>
      <c r="AD9744" s="5"/>
    </row>
    <row r="9745" spans="1:30" x14ac:dyDescent="0.2">
      <c r="A9745" s="5"/>
      <c r="B9745" s="5"/>
      <c r="C9745" s="5"/>
      <c r="D9745" s="5"/>
      <c r="E9745" s="5"/>
      <c r="F9745" s="6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72"/>
      <c r="AD9745" s="5"/>
    </row>
    <row r="9746" spans="1:30" x14ac:dyDescent="0.2">
      <c r="A9746" s="5"/>
      <c r="B9746" s="5"/>
      <c r="C9746" s="5"/>
      <c r="D9746" s="5"/>
      <c r="E9746" s="5"/>
      <c r="F9746" s="6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72"/>
      <c r="AD9746" s="5"/>
    </row>
    <row r="9747" spans="1:30" x14ac:dyDescent="0.2">
      <c r="A9747" s="5"/>
      <c r="B9747" s="5"/>
      <c r="C9747" s="5"/>
      <c r="D9747" s="5"/>
      <c r="E9747" s="5"/>
      <c r="F9747" s="6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72"/>
      <c r="AD9747" s="5"/>
    </row>
    <row r="9748" spans="1:30" x14ac:dyDescent="0.2">
      <c r="A9748" s="5"/>
      <c r="B9748" s="5"/>
      <c r="C9748" s="5"/>
      <c r="D9748" s="5"/>
      <c r="E9748" s="5"/>
      <c r="F9748" s="6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72"/>
      <c r="AD9748" s="5"/>
    </row>
    <row r="9749" spans="1:30" x14ac:dyDescent="0.2">
      <c r="A9749" s="5"/>
      <c r="B9749" s="5"/>
      <c r="C9749" s="5"/>
      <c r="D9749" s="5"/>
      <c r="E9749" s="5"/>
      <c r="F9749" s="6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72"/>
      <c r="AD9749" s="5"/>
    </row>
    <row r="9750" spans="1:30" x14ac:dyDescent="0.2">
      <c r="A9750" s="5"/>
      <c r="B9750" s="5"/>
      <c r="C9750" s="5"/>
      <c r="D9750" s="5"/>
      <c r="E9750" s="5"/>
      <c r="F9750" s="6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72"/>
      <c r="AD9750" s="5"/>
    </row>
    <row r="9751" spans="1:30" x14ac:dyDescent="0.2">
      <c r="A9751" s="5"/>
      <c r="B9751" s="5"/>
      <c r="C9751" s="5"/>
      <c r="D9751" s="5"/>
      <c r="E9751" s="5"/>
      <c r="F9751" s="6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72"/>
      <c r="AD9751" s="5"/>
    </row>
    <row r="9752" spans="1:30" x14ac:dyDescent="0.2">
      <c r="A9752" s="5"/>
      <c r="B9752" s="5"/>
      <c r="C9752" s="5"/>
      <c r="D9752" s="5"/>
      <c r="E9752" s="5"/>
      <c r="F9752" s="6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72"/>
      <c r="AD9752" s="5"/>
    </row>
    <row r="9753" spans="1:30" x14ac:dyDescent="0.2">
      <c r="A9753" s="5"/>
      <c r="B9753" s="5"/>
      <c r="C9753" s="5"/>
      <c r="D9753" s="5"/>
      <c r="E9753" s="5"/>
      <c r="F9753" s="6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72"/>
      <c r="AD9753" s="5"/>
    </row>
    <row r="9754" spans="1:30" x14ac:dyDescent="0.2">
      <c r="A9754" s="5"/>
      <c r="B9754" s="5"/>
      <c r="C9754" s="5"/>
      <c r="D9754" s="5"/>
      <c r="E9754" s="5"/>
      <c r="F9754" s="6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72"/>
      <c r="AD9754" s="5"/>
    </row>
    <row r="9755" spans="1:30" x14ac:dyDescent="0.2">
      <c r="A9755" s="5"/>
      <c r="B9755" s="5"/>
      <c r="C9755" s="5"/>
      <c r="D9755" s="5"/>
      <c r="E9755" s="5"/>
      <c r="F9755" s="6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72"/>
      <c r="AD9755" s="5"/>
    </row>
    <row r="9756" spans="1:30" x14ac:dyDescent="0.2">
      <c r="A9756" s="5"/>
      <c r="B9756" s="5"/>
      <c r="C9756" s="5"/>
      <c r="D9756" s="5"/>
      <c r="E9756" s="5"/>
      <c r="F9756" s="6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72"/>
      <c r="AD9756" s="5"/>
    </row>
    <row r="9757" spans="1:30" x14ac:dyDescent="0.2">
      <c r="A9757" s="5"/>
      <c r="B9757" s="5"/>
      <c r="C9757" s="5"/>
      <c r="D9757" s="5"/>
      <c r="E9757" s="5"/>
      <c r="F9757" s="6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72"/>
      <c r="AD9757" s="5"/>
    </row>
    <row r="9758" spans="1:30" x14ac:dyDescent="0.2">
      <c r="A9758" s="5"/>
      <c r="B9758" s="5"/>
      <c r="C9758" s="5"/>
      <c r="D9758" s="5"/>
      <c r="E9758" s="5"/>
      <c r="F9758" s="6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72"/>
      <c r="AD9758" s="5"/>
    </row>
    <row r="9759" spans="1:30" x14ac:dyDescent="0.2">
      <c r="A9759" s="5"/>
      <c r="B9759" s="5"/>
      <c r="C9759" s="5"/>
      <c r="D9759" s="5"/>
      <c r="E9759" s="5"/>
      <c r="F9759" s="6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72"/>
      <c r="AD9759" s="5"/>
    </row>
    <row r="9760" spans="1:30" x14ac:dyDescent="0.2">
      <c r="A9760" s="5"/>
      <c r="B9760" s="5"/>
      <c r="C9760" s="5"/>
      <c r="D9760" s="5"/>
      <c r="E9760" s="5"/>
      <c r="F9760" s="6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72"/>
      <c r="AD9760" s="5"/>
    </row>
    <row r="9761" spans="1:30" x14ac:dyDescent="0.2">
      <c r="A9761" s="5"/>
      <c r="B9761" s="5"/>
      <c r="C9761" s="5"/>
      <c r="D9761" s="5"/>
      <c r="E9761" s="5"/>
      <c r="F9761" s="6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72"/>
      <c r="AD9761" s="5"/>
    </row>
    <row r="9762" spans="1:30" x14ac:dyDescent="0.2">
      <c r="A9762" s="5"/>
      <c r="B9762" s="5"/>
      <c r="C9762" s="5"/>
      <c r="D9762" s="5"/>
      <c r="E9762" s="5"/>
      <c r="F9762" s="6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72"/>
      <c r="AD9762" s="5"/>
    </row>
    <row r="9763" spans="1:30" x14ac:dyDescent="0.2">
      <c r="A9763" s="5"/>
      <c r="B9763" s="5"/>
      <c r="C9763" s="5"/>
      <c r="D9763" s="5"/>
      <c r="E9763" s="5"/>
      <c r="F9763" s="6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72"/>
      <c r="AD9763" s="5"/>
    </row>
    <row r="9764" spans="1:30" x14ac:dyDescent="0.2">
      <c r="A9764" s="5"/>
      <c r="B9764" s="5"/>
      <c r="C9764" s="5"/>
      <c r="D9764" s="5"/>
      <c r="E9764" s="5"/>
      <c r="F9764" s="6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72"/>
      <c r="AD9764" s="5"/>
    </row>
    <row r="9765" spans="1:30" x14ac:dyDescent="0.2">
      <c r="A9765" s="5"/>
      <c r="B9765" s="5"/>
      <c r="C9765" s="5"/>
      <c r="D9765" s="5"/>
      <c r="E9765" s="5"/>
      <c r="F9765" s="6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72"/>
      <c r="AD9765" s="5"/>
    </row>
    <row r="9766" spans="1:30" x14ac:dyDescent="0.2">
      <c r="A9766" s="5"/>
      <c r="B9766" s="5"/>
      <c r="C9766" s="5"/>
      <c r="D9766" s="5"/>
      <c r="E9766" s="5"/>
      <c r="F9766" s="6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72"/>
      <c r="AD9766" s="5"/>
    </row>
    <row r="9767" spans="1:30" x14ac:dyDescent="0.2">
      <c r="A9767" s="5"/>
      <c r="B9767" s="5"/>
      <c r="C9767" s="5"/>
      <c r="D9767" s="5"/>
      <c r="E9767" s="5"/>
      <c r="F9767" s="6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72"/>
      <c r="AD9767" s="5"/>
    </row>
    <row r="9768" spans="1:30" x14ac:dyDescent="0.2">
      <c r="A9768" s="5"/>
      <c r="B9768" s="5"/>
      <c r="C9768" s="5"/>
      <c r="D9768" s="5"/>
      <c r="E9768" s="5"/>
      <c r="F9768" s="6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72"/>
      <c r="AD9768" s="5"/>
    </row>
    <row r="9769" spans="1:30" x14ac:dyDescent="0.2">
      <c r="A9769" s="5"/>
      <c r="B9769" s="5"/>
      <c r="C9769" s="5"/>
      <c r="D9769" s="5"/>
      <c r="E9769" s="5"/>
      <c r="F9769" s="6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72"/>
      <c r="AD9769" s="5"/>
    </row>
    <row r="9770" spans="1:30" x14ac:dyDescent="0.2">
      <c r="A9770" s="5"/>
      <c r="B9770" s="5"/>
      <c r="C9770" s="5"/>
      <c r="D9770" s="5"/>
      <c r="E9770" s="5"/>
      <c r="F9770" s="6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72"/>
      <c r="AD9770" s="5"/>
    </row>
    <row r="9771" spans="1:30" x14ac:dyDescent="0.2">
      <c r="A9771" s="5"/>
      <c r="B9771" s="5"/>
      <c r="C9771" s="5"/>
      <c r="D9771" s="5"/>
      <c r="E9771" s="5"/>
      <c r="F9771" s="6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72"/>
      <c r="AD9771" s="5"/>
    </row>
    <row r="9772" spans="1:30" x14ac:dyDescent="0.2">
      <c r="A9772" s="5"/>
      <c r="B9772" s="5"/>
      <c r="C9772" s="5"/>
      <c r="D9772" s="5"/>
      <c r="E9772" s="5"/>
      <c r="F9772" s="6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72"/>
      <c r="AD9772" s="5"/>
    </row>
    <row r="9773" spans="1:30" x14ac:dyDescent="0.2">
      <c r="A9773" s="5"/>
      <c r="B9773" s="5"/>
      <c r="C9773" s="5"/>
      <c r="D9773" s="5"/>
      <c r="E9773" s="5"/>
      <c r="F9773" s="6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72"/>
      <c r="AD9773" s="5"/>
    </row>
    <row r="9774" spans="1:30" x14ac:dyDescent="0.2">
      <c r="A9774" s="5"/>
      <c r="B9774" s="5"/>
      <c r="C9774" s="5"/>
      <c r="D9774" s="5"/>
      <c r="E9774" s="5"/>
      <c r="F9774" s="6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72"/>
      <c r="AD9774" s="5"/>
    </row>
    <row r="9775" spans="1:30" x14ac:dyDescent="0.2">
      <c r="A9775" s="5"/>
      <c r="B9775" s="5"/>
      <c r="C9775" s="5"/>
      <c r="D9775" s="5"/>
      <c r="E9775" s="5"/>
      <c r="F9775" s="6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72"/>
      <c r="AD9775" s="5"/>
    </row>
    <row r="9776" spans="1:30" x14ac:dyDescent="0.2">
      <c r="A9776" s="5"/>
      <c r="B9776" s="5"/>
      <c r="C9776" s="5"/>
      <c r="D9776" s="5"/>
      <c r="E9776" s="5"/>
      <c r="F9776" s="6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72"/>
      <c r="AD9776" s="5"/>
    </row>
    <row r="9777" spans="1:30" x14ac:dyDescent="0.2">
      <c r="A9777" s="5"/>
      <c r="B9777" s="5"/>
      <c r="C9777" s="5"/>
      <c r="D9777" s="5"/>
      <c r="E9777" s="5"/>
      <c r="F9777" s="6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72"/>
      <c r="AD9777" s="5"/>
    </row>
    <row r="9778" spans="1:30" x14ac:dyDescent="0.2">
      <c r="A9778" s="5"/>
      <c r="B9778" s="5"/>
      <c r="C9778" s="5"/>
      <c r="D9778" s="5"/>
      <c r="E9778" s="5"/>
      <c r="F9778" s="6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72"/>
      <c r="AD9778" s="5"/>
    </row>
    <row r="9779" spans="1:30" x14ac:dyDescent="0.2">
      <c r="A9779" s="5"/>
      <c r="B9779" s="5"/>
      <c r="C9779" s="5"/>
      <c r="D9779" s="5"/>
      <c r="E9779" s="5"/>
      <c r="F9779" s="6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72"/>
      <c r="AD9779" s="5"/>
    </row>
    <row r="9780" spans="1:30" x14ac:dyDescent="0.2">
      <c r="A9780" s="5"/>
      <c r="B9780" s="5"/>
      <c r="C9780" s="5"/>
      <c r="D9780" s="5"/>
      <c r="E9780" s="5"/>
      <c r="F9780" s="6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72"/>
      <c r="AD9780" s="5"/>
    </row>
    <row r="9781" spans="1:30" x14ac:dyDescent="0.2">
      <c r="A9781" s="5"/>
      <c r="B9781" s="5"/>
      <c r="C9781" s="5"/>
      <c r="D9781" s="5"/>
      <c r="E9781" s="5"/>
      <c r="F9781" s="6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72"/>
      <c r="AD9781" s="5"/>
    </row>
    <row r="9782" spans="1:30" x14ac:dyDescent="0.2">
      <c r="A9782" s="5"/>
      <c r="B9782" s="5"/>
      <c r="C9782" s="5"/>
      <c r="D9782" s="5"/>
      <c r="E9782" s="5"/>
      <c r="F9782" s="6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72"/>
      <c r="AD9782" s="5"/>
    </row>
    <row r="9783" spans="1:30" x14ac:dyDescent="0.2">
      <c r="A9783" s="5"/>
      <c r="B9783" s="5"/>
      <c r="C9783" s="5"/>
      <c r="D9783" s="5"/>
      <c r="E9783" s="5"/>
      <c r="F9783" s="6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72"/>
      <c r="AD9783" s="5"/>
    </row>
    <row r="9784" spans="1:30" x14ac:dyDescent="0.2">
      <c r="A9784" s="5"/>
      <c r="B9784" s="5"/>
      <c r="C9784" s="5"/>
      <c r="D9784" s="5"/>
      <c r="E9784" s="5"/>
      <c r="F9784" s="6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72"/>
      <c r="AD9784" s="5"/>
    </row>
    <row r="9785" spans="1:30" x14ac:dyDescent="0.2">
      <c r="A9785" s="5"/>
      <c r="B9785" s="5"/>
      <c r="C9785" s="5"/>
      <c r="D9785" s="5"/>
      <c r="E9785" s="5"/>
      <c r="F9785" s="6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72"/>
      <c r="AD9785" s="5"/>
    </row>
    <row r="9786" spans="1:30" x14ac:dyDescent="0.2">
      <c r="A9786" s="5"/>
      <c r="B9786" s="5"/>
      <c r="C9786" s="5"/>
      <c r="D9786" s="5"/>
      <c r="E9786" s="5"/>
      <c r="F9786" s="6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72"/>
      <c r="AD9786" s="5"/>
    </row>
    <row r="9787" spans="1:30" x14ac:dyDescent="0.2">
      <c r="A9787" s="5"/>
      <c r="B9787" s="5"/>
      <c r="C9787" s="5"/>
      <c r="D9787" s="5"/>
      <c r="E9787" s="5"/>
      <c r="F9787" s="6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72"/>
      <c r="AD9787" s="5"/>
    </row>
    <row r="9788" spans="1:30" x14ac:dyDescent="0.2">
      <c r="A9788" s="5"/>
      <c r="B9788" s="5"/>
      <c r="C9788" s="5"/>
      <c r="D9788" s="5"/>
      <c r="E9788" s="5"/>
      <c r="F9788" s="6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72"/>
      <c r="AD9788" s="5"/>
    </row>
    <row r="9789" spans="1:30" x14ac:dyDescent="0.2">
      <c r="A9789" s="5"/>
      <c r="B9789" s="5"/>
      <c r="C9789" s="5"/>
      <c r="D9789" s="5"/>
      <c r="E9789" s="5"/>
      <c r="F9789" s="6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72"/>
      <c r="AD9789" s="5"/>
    </row>
    <row r="9790" spans="1:30" x14ac:dyDescent="0.2">
      <c r="A9790" s="5"/>
      <c r="B9790" s="5"/>
      <c r="C9790" s="5"/>
      <c r="D9790" s="5"/>
      <c r="E9790" s="5"/>
      <c r="F9790" s="6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72"/>
      <c r="AD9790" s="5"/>
    </row>
    <row r="9791" spans="1:30" x14ac:dyDescent="0.2">
      <c r="A9791" s="5"/>
      <c r="B9791" s="5"/>
      <c r="C9791" s="5"/>
      <c r="D9791" s="5"/>
      <c r="E9791" s="5"/>
      <c r="F9791" s="6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72"/>
      <c r="AD9791" s="5"/>
    </row>
    <row r="9792" spans="1:30" x14ac:dyDescent="0.2">
      <c r="A9792" s="5"/>
      <c r="B9792" s="5"/>
      <c r="C9792" s="5"/>
      <c r="D9792" s="5"/>
      <c r="E9792" s="5"/>
      <c r="F9792" s="6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72"/>
      <c r="AD9792" s="5"/>
    </row>
    <row r="9793" spans="1:30" x14ac:dyDescent="0.2">
      <c r="A9793" s="5"/>
      <c r="B9793" s="5"/>
      <c r="C9793" s="5"/>
      <c r="D9793" s="5"/>
      <c r="E9793" s="5"/>
      <c r="F9793" s="6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72"/>
      <c r="AD9793" s="5"/>
    </row>
    <row r="9794" spans="1:30" x14ac:dyDescent="0.2">
      <c r="A9794" s="5"/>
      <c r="B9794" s="5"/>
      <c r="C9794" s="5"/>
      <c r="D9794" s="5"/>
      <c r="E9794" s="5"/>
      <c r="F9794" s="6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72"/>
      <c r="AD9794" s="5"/>
    </row>
    <row r="9795" spans="1:30" x14ac:dyDescent="0.2">
      <c r="A9795" s="5"/>
      <c r="B9795" s="5"/>
      <c r="C9795" s="5"/>
      <c r="D9795" s="5"/>
      <c r="E9795" s="5"/>
      <c r="F9795" s="6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72"/>
      <c r="AD9795" s="5"/>
    </row>
    <row r="9796" spans="1:30" x14ac:dyDescent="0.2">
      <c r="A9796" s="5"/>
      <c r="B9796" s="5"/>
      <c r="C9796" s="5"/>
      <c r="D9796" s="5"/>
      <c r="E9796" s="5"/>
      <c r="F9796" s="6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72"/>
      <c r="AD9796" s="5"/>
    </row>
    <row r="9797" spans="1:30" x14ac:dyDescent="0.2">
      <c r="A9797" s="5"/>
      <c r="B9797" s="5"/>
      <c r="C9797" s="5"/>
      <c r="D9797" s="5"/>
      <c r="E9797" s="5"/>
      <c r="F9797" s="6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72"/>
      <c r="AD9797" s="5"/>
    </row>
    <row r="9798" spans="1:30" x14ac:dyDescent="0.2">
      <c r="A9798" s="5"/>
      <c r="B9798" s="5"/>
      <c r="C9798" s="5"/>
      <c r="D9798" s="5"/>
      <c r="E9798" s="5"/>
      <c r="F9798" s="6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72"/>
      <c r="AD9798" s="5"/>
    </row>
    <row r="9799" spans="1:30" x14ac:dyDescent="0.2">
      <c r="A9799" s="5"/>
      <c r="B9799" s="5"/>
      <c r="C9799" s="5"/>
      <c r="D9799" s="5"/>
      <c r="E9799" s="5"/>
      <c r="F9799" s="6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72"/>
      <c r="AD9799" s="5"/>
    </row>
    <row r="9800" spans="1:30" x14ac:dyDescent="0.2">
      <c r="A9800" s="5"/>
      <c r="B9800" s="5"/>
      <c r="C9800" s="5"/>
      <c r="D9800" s="5"/>
      <c r="E9800" s="5"/>
      <c r="F9800" s="6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72"/>
      <c r="AD9800" s="5"/>
    </row>
    <row r="9801" spans="1:30" x14ac:dyDescent="0.2">
      <c r="A9801" s="5"/>
      <c r="B9801" s="5"/>
      <c r="C9801" s="5"/>
      <c r="D9801" s="5"/>
      <c r="E9801" s="5"/>
      <c r="F9801" s="6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72"/>
      <c r="AD9801" s="5"/>
    </row>
    <row r="9802" spans="1:30" x14ac:dyDescent="0.2">
      <c r="A9802" s="5"/>
      <c r="B9802" s="5"/>
      <c r="C9802" s="5"/>
      <c r="D9802" s="5"/>
      <c r="E9802" s="5"/>
      <c r="F9802" s="6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72"/>
      <c r="AD9802" s="5"/>
    </row>
    <row r="9803" spans="1:30" x14ac:dyDescent="0.2">
      <c r="A9803" s="5"/>
      <c r="B9803" s="5"/>
      <c r="C9803" s="5"/>
      <c r="D9803" s="5"/>
      <c r="E9803" s="5"/>
      <c r="F9803" s="6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72"/>
      <c r="AD9803" s="5"/>
    </row>
    <row r="9804" spans="1:30" x14ac:dyDescent="0.2">
      <c r="A9804" s="5"/>
      <c r="B9804" s="5"/>
      <c r="C9804" s="5"/>
      <c r="D9804" s="5"/>
      <c r="E9804" s="5"/>
      <c r="F9804" s="6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72"/>
      <c r="AD9804" s="5"/>
    </row>
    <row r="9805" spans="1:30" x14ac:dyDescent="0.2">
      <c r="A9805" s="5"/>
      <c r="B9805" s="5"/>
      <c r="C9805" s="5"/>
      <c r="D9805" s="5"/>
      <c r="E9805" s="5"/>
      <c r="F9805" s="6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72"/>
      <c r="AD9805" s="5"/>
    </row>
    <row r="9806" spans="1:30" x14ac:dyDescent="0.2">
      <c r="A9806" s="5"/>
      <c r="B9806" s="5"/>
      <c r="C9806" s="5"/>
      <c r="D9806" s="5"/>
      <c r="E9806" s="5"/>
      <c r="F9806" s="6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72"/>
      <c r="AD9806" s="5"/>
    </row>
    <row r="9807" spans="1:30" x14ac:dyDescent="0.2">
      <c r="A9807" s="5"/>
      <c r="B9807" s="5"/>
      <c r="C9807" s="5"/>
      <c r="D9807" s="5"/>
      <c r="E9807" s="5"/>
      <c r="F9807" s="6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72"/>
      <c r="AD9807" s="5"/>
    </row>
    <row r="9808" spans="1:30" x14ac:dyDescent="0.2">
      <c r="A9808" s="5"/>
      <c r="B9808" s="5"/>
      <c r="C9808" s="5"/>
      <c r="D9808" s="5"/>
      <c r="E9808" s="5"/>
      <c r="F9808" s="6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72"/>
      <c r="AD9808" s="5"/>
    </row>
    <row r="9809" spans="1:30" x14ac:dyDescent="0.2">
      <c r="A9809" s="5"/>
      <c r="B9809" s="5"/>
      <c r="C9809" s="5"/>
      <c r="D9809" s="5"/>
      <c r="E9809" s="5"/>
      <c r="F9809" s="6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72"/>
      <c r="AD9809" s="5"/>
    </row>
    <row r="9810" spans="1:30" x14ac:dyDescent="0.2">
      <c r="A9810" s="5"/>
      <c r="B9810" s="5"/>
      <c r="C9810" s="5"/>
      <c r="D9810" s="5"/>
      <c r="E9810" s="5"/>
      <c r="F9810" s="6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72"/>
      <c r="AD9810" s="5"/>
    </row>
    <row r="9811" spans="1:30" x14ac:dyDescent="0.2">
      <c r="A9811" s="5"/>
      <c r="B9811" s="5"/>
      <c r="C9811" s="5"/>
      <c r="D9811" s="5"/>
      <c r="E9811" s="5"/>
      <c r="F9811" s="6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72"/>
      <c r="AD9811" s="5"/>
    </row>
    <row r="9812" spans="1:30" x14ac:dyDescent="0.2">
      <c r="A9812" s="5"/>
      <c r="B9812" s="5"/>
      <c r="C9812" s="5"/>
      <c r="D9812" s="5"/>
      <c r="E9812" s="5"/>
      <c r="F9812" s="6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72"/>
      <c r="AD9812" s="5"/>
    </row>
    <row r="9813" spans="1:30" x14ac:dyDescent="0.2">
      <c r="A9813" s="5"/>
      <c r="B9813" s="5"/>
      <c r="C9813" s="5"/>
      <c r="D9813" s="5"/>
      <c r="E9813" s="5"/>
      <c r="F9813" s="6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72"/>
      <c r="AD9813" s="5"/>
    </row>
    <row r="9814" spans="1:30" x14ac:dyDescent="0.2">
      <c r="A9814" s="5"/>
      <c r="B9814" s="5"/>
      <c r="C9814" s="5"/>
      <c r="D9814" s="5"/>
      <c r="E9814" s="5"/>
      <c r="F9814" s="6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72"/>
      <c r="AD9814" s="5"/>
    </row>
    <row r="9815" spans="1:30" x14ac:dyDescent="0.2">
      <c r="A9815" s="5"/>
      <c r="B9815" s="5"/>
      <c r="C9815" s="5"/>
      <c r="D9815" s="5"/>
      <c r="E9815" s="5"/>
      <c r="F9815" s="6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72"/>
      <c r="AD9815" s="5"/>
    </row>
    <row r="9816" spans="1:30" x14ac:dyDescent="0.2">
      <c r="A9816" s="5"/>
      <c r="B9816" s="5"/>
      <c r="C9816" s="5"/>
      <c r="D9816" s="5"/>
      <c r="E9816" s="5"/>
      <c r="F9816" s="6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72"/>
      <c r="AD9816" s="5"/>
    </row>
    <row r="9817" spans="1:30" x14ac:dyDescent="0.2">
      <c r="A9817" s="5"/>
      <c r="B9817" s="5"/>
      <c r="C9817" s="5"/>
      <c r="D9817" s="5"/>
      <c r="E9817" s="5"/>
      <c r="F9817" s="6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72"/>
      <c r="AD9817" s="5"/>
    </row>
    <row r="9818" spans="1:30" x14ac:dyDescent="0.2">
      <c r="A9818" s="5"/>
      <c r="B9818" s="5"/>
      <c r="C9818" s="5"/>
      <c r="D9818" s="5"/>
      <c r="E9818" s="5"/>
      <c r="F9818" s="6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72"/>
      <c r="AD9818" s="5"/>
    </row>
    <row r="9819" spans="1:30" x14ac:dyDescent="0.2">
      <c r="A9819" s="5"/>
      <c r="B9819" s="5"/>
      <c r="C9819" s="5"/>
      <c r="D9819" s="5"/>
      <c r="E9819" s="5"/>
      <c r="F9819" s="6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72"/>
      <c r="AD9819" s="5"/>
    </row>
    <row r="9820" spans="1:30" x14ac:dyDescent="0.2">
      <c r="A9820" s="5"/>
      <c r="B9820" s="5"/>
      <c r="C9820" s="5"/>
      <c r="D9820" s="5"/>
      <c r="E9820" s="5"/>
      <c r="F9820" s="6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72"/>
      <c r="AD9820" s="5"/>
    </row>
    <row r="9821" spans="1:30" x14ac:dyDescent="0.2">
      <c r="A9821" s="5"/>
      <c r="B9821" s="5"/>
      <c r="C9821" s="5"/>
      <c r="D9821" s="5"/>
      <c r="E9821" s="5"/>
      <c r="F9821" s="6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72"/>
      <c r="AD9821" s="5"/>
    </row>
    <row r="9822" spans="1:30" x14ac:dyDescent="0.2">
      <c r="A9822" s="5"/>
      <c r="B9822" s="5"/>
      <c r="C9822" s="5"/>
      <c r="D9822" s="5"/>
      <c r="E9822" s="5"/>
      <c r="F9822" s="6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72"/>
      <c r="AD9822" s="5"/>
    </row>
    <row r="9823" spans="1:30" x14ac:dyDescent="0.2">
      <c r="A9823" s="5"/>
      <c r="B9823" s="5"/>
      <c r="C9823" s="5"/>
      <c r="D9823" s="5"/>
      <c r="E9823" s="5"/>
      <c r="F9823" s="6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72"/>
      <c r="AD9823" s="5"/>
    </row>
    <row r="9824" spans="1:30" x14ac:dyDescent="0.2">
      <c r="A9824" s="5"/>
      <c r="B9824" s="5"/>
      <c r="C9824" s="5"/>
      <c r="D9824" s="5"/>
      <c r="E9824" s="5"/>
      <c r="F9824" s="6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72"/>
      <c r="AD9824" s="5"/>
    </row>
    <row r="9825" spans="1:30" x14ac:dyDescent="0.2">
      <c r="A9825" s="5"/>
      <c r="B9825" s="5"/>
      <c r="C9825" s="5"/>
      <c r="D9825" s="5"/>
      <c r="E9825" s="5"/>
      <c r="F9825" s="6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72"/>
      <c r="AD9825" s="5"/>
    </row>
    <row r="9826" spans="1:30" x14ac:dyDescent="0.2">
      <c r="A9826" s="5"/>
      <c r="B9826" s="5"/>
      <c r="C9826" s="5"/>
      <c r="D9826" s="5"/>
      <c r="E9826" s="5"/>
      <c r="F9826" s="6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72"/>
      <c r="AD9826" s="5"/>
    </row>
    <row r="9827" spans="1:30" x14ac:dyDescent="0.2">
      <c r="A9827" s="5"/>
      <c r="B9827" s="5"/>
      <c r="C9827" s="5"/>
      <c r="D9827" s="5"/>
      <c r="E9827" s="5"/>
      <c r="F9827" s="6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72"/>
      <c r="AD9827" s="5"/>
    </row>
    <row r="9828" spans="1:30" x14ac:dyDescent="0.2">
      <c r="A9828" s="5"/>
      <c r="B9828" s="5"/>
      <c r="C9828" s="5"/>
      <c r="D9828" s="5"/>
      <c r="E9828" s="5"/>
      <c r="F9828" s="6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72"/>
      <c r="AD9828" s="5"/>
    </row>
    <row r="9829" spans="1:30" x14ac:dyDescent="0.2">
      <c r="A9829" s="5"/>
      <c r="B9829" s="5"/>
      <c r="C9829" s="5"/>
      <c r="D9829" s="5"/>
      <c r="E9829" s="5"/>
      <c r="F9829" s="6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72"/>
      <c r="AD9829" s="5"/>
    </row>
    <row r="9830" spans="1:30" x14ac:dyDescent="0.2">
      <c r="A9830" s="5"/>
      <c r="B9830" s="5"/>
      <c r="C9830" s="5"/>
      <c r="D9830" s="5"/>
      <c r="E9830" s="5"/>
      <c r="F9830" s="6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72"/>
      <c r="AD9830" s="5"/>
    </row>
    <row r="9831" spans="1:30" x14ac:dyDescent="0.2">
      <c r="A9831" s="5"/>
      <c r="B9831" s="5"/>
      <c r="C9831" s="5"/>
      <c r="D9831" s="5"/>
      <c r="E9831" s="5"/>
      <c r="F9831" s="6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72"/>
      <c r="AD9831" s="5"/>
    </row>
    <row r="9832" spans="1:30" x14ac:dyDescent="0.2">
      <c r="A9832" s="5"/>
      <c r="B9832" s="5"/>
      <c r="C9832" s="5"/>
      <c r="D9832" s="5"/>
      <c r="E9832" s="5"/>
      <c r="F9832" s="6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72"/>
      <c r="AD9832" s="5"/>
    </row>
    <row r="9833" spans="1:30" x14ac:dyDescent="0.2">
      <c r="A9833" s="5"/>
      <c r="B9833" s="5"/>
      <c r="C9833" s="5"/>
      <c r="D9833" s="5"/>
      <c r="E9833" s="5"/>
      <c r="F9833" s="6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72"/>
      <c r="AD9833" s="5"/>
    </row>
    <row r="9834" spans="1:30" x14ac:dyDescent="0.2">
      <c r="A9834" s="5"/>
      <c r="B9834" s="5"/>
      <c r="C9834" s="5"/>
      <c r="D9834" s="5"/>
      <c r="E9834" s="5"/>
      <c r="F9834" s="6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72"/>
      <c r="AD9834" s="5"/>
    </row>
    <row r="9835" spans="1:30" x14ac:dyDescent="0.2">
      <c r="A9835" s="5"/>
      <c r="B9835" s="5"/>
      <c r="C9835" s="5"/>
      <c r="D9835" s="5"/>
      <c r="E9835" s="5"/>
      <c r="F9835" s="6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72"/>
      <c r="AD9835" s="5"/>
    </row>
    <row r="9836" spans="1:30" x14ac:dyDescent="0.2">
      <c r="A9836" s="5"/>
      <c r="B9836" s="5"/>
      <c r="C9836" s="5"/>
      <c r="D9836" s="5"/>
      <c r="E9836" s="5"/>
      <c r="F9836" s="6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72"/>
      <c r="AD9836" s="5"/>
    </row>
    <row r="9837" spans="1:30" x14ac:dyDescent="0.2">
      <c r="A9837" s="5"/>
      <c r="B9837" s="5"/>
      <c r="C9837" s="5"/>
      <c r="D9837" s="5"/>
      <c r="E9837" s="5"/>
      <c r="F9837" s="6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72"/>
      <c r="AD9837" s="5"/>
    </row>
    <row r="9838" spans="1:30" x14ac:dyDescent="0.2">
      <c r="A9838" s="5"/>
      <c r="B9838" s="5"/>
      <c r="C9838" s="5"/>
      <c r="D9838" s="5"/>
      <c r="E9838" s="5"/>
      <c r="F9838" s="6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72"/>
      <c r="AD9838" s="5"/>
    </row>
    <row r="9839" spans="1:30" x14ac:dyDescent="0.2">
      <c r="A9839" s="5"/>
      <c r="B9839" s="5"/>
      <c r="C9839" s="5"/>
      <c r="D9839" s="5"/>
      <c r="E9839" s="5"/>
      <c r="F9839" s="6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72"/>
      <c r="AD9839" s="5"/>
    </row>
    <row r="9840" spans="1:30" x14ac:dyDescent="0.2">
      <c r="A9840" s="5"/>
      <c r="B9840" s="5"/>
      <c r="C9840" s="5"/>
      <c r="D9840" s="5"/>
      <c r="E9840" s="5"/>
      <c r="F9840" s="6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72"/>
      <c r="AD9840" s="5"/>
    </row>
    <row r="9841" spans="1:30" x14ac:dyDescent="0.2">
      <c r="A9841" s="5"/>
      <c r="B9841" s="5"/>
      <c r="C9841" s="5"/>
      <c r="D9841" s="5"/>
      <c r="E9841" s="5"/>
      <c r="F9841" s="6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72"/>
      <c r="AD9841" s="5"/>
    </row>
    <row r="9842" spans="1:30" x14ac:dyDescent="0.2">
      <c r="A9842" s="5"/>
      <c r="B9842" s="5"/>
      <c r="C9842" s="5"/>
      <c r="D9842" s="5"/>
      <c r="E9842" s="5"/>
      <c r="F9842" s="6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72"/>
      <c r="AD9842" s="5"/>
    </row>
    <row r="9843" spans="1:30" x14ac:dyDescent="0.2">
      <c r="A9843" s="5"/>
      <c r="B9843" s="5"/>
      <c r="C9843" s="5"/>
      <c r="D9843" s="5"/>
      <c r="E9843" s="5"/>
      <c r="F9843" s="6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72"/>
      <c r="AD9843" s="5"/>
    </row>
    <row r="9844" spans="1:30" x14ac:dyDescent="0.2">
      <c r="A9844" s="5"/>
      <c r="B9844" s="5"/>
      <c r="C9844" s="5"/>
      <c r="D9844" s="5"/>
      <c r="E9844" s="5"/>
      <c r="F9844" s="6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72"/>
      <c r="AD9844" s="5"/>
    </row>
    <row r="9845" spans="1:30" x14ac:dyDescent="0.2">
      <c r="A9845" s="5"/>
      <c r="B9845" s="5"/>
      <c r="C9845" s="5"/>
      <c r="D9845" s="5"/>
      <c r="E9845" s="5"/>
      <c r="F9845" s="6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72"/>
      <c r="AD9845" s="5"/>
    </row>
    <row r="9846" spans="1:30" x14ac:dyDescent="0.2">
      <c r="A9846" s="5"/>
      <c r="B9846" s="5"/>
      <c r="C9846" s="5"/>
      <c r="D9846" s="5"/>
      <c r="E9846" s="5"/>
      <c r="F9846" s="6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72"/>
      <c r="AD9846" s="5"/>
    </row>
    <row r="9847" spans="1:30" x14ac:dyDescent="0.2">
      <c r="A9847" s="5"/>
      <c r="B9847" s="5"/>
      <c r="C9847" s="5"/>
      <c r="D9847" s="5"/>
      <c r="E9847" s="5"/>
      <c r="F9847" s="6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72"/>
      <c r="AD9847" s="5"/>
    </row>
    <row r="9848" spans="1:30" x14ac:dyDescent="0.2">
      <c r="A9848" s="5"/>
      <c r="B9848" s="5"/>
      <c r="C9848" s="5"/>
      <c r="D9848" s="5"/>
      <c r="E9848" s="5"/>
      <c r="F9848" s="6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72"/>
      <c r="AD9848" s="5"/>
    </row>
    <row r="9849" spans="1:30" x14ac:dyDescent="0.2">
      <c r="A9849" s="5"/>
      <c r="B9849" s="5"/>
      <c r="C9849" s="5"/>
      <c r="D9849" s="5"/>
      <c r="E9849" s="5"/>
      <c r="F9849" s="6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72"/>
      <c r="AD9849" s="5"/>
    </row>
    <row r="9850" spans="1:30" x14ac:dyDescent="0.2">
      <c r="A9850" s="5"/>
      <c r="B9850" s="5"/>
      <c r="C9850" s="5"/>
      <c r="D9850" s="5"/>
      <c r="E9850" s="5"/>
      <c r="F9850" s="6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72"/>
      <c r="AD9850" s="5"/>
    </row>
    <row r="9851" spans="1:30" x14ac:dyDescent="0.2">
      <c r="A9851" s="5"/>
      <c r="B9851" s="5"/>
      <c r="C9851" s="5"/>
      <c r="D9851" s="5"/>
      <c r="E9851" s="5"/>
      <c r="F9851" s="6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72"/>
      <c r="AD9851" s="5"/>
    </row>
    <row r="9852" spans="1:30" x14ac:dyDescent="0.2">
      <c r="A9852" s="5"/>
      <c r="B9852" s="5"/>
      <c r="C9852" s="5"/>
      <c r="D9852" s="5"/>
      <c r="E9852" s="5"/>
      <c r="F9852" s="6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72"/>
      <c r="AD9852" s="5"/>
    </row>
    <row r="9853" spans="1:30" x14ac:dyDescent="0.2">
      <c r="A9853" s="5"/>
      <c r="B9853" s="5"/>
      <c r="C9853" s="5"/>
      <c r="D9853" s="5"/>
      <c r="E9853" s="5"/>
      <c r="F9853" s="6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72"/>
      <c r="AD9853" s="5"/>
    </row>
    <row r="9854" spans="1:30" x14ac:dyDescent="0.2">
      <c r="A9854" s="5"/>
      <c r="B9854" s="5"/>
      <c r="C9854" s="5"/>
      <c r="D9854" s="5"/>
      <c r="E9854" s="5"/>
      <c r="F9854" s="6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72"/>
      <c r="AD9854" s="5"/>
    </row>
    <row r="9855" spans="1:30" x14ac:dyDescent="0.2">
      <c r="A9855" s="5"/>
      <c r="B9855" s="5"/>
      <c r="C9855" s="5"/>
      <c r="D9855" s="5"/>
      <c r="E9855" s="5"/>
      <c r="F9855" s="6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72"/>
      <c r="AD9855" s="5"/>
    </row>
    <row r="9856" spans="1:30" x14ac:dyDescent="0.2">
      <c r="A9856" s="5"/>
      <c r="B9856" s="5"/>
      <c r="C9856" s="5"/>
      <c r="D9856" s="5"/>
      <c r="E9856" s="5"/>
      <c r="F9856" s="6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72"/>
      <c r="AD9856" s="5"/>
    </row>
    <row r="9857" spans="1:30" x14ac:dyDescent="0.2">
      <c r="A9857" s="5"/>
      <c r="B9857" s="5"/>
      <c r="C9857" s="5"/>
      <c r="D9857" s="5"/>
      <c r="E9857" s="5"/>
      <c r="F9857" s="6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72"/>
      <c r="AD9857" s="5"/>
    </row>
    <row r="9858" spans="1:30" x14ac:dyDescent="0.2">
      <c r="A9858" s="5"/>
      <c r="B9858" s="5"/>
      <c r="C9858" s="5"/>
      <c r="D9858" s="5"/>
      <c r="E9858" s="5"/>
      <c r="F9858" s="6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72"/>
      <c r="AD9858" s="5"/>
    </row>
    <row r="9859" spans="1:30" x14ac:dyDescent="0.2">
      <c r="A9859" s="5"/>
      <c r="B9859" s="5"/>
      <c r="C9859" s="5"/>
      <c r="D9859" s="5"/>
      <c r="E9859" s="5"/>
      <c r="F9859" s="6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72"/>
      <c r="AD9859" s="5"/>
    </row>
    <row r="9860" spans="1:30" x14ac:dyDescent="0.2">
      <c r="A9860" s="5"/>
      <c r="B9860" s="5"/>
      <c r="C9860" s="5"/>
      <c r="D9860" s="5"/>
      <c r="E9860" s="5"/>
      <c r="F9860" s="6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72"/>
      <c r="AD9860" s="5"/>
    </row>
    <row r="9861" spans="1:30" x14ac:dyDescent="0.2">
      <c r="A9861" s="5"/>
      <c r="B9861" s="5"/>
      <c r="C9861" s="5"/>
      <c r="D9861" s="5"/>
      <c r="E9861" s="5"/>
      <c r="F9861" s="6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72"/>
      <c r="AD9861" s="5"/>
    </row>
    <row r="9862" spans="1:30" x14ac:dyDescent="0.2">
      <c r="A9862" s="5"/>
      <c r="B9862" s="5"/>
      <c r="C9862" s="5"/>
      <c r="D9862" s="5"/>
      <c r="E9862" s="5"/>
      <c r="F9862" s="6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72"/>
      <c r="AD9862" s="5"/>
    </row>
    <row r="9863" spans="1:30" x14ac:dyDescent="0.2">
      <c r="A9863" s="5"/>
      <c r="B9863" s="5"/>
      <c r="C9863" s="5"/>
      <c r="D9863" s="5"/>
      <c r="E9863" s="5"/>
      <c r="F9863" s="6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72"/>
      <c r="AD9863" s="5"/>
    </row>
    <row r="9864" spans="1:30" x14ac:dyDescent="0.2">
      <c r="A9864" s="5"/>
      <c r="B9864" s="5"/>
      <c r="C9864" s="5"/>
      <c r="D9864" s="5"/>
      <c r="E9864" s="5"/>
      <c r="F9864" s="6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72"/>
      <c r="AD9864" s="5"/>
    </row>
    <row r="9865" spans="1:30" x14ac:dyDescent="0.2">
      <c r="A9865" s="5"/>
      <c r="B9865" s="5"/>
      <c r="C9865" s="5"/>
      <c r="D9865" s="5"/>
      <c r="E9865" s="5"/>
      <c r="F9865" s="6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72"/>
      <c r="AD9865" s="5"/>
    </row>
    <row r="9866" spans="1:30" x14ac:dyDescent="0.2">
      <c r="A9866" s="5"/>
      <c r="B9866" s="5"/>
      <c r="C9866" s="5"/>
      <c r="D9866" s="5"/>
      <c r="E9866" s="5"/>
      <c r="F9866" s="6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72"/>
      <c r="AD9866" s="5"/>
    </row>
    <row r="9867" spans="1:30" x14ac:dyDescent="0.2">
      <c r="A9867" s="5"/>
      <c r="B9867" s="5"/>
      <c r="C9867" s="5"/>
      <c r="D9867" s="5"/>
      <c r="E9867" s="5"/>
      <c r="F9867" s="6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72"/>
      <c r="AD9867" s="5"/>
    </row>
    <row r="9868" spans="1:30" x14ac:dyDescent="0.2">
      <c r="A9868" s="5"/>
      <c r="B9868" s="5"/>
      <c r="C9868" s="5"/>
      <c r="D9868" s="5"/>
      <c r="E9868" s="5"/>
      <c r="F9868" s="6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72"/>
      <c r="AD9868" s="5"/>
    </row>
    <row r="9869" spans="1:30" x14ac:dyDescent="0.2">
      <c r="A9869" s="5"/>
      <c r="B9869" s="5"/>
      <c r="C9869" s="5"/>
      <c r="D9869" s="5"/>
      <c r="E9869" s="5"/>
      <c r="F9869" s="6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72"/>
      <c r="AD9869" s="5"/>
    </row>
    <row r="9870" spans="1:30" x14ac:dyDescent="0.2">
      <c r="A9870" s="5"/>
      <c r="B9870" s="5"/>
      <c r="C9870" s="5"/>
      <c r="D9870" s="5"/>
      <c r="E9870" s="5"/>
      <c r="F9870" s="6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72"/>
      <c r="AD9870" s="5"/>
    </row>
    <row r="9871" spans="1:30" x14ac:dyDescent="0.2">
      <c r="A9871" s="5"/>
      <c r="B9871" s="5"/>
      <c r="C9871" s="5"/>
      <c r="D9871" s="5"/>
      <c r="E9871" s="5"/>
      <c r="F9871" s="6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72"/>
      <c r="AD9871" s="5"/>
    </row>
    <row r="9872" spans="1:30" x14ac:dyDescent="0.2">
      <c r="A9872" s="5"/>
      <c r="B9872" s="5"/>
      <c r="C9872" s="5"/>
      <c r="D9872" s="5"/>
      <c r="E9872" s="5"/>
      <c r="F9872" s="6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72"/>
      <c r="AD9872" s="5"/>
    </row>
    <row r="9873" spans="1:30" x14ac:dyDescent="0.2">
      <c r="A9873" s="5"/>
      <c r="B9873" s="5"/>
      <c r="C9873" s="5"/>
      <c r="D9873" s="5"/>
      <c r="E9873" s="5"/>
      <c r="F9873" s="6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72"/>
      <c r="AD9873" s="5"/>
    </row>
    <row r="9874" spans="1:30" x14ac:dyDescent="0.2">
      <c r="A9874" s="5"/>
      <c r="B9874" s="5"/>
      <c r="C9874" s="5"/>
      <c r="D9874" s="5"/>
      <c r="E9874" s="5"/>
      <c r="F9874" s="6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72"/>
      <c r="AD9874" s="5"/>
    </row>
    <row r="9875" spans="1:30" x14ac:dyDescent="0.2">
      <c r="A9875" s="5"/>
      <c r="B9875" s="5"/>
      <c r="C9875" s="5"/>
      <c r="D9875" s="5"/>
      <c r="E9875" s="5"/>
      <c r="F9875" s="6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72"/>
      <c r="AD9875" s="5"/>
    </row>
    <row r="9876" spans="1:30" x14ac:dyDescent="0.2">
      <c r="A9876" s="5"/>
      <c r="B9876" s="5"/>
      <c r="C9876" s="5"/>
      <c r="D9876" s="5"/>
      <c r="E9876" s="5"/>
      <c r="F9876" s="6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72"/>
      <c r="AD9876" s="5"/>
    </row>
    <row r="9877" spans="1:30" x14ac:dyDescent="0.2">
      <c r="A9877" s="5"/>
      <c r="B9877" s="5"/>
      <c r="C9877" s="5"/>
      <c r="D9877" s="5"/>
      <c r="E9877" s="5"/>
      <c r="F9877" s="6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72"/>
      <c r="AD9877" s="5"/>
    </row>
    <row r="9878" spans="1:30" x14ac:dyDescent="0.2">
      <c r="A9878" s="5"/>
      <c r="B9878" s="5"/>
      <c r="C9878" s="5"/>
      <c r="D9878" s="5"/>
      <c r="E9878" s="5"/>
      <c r="F9878" s="6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72"/>
      <c r="AD9878" s="5"/>
    </row>
    <row r="9879" spans="1:30" x14ac:dyDescent="0.2">
      <c r="A9879" s="5"/>
      <c r="B9879" s="5"/>
      <c r="C9879" s="5"/>
      <c r="D9879" s="5"/>
      <c r="E9879" s="5"/>
      <c r="F9879" s="6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72"/>
      <c r="AD9879" s="5"/>
    </row>
    <row r="9880" spans="1:30" x14ac:dyDescent="0.2">
      <c r="A9880" s="5"/>
      <c r="B9880" s="5"/>
      <c r="C9880" s="5"/>
      <c r="D9880" s="5"/>
      <c r="E9880" s="5"/>
      <c r="F9880" s="6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72"/>
      <c r="AD9880" s="5"/>
    </row>
    <row r="9881" spans="1:30" x14ac:dyDescent="0.2">
      <c r="A9881" s="5"/>
      <c r="B9881" s="5"/>
      <c r="C9881" s="5"/>
      <c r="D9881" s="5"/>
      <c r="E9881" s="5"/>
      <c r="F9881" s="6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72"/>
      <c r="AD9881" s="5"/>
    </row>
    <row r="9882" spans="1:30" x14ac:dyDescent="0.2">
      <c r="A9882" s="5"/>
      <c r="B9882" s="5"/>
      <c r="C9882" s="5"/>
      <c r="D9882" s="5"/>
      <c r="E9882" s="5"/>
      <c r="F9882" s="6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72"/>
      <c r="AD9882" s="5"/>
    </row>
    <row r="9883" spans="1:30" x14ac:dyDescent="0.2">
      <c r="A9883" s="5"/>
      <c r="B9883" s="5"/>
      <c r="C9883" s="5"/>
      <c r="D9883" s="5"/>
      <c r="E9883" s="5"/>
      <c r="F9883" s="6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72"/>
      <c r="AD9883" s="5"/>
    </row>
    <row r="9884" spans="1:30" x14ac:dyDescent="0.2">
      <c r="A9884" s="5"/>
      <c r="B9884" s="5"/>
      <c r="C9884" s="5"/>
      <c r="D9884" s="5"/>
      <c r="E9884" s="5"/>
      <c r="F9884" s="6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72"/>
      <c r="AD9884" s="5"/>
    </row>
    <row r="9885" spans="1:30" x14ac:dyDescent="0.2">
      <c r="A9885" s="5"/>
      <c r="B9885" s="5"/>
      <c r="C9885" s="5"/>
      <c r="D9885" s="5"/>
      <c r="E9885" s="5"/>
      <c r="F9885" s="6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72"/>
      <c r="AD9885" s="5"/>
    </row>
    <row r="9886" spans="1:30" x14ac:dyDescent="0.2">
      <c r="A9886" s="5"/>
      <c r="B9886" s="5"/>
      <c r="C9886" s="5"/>
      <c r="D9886" s="5"/>
      <c r="E9886" s="5"/>
      <c r="F9886" s="6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72"/>
      <c r="AD9886" s="5"/>
    </row>
    <row r="9887" spans="1:30" x14ac:dyDescent="0.2">
      <c r="A9887" s="5"/>
      <c r="B9887" s="5"/>
      <c r="C9887" s="5"/>
      <c r="D9887" s="5"/>
      <c r="E9887" s="5"/>
      <c r="F9887" s="6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72"/>
      <c r="AD9887" s="5"/>
    </row>
    <row r="9888" spans="1:30" x14ac:dyDescent="0.2">
      <c r="A9888" s="5"/>
      <c r="B9888" s="5"/>
      <c r="C9888" s="5"/>
      <c r="D9888" s="5"/>
      <c r="E9888" s="5"/>
      <c r="F9888" s="6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72"/>
      <c r="AD9888" s="5"/>
    </row>
    <row r="9889" spans="1:30" x14ac:dyDescent="0.2">
      <c r="A9889" s="5"/>
      <c r="B9889" s="5"/>
      <c r="C9889" s="5"/>
      <c r="D9889" s="5"/>
      <c r="E9889" s="5"/>
      <c r="F9889" s="6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72"/>
      <c r="AD9889" s="5"/>
    </row>
    <row r="9890" spans="1:30" x14ac:dyDescent="0.2">
      <c r="A9890" s="5"/>
      <c r="B9890" s="5"/>
      <c r="C9890" s="5"/>
      <c r="D9890" s="5"/>
      <c r="E9890" s="5"/>
      <c r="F9890" s="6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72"/>
      <c r="AD9890" s="5"/>
    </row>
    <row r="9891" spans="1:30" x14ac:dyDescent="0.2">
      <c r="A9891" s="5"/>
      <c r="B9891" s="5"/>
      <c r="C9891" s="5"/>
      <c r="D9891" s="5"/>
      <c r="E9891" s="5"/>
      <c r="F9891" s="6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72"/>
      <c r="AD9891" s="5"/>
    </row>
    <row r="9892" spans="1:30" x14ac:dyDescent="0.2">
      <c r="A9892" s="5"/>
      <c r="B9892" s="5"/>
      <c r="C9892" s="5"/>
      <c r="D9892" s="5"/>
      <c r="E9892" s="5"/>
      <c r="F9892" s="6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72"/>
      <c r="AD9892" s="5"/>
    </row>
    <row r="9893" spans="1:30" x14ac:dyDescent="0.2">
      <c r="A9893" s="5"/>
      <c r="B9893" s="5"/>
      <c r="C9893" s="5"/>
      <c r="D9893" s="5"/>
      <c r="E9893" s="5"/>
      <c r="F9893" s="6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72"/>
      <c r="AD9893" s="5"/>
    </row>
    <row r="9894" spans="1:30" x14ac:dyDescent="0.2">
      <c r="A9894" s="5"/>
      <c r="B9894" s="5"/>
      <c r="C9894" s="5"/>
      <c r="D9894" s="5"/>
      <c r="E9894" s="5"/>
      <c r="F9894" s="6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72"/>
      <c r="AD9894" s="5"/>
    </row>
    <row r="9895" spans="1:30" x14ac:dyDescent="0.2">
      <c r="A9895" s="5"/>
      <c r="B9895" s="5"/>
      <c r="C9895" s="5"/>
      <c r="D9895" s="5"/>
      <c r="E9895" s="5"/>
      <c r="F9895" s="6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72"/>
      <c r="AD9895" s="5"/>
    </row>
    <row r="9896" spans="1:30" x14ac:dyDescent="0.2">
      <c r="A9896" s="5"/>
      <c r="B9896" s="5"/>
      <c r="C9896" s="5"/>
      <c r="D9896" s="5"/>
      <c r="E9896" s="5"/>
      <c r="F9896" s="6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72"/>
      <c r="AD9896" s="5"/>
    </row>
    <row r="9897" spans="1:30" x14ac:dyDescent="0.2">
      <c r="A9897" s="5"/>
      <c r="B9897" s="5"/>
      <c r="C9897" s="5"/>
      <c r="D9897" s="5"/>
      <c r="E9897" s="5"/>
      <c r="F9897" s="6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72"/>
      <c r="AD9897" s="5"/>
    </row>
    <row r="9898" spans="1:30" x14ac:dyDescent="0.2">
      <c r="A9898" s="5"/>
      <c r="B9898" s="5"/>
      <c r="C9898" s="5"/>
      <c r="D9898" s="5"/>
      <c r="E9898" s="5"/>
      <c r="F9898" s="6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72"/>
      <c r="AD9898" s="5"/>
    </row>
    <row r="9899" spans="1:30" x14ac:dyDescent="0.2">
      <c r="A9899" s="5"/>
      <c r="B9899" s="5"/>
      <c r="C9899" s="5"/>
      <c r="D9899" s="5"/>
      <c r="E9899" s="5"/>
      <c r="F9899" s="6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72"/>
      <c r="AD9899" s="5"/>
    </row>
    <row r="9900" spans="1:30" x14ac:dyDescent="0.2">
      <c r="A9900" s="5"/>
      <c r="B9900" s="5"/>
      <c r="C9900" s="5"/>
      <c r="D9900" s="5"/>
      <c r="E9900" s="5"/>
      <c r="F9900" s="6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72"/>
      <c r="AD9900" s="5"/>
    </row>
    <row r="9901" spans="1:30" x14ac:dyDescent="0.2">
      <c r="A9901" s="5"/>
      <c r="B9901" s="5"/>
      <c r="C9901" s="5"/>
      <c r="D9901" s="5"/>
      <c r="E9901" s="5"/>
      <c r="F9901" s="6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72"/>
      <c r="AD9901" s="5"/>
    </row>
    <row r="9902" spans="1:30" x14ac:dyDescent="0.2">
      <c r="A9902" s="5"/>
      <c r="B9902" s="5"/>
      <c r="C9902" s="5"/>
      <c r="D9902" s="5"/>
      <c r="E9902" s="5"/>
      <c r="F9902" s="6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72"/>
      <c r="AD9902" s="5"/>
    </row>
    <row r="9903" spans="1:30" x14ac:dyDescent="0.2">
      <c r="A9903" s="5"/>
      <c r="B9903" s="5"/>
      <c r="C9903" s="5"/>
      <c r="D9903" s="5"/>
      <c r="E9903" s="5"/>
      <c r="F9903" s="6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72"/>
      <c r="AD9903" s="5"/>
    </row>
    <row r="9904" spans="1:30" x14ac:dyDescent="0.2">
      <c r="A9904" s="5"/>
      <c r="B9904" s="5"/>
      <c r="C9904" s="5"/>
      <c r="D9904" s="5"/>
      <c r="E9904" s="5"/>
      <c r="F9904" s="6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72"/>
      <c r="AD9904" s="5"/>
    </row>
    <row r="9905" spans="1:30" x14ac:dyDescent="0.2">
      <c r="A9905" s="5"/>
      <c r="B9905" s="5"/>
      <c r="C9905" s="5"/>
      <c r="D9905" s="5"/>
      <c r="E9905" s="5"/>
      <c r="F9905" s="6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72"/>
      <c r="AD9905" s="5"/>
    </row>
    <row r="9906" spans="1:30" x14ac:dyDescent="0.2">
      <c r="A9906" s="5"/>
      <c r="B9906" s="5"/>
      <c r="C9906" s="5"/>
      <c r="D9906" s="5"/>
      <c r="E9906" s="5"/>
      <c r="F9906" s="6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72"/>
      <c r="AD9906" s="5"/>
    </row>
    <row r="9907" spans="1:30" x14ac:dyDescent="0.2">
      <c r="A9907" s="5"/>
      <c r="B9907" s="5"/>
      <c r="C9907" s="5"/>
      <c r="D9907" s="5"/>
      <c r="E9907" s="5"/>
      <c r="F9907" s="6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72"/>
      <c r="AD9907" s="5"/>
    </row>
    <row r="9908" spans="1:30" x14ac:dyDescent="0.2">
      <c r="A9908" s="5"/>
      <c r="B9908" s="5"/>
      <c r="C9908" s="5"/>
      <c r="D9908" s="5"/>
      <c r="E9908" s="5"/>
      <c r="F9908" s="6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72"/>
      <c r="AD9908" s="5"/>
    </row>
    <row r="9909" spans="1:30" x14ac:dyDescent="0.2">
      <c r="A9909" s="5"/>
      <c r="B9909" s="5"/>
      <c r="C9909" s="5"/>
      <c r="D9909" s="5"/>
      <c r="E9909" s="5"/>
      <c r="F9909" s="6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72"/>
      <c r="AD9909" s="5"/>
    </row>
    <row r="9910" spans="1:30" x14ac:dyDescent="0.2">
      <c r="A9910" s="5"/>
      <c r="B9910" s="5"/>
      <c r="C9910" s="5"/>
      <c r="D9910" s="5"/>
      <c r="E9910" s="5"/>
      <c r="F9910" s="6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72"/>
      <c r="AD9910" s="5"/>
    </row>
    <row r="9911" spans="1:30" x14ac:dyDescent="0.2">
      <c r="A9911" s="5"/>
      <c r="B9911" s="5"/>
      <c r="C9911" s="5"/>
      <c r="D9911" s="5"/>
      <c r="E9911" s="5"/>
      <c r="F9911" s="6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72"/>
      <c r="AD9911" s="5"/>
    </row>
    <row r="9912" spans="1:30" x14ac:dyDescent="0.2">
      <c r="A9912" s="5"/>
      <c r="B9912" s="5"/>
      <c r="C9912" s="5"/>
      <c r="D9912" s="5"/>
      <c r="E9912" s="5"/>
      <c r="F9912" s="6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72"/>
      <c r="AD9912" s="5"/>
    </row>
    <row r="9913" spans="1:30" x14ac:dyDescent="0.2">
      <c r="A9913" s="5"/>
      <c r="B9913" s="5"/>
      <c r="C9913" s="5"/>
      <c r="D9913" s="5"/>
      <c r="E9913" s="5"/>
      <c r="F9913" s="6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72"/>
      <c r="AD9913" s="5"/>
    </row>
    <row r="9914" spans="1:30" x14ac:dyDescent="0.2">
      <c r="A9914" s="5"/>
      <c r="B9914" s="5"/>
      <c r="C9914" s="5"/>
      <c r="D9914" s="5"/>
      <c r="E9914" s="5"/>
      <c r="F9914" s="6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72"/>
      <c r="AD9914" s="5"/>
    </row>
    <row r="9915" spans="1:30" x14ac:dyDescent="0.2">
      <c r="A9915" s="5"/>
      <c r="B9915" s="5"/>
      <c r="C9915" s="5"/>
      <c r="D9915" s="5"/>
      <c r="E9915" s="5"/>
      <c r="F9915" s="6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72"/>
      <c r="AD9915" s="5"/>
    </row>
    <row r="9916" spans="1:30" x14ac:dyDescent="0.2">
      <c r="A9916" s="5"/>
      <c r="B9916" s="5"/>
      <c r="C9916" s="5"/>
      <c r="D9916" s="5"/>
      <c r="E9916" s="5"/>
      <c r="F9916" s="6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72"/>
      <c r="AD9916" s="5"/>
    </row>
    <row r="9917" spans="1:30" x14ac:dyDescent="0.2">
      <c r="A9917" s="5"/>
      <c r="B9917" s="5"/>
      <c r="C9917" s="5"/>
      <c r="D9917" s="5"/>
      <c r="E9917" s="5"/>
      <c r="F9917" s="6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72"/>
      <c r="AD9917" s="5"/>
    </row>
    <row r="9918" spans="1:30" x14ac:dyDescent="0.2">
      <c r="A9918" s="5"/>
      <c r="B9918" s="5"/>
      <c r="C9918" s="5"/>
      <c r="D9918" s="5"/>
      <c r="E9918" s="5"/>
      <c r="F9918" s="6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72"/>
      <c r="AD9918" s="5"/>
    </row>
    <row r="9919" spans="1:30" x14ac:dyDescent="0.2">
      <c r="A9919" s="5"/>
      <c r="B9919" s="5"/>
      <c r="C9919" s="5"/>
      <c r="D9919" s="5"/>
      <c r="E9919" s="5"/>
      <c r="F9919" s="6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72"/>
      <c r="AD9919" s="5"/>
    </row>
    <row r="9920" spans="1:30" x14ac:dyDescent="0.2">
      <c r="A9920" s="5"/>
      <c r="B9920" s="5"/>
      <c r="C9920" s="5"/>
      <c r="D9920" s="5"/>
      <c r="E9920" s="5"/>
      <c r="F9920" s="6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72"/>
      <c r="AD9920" s="5"/>
    </row>
    <row r="9921" spans="1:30" x14ac:dyDescent="0.2">
      <c r="A9921" s="5"/>
      <c r="B9921" s="5"/>
      <c r="C9921" s="5"/>
      <c r="D9921" s="5"/>
      <c r="E9921" s="5"/>
      <c r="F9921" s="6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72"/>
      <c r="AD9921" s="5"/>
    </row>
    <row r="9922" spans="1:30" x14ac:dyDescent="0.2">
      <c r="A9922" s="5"/>
      <c r="B9922" s="5"/>
      <c r="C9922" s="5"/>
      <c r="D9922" s="5"/>
      <c r="E9922" s="5"/>
      <c r="F9922" s="6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72"/>
      <c r="AD9922" s="5"/>
    </row>
    <row r="9923" spans="1:30" x14ac:dyDescent="0.2">
      <c r="A9923" s="5"/>
      <c r="B9923" s="5"/>
      <c r="C9923" s="5"/>
      <c r="D9923" s="5"/>
      <c r="E9923" s="5"/>
      <c r="F9923" s="6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72"/>
      <c r="AD9923" s="5"/>
    </row>
    <row r="9924" spans="1:30" x14ac:dyDescent="0.2">
      <c r="A9924" s="5"/>
      <c r="B9924" s="5"/>
      <c r="C9924" s="5"/>
      <c r="D9924" s="5"/>
      <c r="E9924" s="5"/>
      <c r="F9924" s="6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72"/>
      <c r="AD9924" s="5"/>
    </row>
    <row r="9925" spans="1:30" x14ac:dyDescent="0.2">
      <c r="A9925" s="5"/>
      <c r="B9925" s="5"/>
      <c r="C9925" s="5"/>
      <c r="D9925" s="5"/>
      <c r="E9925" s="5"/>
      <c r="F9925" s="6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72"/>
      <c r="AD9925" s="5"/>
    </row>
    <row r="9926" spans="1:30" x14ac:dyDescent="0.2">
      <c r="A9926" s="5"/>
      <c r="B9926" s="5"/>
      <c r="C9926" s="5"/>
      <c r="D9926" s="5"/>
      <c r="E9926" s="5"/>
      <c r="F9926" s="6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72"/>
      <c r="AD9926" s="5"/>
    </row>
    <row r="9927" spans="1:30" x14ac:dyDescent="0.2">
      <c r="A9927" s="5"/>
      <c r="B9927" s="5"/>
      <c r="C9927" s="5"/>
      <c r="D9927" s="5"/>
      <c r="E9927" s="5"/>
      <c r="F9927" s="6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72"/>
      <c r="AD9927" s="5"/>
    </row>
    <row r="9928" spans="1:30" x14ac:dyDescent="0.2">
      <c r="A9928" s="5"/>
      <c r="B9928" s="5"/>
      <c r="C9928" s="5"/>
      <c r="D9928" s="5"/>
      <c r="E9928" s="5"/>
      <c r="F9928" s="6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72"/>
      <c r="AD9928" s="5"/>
    </row>
    <row r="9929" spans="1:30" x14ac:dyDescent="0.2">
      <c r="A9929" s="5"/>
      <c r="B9929" s="5"/>
      <c r="C9929" s="5"/>
      <c r="D9929" s="5"/>
      <c r="E9929" s="5"/>
      <c r="F9929" s="6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72"/>
      <c r="AD9929" s="5"/>
    </row>
    <row r="9930" spans="1:30" x14ac:dyDescent="0.2">
      <c r="A9930" s="5"/>
      <c r="B9930" s="5"/>
      <c r="C9930" s="5"/>
      <c r="D9930" s="5"/>
      <c r="E9930" s="5"/>
      <c r="F9930" s="6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72"/>
      <c r="AD9930" s="5"/>
    </row>
    <row r="9931" spans="1:30" x14ac:dyDescent="0.2">
      <c r="A9931" s="5"/>
      <c r="B9931" s="5"/>
      <c r="C9931" s="5"/>
      <c r="D9931" s="5"/>
      <c r="E9931" s="5"/>
      <c r="F9931" s="6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72"/>
      <c r="AD9931" s="5"/>
    </row>
    <row r="9932" spans="1:30" x14ac:dyDescent="0.2">
      <c r="A9932" s="5"/>
      <c r="B9932" s="5"/>
      <c r="C9932" s="5"/>
      <c r="D9932" s="5"/>
      <c r="E9932" s="5"/>
      <c r="F9932" s="6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72"/>
      <c r="AD9932" s="5"/>
    </row>
    <row r="9933" spans="1:30" x14ac:dyDescent="0.2">
      <c r="A9933" s="5"/>
      <c r="B9933" s="5"/>
      <c r="C9933" s="5"/>
      <c r="D9933" s="5"/>
      <c r="E9933" s="5"/>
      <c r="F9933" s="6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72"/>
      <c r="AD9933" s="5"/>
    </row>
    <row r="9934" spans="1:30" x14ac:dyDescent="0.2">
      <c r="A9934" s="5"/>
      <c r="B9934" s="5"/>
      <c r="C9934" s="5"/>
      <c r="D9934" s="5"/>
      <c r="E9934" s="5"/>
      <c r="F9934" s="6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72"/>
      <c r="AD9934" s="5"/>
    </row>
    <row r="9935" spans="1:30" x14ac:dyDescent="0.2">
      <c r="A9935" s="5"/>
      <c r="B9935" s="5"/>
      <c r="C9935" s="5"/>
      <c r="D9935" s="5"/>
      <c r="E9935" s="5"/>
      <c r="F9935" s="6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72"/>
      <c r="AD9935" s="5"/>
    </row>
    <row r="9936" spans="1:30" x14ac:dyDescent="0.2">
      <c r="A9936" s="5"/>
      <c r="B9936" s="5"/>
      <c r="C9936" s="5"/>
      <c r="D9936" s="5"/>
      <c r="E9936" s="5"/>
      <c r="F9936" s="6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72"/>
      <c r="AD9936" s="5"/>
    </row>
    <row r="9937" spans="1:30" x14ac:dyDescent="0.2">
      <c r="A9937" s="5"/>
      <c r="B9937" s="5"/>
      <c r="C9937" s="5"/>
      <c r="D9937" s="5"/>
      <c r="E9937" s="5"/>
      <c r="F9937" s="6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72"/>
      <c r="AD9937" s="5"/>
    </row>
    <row r="9938" spans="1:30" x14ac:dyDescent="0.2">
      <c r="A9938" s="5"/>
      <c r="B9938" s="5"/>
      <c r="C9938" s="5"/>
      <c r="D9938" s="5"/>
      <c r="E9938" s="5"/>
      <c r="F9938" s="6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72"/>
      <c r="AD9938" s="5"/>
    </row>
    <row r="9939" spans="1:30" x14ac:dyDescent="0.2">
      <c r="A9939" s="5"/>
      <c r="B9939" s="5"/>
      <c r="C9939" s="5"/>
      <c r="D9939" s="5"/>
      <c r="E9939" s="5"/>
      <c r="F9939" s="6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72"/>
      <c r="AD9939" s="5"/>
    </row>
    <row r="9940" spans="1:30" x14ac:dyDescent="0.2">
      <c r="A9940" s="5"/>
      <c r="B9940" s="5"/>
      <c r="C9940" s="5"/>
      <c r="D9940" s="5"/>
      <c r="E9940" s="5"/>
      <c r="F9940" s="6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72"/>
      <c r="AD9940" s="5"/>
    </row>
    <row r="9941" spans="1:30" x14ac:dyDescent="0.2">
      <c r="A9941" s="5"/>
      <c r="B9941" s="5"/>
      <c r="C9941" s="5"/>
      <c r="D9941" s="5"/>
      <c r="E9941" s="5"/>
      <c r="F9941" s="6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72"/>
      <c r="AD9941" s="5"/>
    </row>
    <row r="9942" spans="1:30" x14ac:dyDescent="0.2">
      <c r="A9942" s="5"/>
      <c r="B9942" s="5"/>
      <c r="C9942" s="5"/>
      <c r="D9942" s="5"/>
      <c r="E9942" s="5"/>
      <c r="F9942" s="6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72"/>
      <c r="AD9942" s="5"/>
    </row>
    <row r="9943" spans="1:30" x14ac:dyDescent="0.2">
      <c r="A9943" s="5"/>
      <c r="B9943" s="5"/>
      <c r="C9943" s="5"/>
      <c r="D9943" s="5"/>
      <c r="E9943" s="5"/>
      <c r="F9943" s="6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72"/>
      <c r="AD9943" s="5"/>
    </row>
    <row r="9944" spans="1:30" x14ac:dyDescent="0.2">
      <c r="A9944" s="5"/>
      <c r="B9944" s="5"/>
      <c r="C9944" s="5"/>
      <c r="D9944" s="5"/>
      <c r="E9944" s="5"/>
      <c r="F9944" s="6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72"/>
      <c r="AD9944" s="5"/>
    </row>
    <row r="9945" spans="1:30" x14ac:dyDescent="0.2">
      <c r="A9945" s="5"/>
      <c r="B9945" s="5"/>
      <c r="C9945" s="5"/>
      <c r="D9945" s="5"/>
      <c r="E9945" s="5"/>
      <c r="F9945" s="6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72"/>
      <c r="AD9945" s="5"/>
    </row>
    <row r="9946" spans="1:30" x14ac:dyDescent="0.2">
      <c r="A9946" s="5"/>
      <c r="B9946" s="5"/>
      <c r="C9946" s="5"/>
      <c r="D9946" s="5"/>
      <c r="E9946" s="5"/>
      <c r="F9946" s="6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72"/>
      <c r="AD9946" s="5"/>
    </row>
    <row r="9947" spans="1:30" x14ac:dyDescent="0.2">
      <c r="A9947" s="5"/>
      <c r="B9947" s="5"/>
      <c r="C9947" s="5"/>
      <c r="D9947" s="5"/>
      <c r="E9947" s="5"/>
      <c r="F9947" s="6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72"/>
      <c r="AD9947" s="5"/>
    </row>
    <row r="9948" spans="1:30" x14ac:dyDescent="0.2">
      <c r="A9948" s="5"/>
      <c r="B9948" s="5"/>
      <c r="C9948" s="5"/>
      <c r="D9948" s="5"/>
      <c r="E9948" s="5"/>
      <c r="F9948" s="6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72"/>
      <c r="AD9948" s="5"/>
    </row>
    <row r="9949" spans="1:30" x14ac:dyDescent="0.2">
      <c r="A9949" s="5"/>
      <c r="B9949" s="5"/>
      <c r="C9949" s="5"/>
      <c r="D9949" s="5"/>
      <c r="E9949" s="5"/>
      <c r="F9949" s="6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72"/>
      <c r="AD9949" s="5"/>
    </row>
    <row r="9950" spans="1:30" x14ac:dyDescent="0.2">
      <c r="A9950" s="5"/>
      <c r="B9950" s="5"/>
      <c r="C9950" s="5"/>
      <c r="D9950" s="5"/>
      <c r="E9950" s="5"/>
      <c r="F9950" s="6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72"/>
      <c r="AD9950" s="5"/>
    </row>
    <row r="9951" spans="1:30" x14ac:dyDescent="0.2">
      <c r="A9951" s="5"/>
      <c r="B9951" s="5"/>
      <c r="C9951" s="5"/>
      <c r="D9951" s="5"/>
      <c r="E9951" s="5"/>
      <c r="F9951" s="6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72"/>
      <c r="AD9951" s="5"/>
    </row>
    <row r="9952" spans="1:30" x14ac:dyDescent="0.2">
      <c r="A9952" s="5"/>
      <c r="B9952" s="5"/>
      <c r="C9952" s="5"/>
      <c r="D9952" s="5"/>
      <c r="E9952" s="5"/>
      <c r="F9952" s="6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72"/>
      <c r="AD9952" s="5"/>
    </row>
    <row r="9953" spans="1:30" x14ac:dyDescent="0.2">
      <c r="A9953" s="5"/>
      <c r="B9953" s="5"/>
      <c r="C9953" s="5"/>
      <c r="D9953" s="5"/>
      <c r="E9953" s="5"/>
      <c r="F9953" s="6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72"/>
      <c r="AD9953" s="5"/>
    </row>
    <row r="9954" spans="1:30" x14ac:dyDescent="0.2">
      <c r="A9954" s="5"/>
      <c r="B9954" s="5"/>
      <c r="C9954" s="5"/>
      <c r="D9954" s="5"/>
      <c r="E9954" s="5"/>
      <c r="F9954" s="6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72"/>
      <c r="AD9954" s="5"/>
    </row>
    <row r="9955" spans="1:30" x14ac:dyDescent="0.2">
      <c r="A9955" s="5"/>
      <c r="B9955" s="5"/>
      <c r="C9955" s="5"/>
      <c r="D9955" s="5"/>
      <c r="E9955" s="5"/>
      <c r="F9955" s="6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72"/>
      <c r="AD9955" s="5"/>
    </row>
    <row r="9956" spans="1:30" x14ac:dyDescent="0.2">
      <c r="A9956" s="5"/>
      <c r="B9956" s="5"/>
      <c r="C9956" s="5"/>
      <c r="D9956" s="5"/>
      <c r="E9956" s="5"/>
      <c r="F9956" s="6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72"/>
      <c r="AD9956" s="5"/>
    </row>
    <row r="9957" spans="1:30" x14ac:dyDescent="0.2">
      <c r="A9957" s="5"/>
      <c r="B9957" s="5"/>
      <c r="C9957" s="5"/>
      <c r="D9957" s="5"/>
      <c r="E9957" s="5"/>
      <c r="F9957" s="6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72"/>
      <c r="AD9957" s="5"/>
    </row>
    <row r="9958" spans="1:30" x14ac:dyDescent="0.2">
      <c r="A9958" s="5"/>
      <c r="B9958" s="5"/>
      <c r="C9958" s="5"/>
      <c r="D9958" s="5"/>
      <c r="E9958" s="5"/>
      <c r="F9958" s="6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72"/>
      <c r="AD9958" s="5"/>
    </row>
    <row r="9959" spans="1:30" x14ac:dyDescent="0.2">
      <c r="A9959" s="5"/>
      <c r="B9959" s="5"/>
      <c r="C9959" s="5"/>
      <c r="D9959" s="5"/>
      <c r="E9959" s="5"/>
      <c r="F9959" s="6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72"/>
      <c r="AD9959" s="5"/>
    </row>
    <row r="9960" spans="1:30" x14ac:dyDescent="0.2">
      <c r="A9960" s="5"/>
      <c r="B9960" s="5"/>
      <c r="C9960" s="5"/>
      <c r="D9960" s="5"/>
      <c r="E9960" s="5"/>
      <c r="F9960" s="6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72"/>
      <c r="AD9960" s="5"/>
    </row>
    <row r="9961" spans="1:30" x14ac:dyDescent="0.2">
      <c r="A9961" s="5"/>
      <c r="B9961" s="5"/>
      <c r="C9961" s="5"/>
      <c r="D9961" s="5"/>
      <c r="E9961" s="5"/>
      <c r="F9961" s="6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72"/>
      <c r="AD9961" s="5"/>
    </row>
    <row r="9962" spans="1:30" x14ac:dyDescent="0.2">
      <c r="A9962" s="5"/>
      <c r="B9962" s="5"/>
      <c r="C9962" s="5"/>
      <c r="D9962" s="5"/>
      <c r="E9962" s="5"/>
      <c r="F9962" s="6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72"/>
      <c r="AD9962" s="5"/>
    </row>
    <row r="9963" spans="1:30" x14ac:dyDescent="0.2">
      <c r="A9963" s="5"/>
      <c r="B9963" s="5"/>
      <c r="C9963" s="5"/>
      <c r="D9963" s="5"/>
      <c r="E9963" s="5"/>
      <c r="F9963" s="6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72"/>
      <c r="AD9963" s="5"/>
    </row>
    <row r="9964" spans="1:30" x14ac:dyDescent="0.2">
      <c r="A9964" s="5"/>
      <c r="B9964" s="5"/>
      <c r="C9964" s="5"/>
      <c r="D9964" s="5"/>
      <c r="E9964" s="5"/>
      <c r="F9964" s="6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72"/>
      <c r="AD9964" s="5"/>
    </row>
    <row r="9965" spans="1:30" x14ac:dyDescent="0.2">
      <c r="A9965" s="5"/>
      <c r="B9965" s="5"/>
      <c r="C9965" s="5"/>
      <c r="D9965" s="5"/>
      <c r="E9965" s="5"/>
      <c r="F9965" s="6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72"/>
      <c r="AD9965" s="5"/>
    </row>
    <row r="9966" spans="1:30" x14ac:dyDescent="0.2">
      <c r="A9966" s="5"/>
      <c r="B9966" s="5"/>
      <c r="C9966" s="5"/>
      <c r="D9966" s="5"/>
      <c r="E9966" s="5"/>
      <c r="F9966" s="6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72"/>
      <c r="AD9966" s="5"/>
    </row>
    <row r="9967" spans="1:30" x14ac:dyDescent="0.2">
      <c r="A9967" s="5"/>
      <c r="B9967" s="5"/>
      <c r="C9967" s="5"/>
      <c r="D9967" s="5"/>
      <c r="E9967" s="5"/>
      <c r="F9967" s="6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72"/>
      <c r="AD9967" s="5"/>
    </row>
    <row r="9968" spans="1:30" x14ac:dyDescent="0.2">
      <c r="A9968" s="5"/>
      <c r="B9968" s="5"/>
      <c r="C9968" s="5"/>
      <c r="D9968" s="5"/>
      <c r="E9968" s="5"/>
      <c r="F9968" s="6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72"/>
      <c r="AD9968" s="5"/>
    </row>
    <row r="9969" spans="1:30" x14ac:dyDescent="0.2">
      <c r="A9969" s="5"/>
      <c r="B9969" s="5"/>
      <c r="C9969" s="5"/>
      <c r="D9969" s="5"/>
      <c r="E9969" s="5"/>
      <c r="F9969" s="6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72"/>
      <c r="AD9969" s="5"/>
    </row>
    <row r="9970" spans="1:30" x14ac:dyDescent="0.2">
      <c r="A9970" s="5"/>
      <c r="B9970" s="5"/>
      <c r="C9970" s="5"/>
      <c r="D9970" s="5"/>
      <c r="E9970" s="5"/>
      <c r="F9970" s="6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72"/>
      <c r="AD9970" s="5"/>
    </row>
    <row r="9971" spans="1:30" x14ac:dyDescent="0.2">
      <c r="A9971" s="5"/>
      <c r="B9971" s="5"/>
      <c r="C9971" s="5"/>
      <c r="D9971" s="5"/>
      <c r="E9971" s="5"/>
      <c r="F9971" s="6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72"/>
      <c r="AD9971" s="5"/>
    </row>
    <row r="9972" spans="1:30" x14ac:dyDescent="0.2">
      <c r="A9972" s="5"/>
      <c r="B9972" s="5"/>
      <c r="C9972" s="5"/>
      <c r="D9972" s="5"/>
      <c r="E9972" s="5"/>
      <c r="F9972" s="6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72"/>
      <c r="AD9972" s="5"/>
    </row>
    <row r="9973" spans="1:30" x14ac:dyDescent="0.2">
      <c r="A9973" s="5"/>
      <c r="B9973" s="5"/>
      <c r="C9973" s="5"/>
      <c r="D9973" s="5"/>
      <c r="E9973" s="5"/>
      <c r="F9973" s="6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72"/>
      <c r="AD9973" s="5"/>
    </row>
    <row r="9974" spans="1:30" x14ac:dyDescent="0.2">
      <c r="A9974" s="5"/>
      <c r="B9974" s="5"/>
      <c r="C9974" s="5"/>
      <c r="D9974" s="5"/>
      <c r="E9974" s="5"/>
      <c r="F9974" s="6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72"/>
      <c r="AD9974" s="5"/>
    </row>
    <row r="9975" spans="1:30" x14ac:dyDescent="0.2">
      <c r="A9975" s="5"/>
      <c r="B9975" s="5"/>
      <c r="C9975" s="5"/>
      <c r="D9975" s="5"/>
      <c r="E9975" s="5"/>
      <c r="F9975" s="6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72"/>
      <c r="AD9975" s="5"/>
    </row>
    <row r="9976" spans="1:30" x14ac:dyDescent="0.2">
      <c r="A9976" s="5"/>
      <c r="B9976" s="5"/>
      <c r="C9976" s="5"/>
      <c r="D9976" s="5"/>
      <c r="E9976" s="5"/>
      <c r="F9976" s="6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72"/>
      <c r="AD9976" s="5"/>
    </row>
    <row r="9977" spans="1:30" x14ac:dyDescent="0.2">
      <c r="A9977" s="5"/>
      <c r="B9977" s="5"/>
      <c r="C9977" s="5"/>
      <c r="D9977" s="5"/>
      <c r="E9977" s="5"/>
      <c r="F9977" s="6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72"/>
      <c r="AD9977" s="5"/>
    </row>
    <row r="9978" spans="1:30" x14ac:dyDescent="0.2">
      <c r="A9978" s="5"/>
      <c r="B9978" s="5"/>
      <c r="C9978" s="5"/>
      <c r="D9978" s="5"/>
      <c r="E9978" s="5"/>
      <c r="F9978" s="6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72"/>
      <c r="AD9978" s="5"/>
    </row>
    <row r="9979" spans="1:30" x14ac:dyDescent="0.2">
      <c r="A9979" s="5"/>
      <c r="B9979" s="5"/>
      <c r="C9979" s="5"/>
      <c r="D9979" s="5"/>
      <c r="E9979" s="5"/>
      <c r="F9979" s="6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72"/>
      <c r="AD9979" s="5"/>
    </row>
    <row r="9980" spans="1:30" x14ac:dyDescent="0.2">
      <c r="A9980" s="5"/>
      <c r="B9980" s="5"/>
      <c r="C9980" s="5"/>
      <c r="D9980" s="5"/>
      <c r="E9980" s="5"/>
      <c r="F9980" s="6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72"/>
      <c r="AD9980" s="5"/>
    </row>
    <row r="9981" spans="1:30" x14ac:dyDescent="0.2">
      <c r="A9981" s="5"/>
      <c r="B9981" s="5"/>
      <c r="C9981" s="5"/>
      <c r="D9981" s="5"/>
      <c r="E9981" s="5"/>
      <c r="F9981" s="6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72"/>
      <c r="AD9981" s="5"/>
    </row>
    <row r="9982" spans="1:30" x14ac:dyDescent="0.2">
      <c r="A9982" s="5"/>
      <c r="B9982" s="5"/>
      <c r="C9982" s="5"/>
      <c r="D9982" s="5"/>
      <c r="E9982" s="5"/>
      <c r="F9982" s="6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72"/>
      <c r="AD9982" s="5"/>
    </row>
    <row r="9983" spans="1:30" x14ac:dyDescent="0.2">
      <c r="A9983" s="5"/>
      <c r="B9983" s="5"/>
      <c r="C9983" s="5"/>
      <c r="D9983" s="5"/>
      <c r="E9983" s="5"/>
      <c r="F9983" s="6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72"/>
      <c r="AD9983" s="5"/>
    </row>
    <row r="9984" spans="1:30" x14ac:dyDescent="0.2">
      <c r="A9984" s="5"/>
      <c r="B9984" s="5"/>
      <c r="C9984" s="5"/>
      <c r="D9984" s="5"/>
      <c r="E9984" s="5"/>
      <c r="F9984" s="6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72"/>
      <c r="AD9984" s="5"/>
    </row>
    <row r="9985" spans="1:30" x14ac:dyDescent="0.2">
      <c r="A9985" s="5"/>
      <c r="B9985" s="5"/>
      <c r="C9985" s="5"/>
      <c r="D9985" s="5"/>
      <c r="E9985" s="5"/>
      <c r="F9985" s="6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72"/>
      <c r="AD9985" s="5"/>
    </row>
    <row r="9986" spans="1:30" x14ac:dyDescent="0.2">
      <c r="A9986" s="5"/>
      <c r="B9986" s="5"/>
      <c r="C9986" s="5"/>
      <c r="D9986" s="5"/>
      <c r="E9986" s="5"/>
      <c r="F9986" s="6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72"/>
      <c r="AD9986" s="5"/>
    </row>
    <row r="9987" spans="1:30" x14ac:dyDescent="0.2">
      <c r="A9987" s="5"/>
      <c r="B9987" s="5"/>
      <c r="C9987" s="5"/>
      <c r="D9987" s="5"/>
      <c r="E9987" s="5"/>
      <c r="F9987" s="6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72"/>
      <c r="AD9987" s="5"/>
    </row>
    <row r="9988" spans="1:30" x14ac:dyDescent="0.2">
      <c r="A9988" s="5"/>
      <c r="B9988" s="5"/>
      <c r="C9988" s="5"/>
      <c r="D9988" s="5"/>
      <c r="E9988" s="5"/>
      <c r="F9988" s="6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72"/>
      <c r="AD9988" s="5"/>
    </row>
    <row r="9989" spans="1:30" x14ac:dyDescent="0.2">
      <c r="A9989" s="5"/>
      <c r="B9989" s="5"/>
      <c r="C9989" s="5"/>
      <c r="D9989" s="5"/>
      <c r="E9989" s="5"/>
      <c r="F9989" s="6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72"/>
      <c r="AD9989" s="5"/>
    </row>
    <row r="9990" spans="1:30" x14ac:dyDescent="0.2">
      <c r="A9990" s="5"/>
      <c r="B9990" s="5"/>
      <c r="C9990" s="5"/>
      <c r="D9990" s="5"/>
      <c r="E9990" s="5"/>
      <c r="F9990" s="6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72"/>
      <c r="AD9990" s="5"/>
    </row>
    <row r="9991" spans="1:30" x14ac:dyDescent="0.2">
      <c r="A9991" s="5"/>
      <c r="B9991" s="5"/>
      <c r="C9991" s="5"/>
      <c r="D9991" s="5"/>
      <c r="E9991" s="5"/>
      <c r="F9991" s="6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72"/>
      <c r="AD9991" s="5"/>
    </row>
    <row r="9992" spans="1:30" x14ac:dyDescent="0.2">
      <c r="A9992" s="5"/>
      <c r="B9992" s="5"/>
      <c r="C9992" s="5"/>
      <c r="D9992" s="5"/>
      <c r="E9992" s="5"/>
      <c r="F9992" s="6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72"/>
      <c r="AD9992" s="5"/>
    </row>
    <row r="9993" spans="1:30" x14ac:dyDescent="0.2">
      <c r="A9993" s="5"/>
      <c r="B9993" s="5"/>
      <c r="C9993" s="5"/>
      <c r="D9993" s="5"/>
      <c r="E9993" s="5"/>
      <c r="F9993" s="6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72"/>
      <c r="AD9993" s="5"/>
    </row>
    <row r="9994" spans="1:30" x14ac:dyDescent="0.2">
      <c r="A9994" s="5"/>
      <c r="B9994" s="5"/>
      <c r="C9994" s="5"/>
      <c r="D9994" s="5"/>
      <c r="E9994" s="5"/>
      <c r="F9994" s="6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72"/>
      <c r="AD9994" s="5"/>
    </row>
    <row r="9995" spans="1:30" x14ac:dyDescent="0.2">
      <c r="A9995" s="5"/>
      <c r="B9995" s="5"/>
      <c r="C9995" s="5"/>
      <c r="D9995" s="5"/>
      <c r="E9995" s="5"/>
      <c r="F9995" s="6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72"/>
      <c r="AD9995" s="5"/>
    </row>
    <row r="9996" spans="1:30" x14ac:dyDescent="0.2">
      <c r="A9996" s="5"/>
      <c r="B9996" s="5"/>
      <c r="C9996" s="5"/>
      <c r="D9996" s="5"/>
      <c r="E9996" s="5"/>
      <c r="F9996" s="6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72"/>
      <c r="AD9996" s="5"/>
    </row>
    <row r="9997" spans="1:30" x14ac:dyDescent="0.2">
      <c r="A9997" s="5"/>
      <c r="B9997" s="5"/>
      <c r="C9997" s="5"/>
      <c r="D9997" s="5"/>
      <c r="E9997" s="5"/>
      <c r="F9997" s="6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72"/>
      <c r="AD9997" s="5"/>
    </row>
    <row r="9998" spans="1:30" x14ac:dyDescent="0.2">
      <c r="A9998" s="5"/>
      <c r="B9998" s="5"/>
      <c r="C9998" s="5"/>
      <c r="D9998" s="5"/>
      <c r="E9998" s="5"/>
      <c r="F9998" s="6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72"/>
      <c r="AD9998" s="5"/>
    </row>
    <row r="9999" spans="1:30" x14ac:dyDescent="0.2">
      <c r="A9999" s="5"/>
      <c r="B9999" s="5"/>
      <c r="C9999" s="5"/>
      <c r="D9999" s="5"/>
      <c r="E9999" s="5"/>
      <c r="F9999" s="6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72"/>
      <c r="AD9999" s="5"/>
    </row>
    <row r="10000" spans="1:30" x14ac:dyDescent="0.2">
      <c r="A10000" s="5"/>
      <c r="B10000" s="5"/>
      <c r="C10000" s="5"/>
      <c r="D10000" s="5"/>
      <c r="E10000" s="5"/>
      <c r="F10000" s="6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72"/>
      <c r="AD10000" s="5"/>
    </row>
    <row r="10001" spans="1:30" x14ac:dyDescent="0.2">
      <c r="A10001" s="5"/>
      <c r="B10001" s="5"/>
      <c r="C10001" s="5"/>
      <c r="D10001" s="5"/>
      <c r="E10001" s="5"/>
      <c r="F10001" s="6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72"/>
      <c r="AD10001" s="5"/>
    </row>
    <row r="10002" spans="1:30" x14ac:dyDescent="0.2">
      <c r="A10002" s="5"/>
      <c r="B10002" s="5"/>
      <c r="C10002" s="5"/>
      <c r="D10002" s="5"/>
      <c r="E10002" s="5"/>
      <c r="F10002" s="6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72"/>
      <c r="AD10002" s="5"/>
    </row>
    <row r="10003" spans="1:30" x14ac:dyDescent="0.2">
      <c r="A10003" s="5"/>
      <c r="B10003" s="5"/>
      <c r="C10003" s="5"/>
      <c r="D10003" s="5"/>
      <c r="E10003" s="5"/>
      <c r="F10003" s="6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72"/>
      <c r="AD10003" s="5"/>
    </row>
    <row r="10004" spans="1:30" x14ac:dyDescent="0.2">
      <c r="A10004" s="5"/>
      <c r="B10004" s="5"/>
      <c r="C10004" s="5"/>
      <c r="D10004" s="5"/>
      <c r="E10004" s="5"/>
      <c r="F10004" s="6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72"/>
      <c r="AD10004" s="5"/>
    </row>
    <row r="10005" spans="1:30" x14ac:dyDescent="0.2">
      <c r="A10005" s="5"/>
      <c r="B10005" s="5"/>
      <c r="C10005" s="5"/>
      <c r="D10005" s="5"/>
      <c r="E10005" s="5"/>
      <c r="F10005" s="6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72"/>
      <c r="AD10005" s="5"/>
    </row>
    <row r="10006" spans="1:30" x14ac:dyDescent="0.2">
      <c r="A10006" s="5"/>
      <c r="B10006" s="5"/>
      <c r="C10006" s="5"/>
      <c r="D10006" s="5"/>
      <c r="E10006" s="5"/>
      <c r="F10006" s="6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72"/>
      <c r="AD10006" s="5"/>
    </row>
    <row r="10007" spans="1:30" x14ac:dyDescent="0.2">
      <c r="A10007" s="5"/>
      <c r="B10007" s="5"/>
      <c r="C10007" s="5"/>
      <c r="D10007" s="5"/>
      <c r="E10007" s="5"/>
      <c r="F10007" s="6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72"/>
      <c r="AD10007" s="5"/>
    </row>
    <row r="10008" spans="1:30" x14ac:dyDescent="0.2">
      <c r="A10008" s="5"/>
      <c r="B10008" s="5"/>
      <c r="C10008" s="5"/>
      <c r="D10008" s="5"/>
      <c r="E10008" s="5"/>
      <c r="F10008" s="6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72"/>
      <c r="AD10008" s="5"/>
    </row>
    <row r="10009" spans="1:30" x14ac:dyDescent="0.2">
      <c r="A10009" s="5"/>
      <c r="B10009" s="5"/>
      <c r="C10009" s="5"/>
      <c r="D10009" s="5"/>
      <c r="E10009" s="5"/>
      <c r="F10009" s="6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72"/>
      <c r="AD10009" s="5"/>
    </row>
    <row r="10010" spans="1:30" x14ac:dyDescent="0.2">
      <c r="A10010" s="5"/>
      <c r="B10010" s="5"/>
      <c r="C10010" s="5"/>
      <c r="D10010" s="5"/>
      <c r="E10010" s="5"/>
      <c r="F10010" s="6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72"/>
      <c r="AD10010" s="5"/>
    </row>
    <row r="10011" spans="1:30" x14ac:dyDescent="0.2">
      <c r="A10011" s="5"/>
      <c r="B10011" s="5"/>
      <c r="C10011" s="5"/>
      <c r="D10011" s="5"/>
      <c r="E10011" s="5"/>
      <c r="F10011" s="6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72"/>
      <c r="AD10011" s="5"/>
    </row>
    <row r="10012" spans="1:30" x14ac:dyDescent="0.2">
      <c r="A10012" s="5"/>
      <c r="B10012" s="5"/>
      <c r="C10012" s="5"/>
      <c r="D10012" s="5"/>
      <c r="E10012" s="5"/>
      <c r="F10012" s="6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72"/>
      <c r="AD10012" s="5"/>
    </row>
    <row r="10013" spans="1:30" x14ac:dyDescent="0.2">
      <c r="A10013" s="5"/>
      <c r="B10013" s="5"/>
      <c r="C10013" s="5"/>
      <c r="D10013" s="5"/>
      <c r="E10013" s="5"/>
      <c r="F10013" s="6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72"/>
      <c r="AD10013" s="5"/>
    </row>
    <row r="10014" spans="1:30" x14ac:dyDescent="0.2">
      <c r="A10014" s="5"/>
      <c r="B10014" s="5"/>
      <c r="C10014" s="5"/>
      <c r="D10014" s="5"/>
      <c r="E10014" s="5"/>
      <c r="F10014" s="6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72"/>
      <c r="AD10014" s="5"/>
    </row>
    <row r="10015" spans="1:30" x14ac:dyDescent="0.2">
      <c r="A10015" s="5"/>
      <c r="B10015" s="5"/>
      <c r="C10015" s="5"/>
      <c r="D10015" s="5"/>
      <c r="E10015" s="5"/>
      <c r="F10015" s="6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72"/>
      <c r="AD10015" s="5"/>
    </row>
    <row r="10016" spans="1:30" x14ac:dyDescent="0.2">
      <c r="A10016" s="5"/>
      <c r="B10016" s="5"/>
      <c r="C10016" s="5"/>
      <c r="D10016" s="5"/>
      <c r="E10016" s="5"/>
      <c r="F10016" s="6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72"/>
      <c r="AD10016" s="5"/>
    </row>
    <row r="10017" spans="1:30" x14ac:dyDescent="0.2">
      <c r="A10017" s="5"/>
      <c r="B10017" s="5"/>
      <c r="C10017" s="5"/>
      <c r="D10017" s="5"/>
      <c r="E10017" s="5"/>
      <c r="F10017" s="6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72"/>
      <c r="AD10017" s="5"/>
    </row>
    <row r="10018" spans="1:30" x14ac:dyDescent="0.2">
      <c r="A10018" s="5"/>
      <c r="B10018" s="5"/>
      <c r="C10018" s="5"/>
      <c r="D10018" s="5"/>
      <c r="E10018" s="5"/>
      <c r="F10018" s="6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72"/>
      <c r="AD10018" s="5"/>
    </row>
    <row r="10019" spans="1:30" x14ac:dyDescent="0.2">
      <c r="A10019" s="5"/>
      <c r="B10019" s="5"/>
      <c r="C10019" s="5"/>
      <c r="D10019" s="5"/>
      <c r="E10019" s="5"/>
      <c r="F10019" s="6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72"/>
      <c r="AD10019" s="5"/>
    </row>
    <row r="10020" spans="1:30" x14ac:dyDescent="0.2">
      <c r="A10020" s="5"/>
      <c r="B10020" s="5"/>
      <c r="C10020" s="5"/>
      <c r="D10020" s="5"/>
      <c r="E10020" s="5"/>
      <c r="F10020" s="6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72"/>
      <c r="AD10020" s="5"/>
    </row>
    <row r="10021" spans="1:30" x14ac:dyDescent="0.2">
      <c r="A10021" s="5"/>
      <c r="B10021" s="5"/>
      <c r="C10021" s="5"/>
      <c r="D10021" s="5"/>
      <c r="E10021" s="5"/>
      <c r="F10021" s="6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72"/>
      <c r="AD10021" s="5"/>
    </row>
    <row r="10022" spans="1:30" x14ac:dyDescent="0.2">
      <c r="A10022" s="5"/>
      <c r="B10022" s="5"/>
      <c r="C10022" s="5"/>
      <c r="D10022" s="5"/>
      <c r="E10022" s="5"/>
      <c r="F10022" s="6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72"/>
      <c r="AD10022" s="5"/>
    </row>
    <row r="10023" spans="1:30" x14ac:dyDescent="0.2">
      <c r="A10023" s="5"/>
      <c r="B10023" s="5"/>
      <c r="C10023" s="5"/>
      <c r="D10023" s="5"/>
      <c r="E10023" s="5"/>
      <c r="F10023" s="6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72"/>
      <c r="AD10023" s="5"/>
    </row>
    <row r="10024" spans="1:30" x14ac:dyDescent="0.2">
      <c r="A10024" s="5"/>
      <c r="B10024" s="5"/>
      <c r="C10024" s="5"/>
      <c r="D10024" s="5"/>
      <c r="E10024" s="5"/>
      <c r="F10024" s="6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72"/>
      <c r="AD10024" s="5"/>
    </row>
    <row r="10025" spans="1:30" x14ac:dyDescent="0.2">
      <c r="A10025" s="5"/>
      <c r="B10025" s="5"/>
      <c r="C10025" s="5"/>
      <c r="D10025" s="5"/>
      <c r="E10025" s="5"/>
      <c r="F10025" s="6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72"/>
      <c r="AD10025" s="5"/>
    </row>
    <row r="10026" spans="1:30" x14ac:dyDescent="0.2">
      <c r="A10026" s="5"/>
      <c r="B10026" s="5"/>
      <c r="C10026" s="5"/>
      <c r="D10026" s="5"/>
      <c r="E10026" s="5"/>
      <c r="F10026" s="6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72"/>
      <c r="AD10026" s="5"/>
    </row>
    <row r="10027" spans="1:30" x14ac:dyDescent="0.2">
      <c r="A10027" s="5"/>
      <c r="B10027" s="5"/>
      <c r="C10027" s="5"/>
      <c r="D10027" s="5"/>
      <c r="E10027" s="5"/>
      <c r="F10027" s="6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72"/>
      <c r="AD10027" s="5"/>
    </row>
    <row r="10028" spans="1:30" x14ac:dyDescent="0.2">
      <c r="A10028" s="5"/>
      <c r="B10028" s="5"/>
      <c r="C10028" s="5"/>
      <c r="D10028" s="5"/>
      <c r="E10028" s="5"/>
      <c r="F10028" s="6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72"/>
      <c r="AD10028" s="5"/>
    </row>
    <row r="10029" spans="1:30" x14ac:dyDescent="0.2">
      <c r="A10029" s="5"/>
      <c r="B10029" s="5"/>
      <c r="C10029" s="5"/>
      <c r="D10029" s="5"/>
      <c r="E10029" s="5"/>
      <c r="F10029" s="6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72"/>
      <c r="AD10029" s="5"/>
    </row>
    <row r="10030" spans="1:30" x14ac:dyDescent="0.2">
      <c r="A10030" s="5"/>
      <c r="B10030" s="5"/>
      <c r="C10030" s="5"/>
      <c r="D10030" s="5"/>
      <c r="E10030" s="5"/>
      <c r="F10030" s="6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72"/>
      <c r="AD10030" s="5"/>
    </row>
    <row r="10031" spans="1:30" x14ac:dyDescent="0.2">
      <c r="A10031" s="5"/>
      <c r="B10031" s="5"/>
      <c r="C10031" s="5"/>
      <c r="D10031" s="5"/>
      <c r="E10031" s="5"/>
      <c r="F10031" s="6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72"/>
      <c r="AD10031" s="5"/>
    </row>
    <row r="10032" spans="1:30" x14ac:dyDescent="0.2">
      <c r="A10032" s="5"/>
      <c r="B10032" s="5"/>
      <c r="C10032" s="5"/>
      <c r="D10032" s="5"/>
      <c r="E10032" s="5"/>
      <c r="F10032" s="6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72"/>
      <c r="AD10032" s="5"/>
    </row>
    <row r="10033" spans="1:30" x14ac:dyDescent="0.2">
      <c r="A10033" s="5"/>
      <c r="B10033" s="5"/>
      <c r="C10033" s="5"/>
      <c r="D10033" s="5"/>
      <c r="E10033" s="5"/>
      <c r="F10033" s="6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72"/>
      <c r="AD10033" s="5"/>
    </row>
    <row r="10034" spans="1:30" x14ac:dyDescent="0.2">
      <c r="A10034" s="5"/>
      <c r="B10034" s="5"/>
      <c r="C10034" s="5"/>
      <c r="D10034" s="5"/>
      <c r="E10034" s="5"/>
      <c r="F10034" s="6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72"/>
      <c r="AD10034" s="5"/>
    </row>
    <row r="10035" spans="1:30" x14ac:dyDescent="0.2">
      <c r="A10035" s="5"/>
      <c r="B10035" s="5"/>
      <c r="C10035" s="5"/>
      <c r="D10035" s="5"/>
      <c r="E10035" s="5"/>
      <c r="F10035" s="6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72"/>
      <c r="AD10035" s="5"/>
    </row>
    <row r="10036" spans="1:30" x14ac:dyDescent="0.2">
      <c r="A10036" s="5"/>
      <c r="B10036" s="5"/>
      <c r="C10036" s="5"/>
      <c r="D10036" s="5"/>
      <c r="E10036" s="5"/>
      <c r="F10036" s="6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72"/>
      <c r="AD10036" s="5"/>
    </row>
    <row r="10037" spans="1:30" x14ac:dyDescent="0.2">
      <c r="A10037" s="5"/>
      <c r="B10037" s="5"/>
      <c r="C10037" s="5"/>
      <c r="D10037" s="5"/>
      <c r="E10037" s="5"/>
      <c r="F10037" s="6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72"/>
      <c r="AD10037" s="5"/>
    </row>
    <row r="10038" spans="1:30" x14ac:dyDescent="0.2">
      <c r="A10038" s="5"/>
      <c r="B10038" s="5"/>
      <c r="C10038" s="5"/>
      <c r="D10038" s="5"/>
      <c r="E10038" s="5"/>
      <c r="F10038" s="6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72"/>
      <c r="AD10038" s="5"/>
    </row>
    <row r="10039" spans="1:30" x14ac:dyDescent="0.2">
      <c r="A10039" s="5"/>
      <c r="B10039" s="5"/>
      <c r="C10039" s="5"/>
      <c r="D10039" s="5"/>
      <c r="E10039" s="5"/>
      <c r="F10039" s="6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72"/>
      <c r="AD10039" s="5"/>
    </row>
    <row r="10040" spans="1:30" x14ac:dyDescent="0.2">
      <c r="A10040" s="5"/>
      <c r="B10040" s="5"/>
      <c r="C10040" s="5"/>
      <c r="D10040" s="5"/>
      <c r="E10040" s="5"/>
      <c r="F10040" s="6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72"/>
      <c r="AD10040" s="5"/>
    </row>
    <row r="10041" spans="1:30" x14ac:dyDescent="0.2">
      <c r="A10041" s="5"/>
      <c r="B10041" s="5"/>
      <c r="C10041" s="5"/>
      <c r="D10041" s="5"/>
      <c r="E10041" s="5"/>
      <c r="F10041" s="6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72"/>
      <c r="AD10041" s="5"/>
    </row>
    <row r="10042" spans="1:30" x14ac:dyDescent="0.2">
      <c r="A10042" s="5"/>
      <c r="B10042" s="5"/>
      <c r="C10042" s="5"/>
      <c r="D10042" s="5"/>
      <c r="E10042" s="5"/>
      <c r="F10042" s="6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72"/>
      <c r="AD10042" s="5"/>
    </row>
    <row r="10043" spans="1:30" x14ac:dyDescent="0.2">
      <c r="A10043" s="5"/>
      <c r="B10043" s="5"/>
      <c r="C10043" s="5"/>
      <c r="D10043" s="5"/>
      <c r="E10043" s="5"/>
      <c r="F10043" s="6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72"/>
      <c r="AD10043" s="5"/>
    </row>
    <row r="10044" spans="1:30" x14ac:dyDescent="0.2">
      <c r="A10044" s="5"/>
      <c r="B10044" s="5"/>
      <c r="C10044" s="5"/>
      <c r="D10044" s="5"/>
      <c r="E10044" s="5"/>
      <c r="F10044" s="6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72"/>
      <c r="AD10044" s="5"/>
    </row>
    <row r="10045" spans="1:30" x14ac:dyDescent="0.2">
      <c r="A10045" s="5"/>
      <c r="B10045" s="5"/>
      <c r="C10045" s="5"/>
      <c r="D10045" s="5"/>
      <c r="E10045" s="5"/>
      <c r="F10045" s="6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72"/>
      <c r="AD10045" s="5"/>
    </row>
    <row r="10046" spans="1:30" x14ac:dyDescent="0.2">
      <c r="A10046" s="5"/>
      <c r="B10046" s="5"/>
      <c r="C10046" s="5"/>
      <c r="D10046" s="5"/>
      <c r="E10046" s="5"/>
      <c r="F10046" s="6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72"/>
      <c r="AD10046" s="5"/>
    </row>
    <row r="10047" spans="1:30" x14ac:dyDescent="0.2">
      <c r="A10047" s="5"/>
      <c r="B10047" s="5"/>
      <c r="C10047" s="5"/>
      <c r="D10047" s="5"/>
      <c r="E10047" s="5"/>
      <c r="F10047" s="6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72"/>
      <c r="AD10047" s="5"/>
    </row>
    <row r="10048" spans="1:30" x14ac:dyDescent="0.2">
      <c r="A10048" s="5"/>
      <c r="B10048" s="5"/>
      <c r="C10048" s="5"/>
      <c r="D10048" s="5"/>
      <c r="E10048" s="5"/>
      <c r="F10048" s="6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72"/>
      <c r="AD10048" s="5"/>
    </row>
    <row r="10049" spans="1:30" x14ac:dyDescent="0.2">
      <c r="A10049" s="5"/>
      <c r="B10049" s="5"/>
      <c r="C10049" s="5"/>
      <c r="D10049" s="5"/>
      <c r="E10049" s="5"/>
      <c r="F10049" s="6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72"/>
      <c r="AD10049" s="5"/>
    </row>
    <row r="10050" spans="1:30" x14ac:dyDescent="0.2">
      <c r="A10050" s="5"/>
      <c r="B10050" s="5"/>
      <c r="C10050" s="5"/>
      <c r="D10050" s="5"/>
      <c r="E10050" s="5"/>
      <c r="F10050" s="6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72"/>
      <c r="AD10050" s="5"/>
    </row>
    <row r="10051" spans="1:30" x14ac:dyDescent="0.2">
      <c r="A10051" s="5"/>
      <c r="B10051" s="5"/>
      <c r="C10051" s="5"/>
      <c r="D10051" s="5"/>
      <c r="E10051" s="5"/>
      <c r="F10051" s="6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72"/>
      <c r="AD10051" s="5"/>
    </row>
    <row r="10052" spans="1:30" x14ac:dyDescent="0.2">
      <c r="A10052" s="5"/>
      <c r="B10052" s="5"/>
      <c r="C10052" s="5"/>
      <c r="D10052" s="5"/>
      <c r="E10052" s="5"/>
      <c r="F10052" s="6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72"/>
      <c r="AD10052" s="5"/>
    </row>
    <row r="10053" spans="1:30" x14ac:dyDescent="0.2">
      <c r="A10053" s="5"/>
      <c r="B10053" s="5"/>
      <c r="C10053" s="5"/>
      <c r="D10053" s="5"/>
      <c r="E10053" s="5"/>
      <c r="F10053" s="6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72"/>
      <c r="AD10053" s="5"/>
    </row>
    <row r="10054" spans="1:30" x14ac:dyDescent="0.2">
      <c r="A10054" s="5"/>
      <c r="B10054" s="5"/>
      <c r="C10054" s="5"/>
      <c r="D10054" s="5"/>
      <c r="E10054" s="5"/>
      <c r="F10054" s="6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72"/>
      <c r="AD10054" s="5"/>
    </row>
    <row r="10055" spans="1:30" x14ac:dyDescent="0.2">
      <c r="A10055" s="5"/>
      <c r="B10055" s="5"/>
      <c r="C10055" s="5"/>
      <c r="D10055" s="5"/>
      <c r="E10055" s="5"/>
      <c r="F10055" s="6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72"/>
      <c r="AD10055" s="5"/>
    </row>
    <row r="10056" spans="1:30" x14ac:dyDescent="0.2">
      <c r="A10056" s="5"/>
      <c r="B10056" s="5"/>
      <c r="C10056" s="5"/>
      <c r="D10056" s="5"/>
      <c r="E10056" s="5"/>
      <c r="F10056" s="6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72"/>
      <c r="AD10056" s="5"/>
    </row>
    <row r="10057" spans="1:30" x14ac:dyDescent="0.2">
      <c r="A10057" s="5"/>
      <c r="B10057" s="5"/>
      <c r="C10057" s="5"/>
      <c r="D10057" s="5"/>
      <c r="E10057" s="5"/>
      <c r="F10057" s="6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72"/>
      <c r="AD10057" s="5"/>
    </row>
    <row r="10058" spans="1:30" x14ac:dyDescent="0.2">
      <c r="A10058" s="5"/>
      <c r="B10058" s="5"/>
      <c r="C10058" s="5"/>
      <c r="D10058" s="5"/>
      <c r="E10058" s="5"/>
      <c r="F10058" s="6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72"/>
      <c r="AD10058" s="5"/>
    </row>
    <row r="10059" spans="1:30" x14ac:dyDescent="0.2">
      <c r="A10059" s="5"/>
      <c r="B10059" s="5"/>
      <c r="C10059" s="5"/>
      <c r="D10059" s="5"/>
      <c r="E10059" s="5"/>
      <c r="F10059" s="6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72"/>
      <c r="AD10059" s="5"/>
    </row>
    <row r="10060" spans="1:30" x14ac:dyDescent="0.2">
      <c r="A10060" s="5"/>
      <c r="B10060" s="5"/>
      <c r="C10060" s="5"/>
      <c r="D10060" s="5"/>
      <c r="E10060" s="5"/>
      <c r="F10060" s="6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72"/>
      <c r="AD10060" s="5"/>
    </row>
    <row r="10061" spans="1:30" x14ac:dyDescent="0.2">
      <c r="A10061" s="5"/>
      <c r="B10061" s="5"/>
      <c r="C10061" s="5"/>
      <c r="D10061" s="5"/>
      <c r="E10061" s="5"/>
      <c r="F10061" s="6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72"/>
      <c r="AD10061" s="5"/>
    </row>
    <row r="10062" spans="1:30" x14ac:dyDescent="0.2">
      <c r="A10062" s="5"/>
      <c r="B10062" s="5"/>
      <c r="C10062" s="5"/>
      <c r="D10062" s="5"/>
      <c r="E10062" s="5"/>
      <c r="F10062" s="6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72"/>
      <c r="AD10062" s="5"/>
    </row>
    <row r="10063" spans="1:30" x14ac:dyDescent="0.2">
      <c r="A10063" s="5"/>
      <c r="B10063" s="5"/>
      <c r="C10063" s="5"/>
      <c r="D10063" s="5"/>
      <c r="E10063" s="5"/>
      <c r="F10063" s="6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72"/>
      <c r="AD10063" s="5"/>
    </row>
    <row r="10064" spans="1:30" x14ac:dyDescent="0.2">
      <c r="A10064" s="5"/>
      <c r="B10064" s="5"/>
      <c r="C10064" s="5"/>
      <c r="D10064" s="5"/>
      <c r="E10064" s="5"/>
      <c r="F10064" s="6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72"/>
      <c r="AD10064" s="5"/>
    </row>
    <row r="10065" spans="1:30" x14ac:dyDescent="0.2">
      <c r="A10065" s="5"/>
      <c r="B10065" s="5"/>
      <c r="C10065" s="5"/>
      <c r="D10065" s="5"/>
      <c r="E10065" s="5"/>
      <c r="F10065" s="6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72"/>
      <c r="AD10065" s="5"/>
    </row>
    <row r="10066" spans="1:30" x14ac:dyDescent="0.2">
      <c r="A10066" s="5"/>
      <c r="B10066" s="5"/>
      <c r="C10066" s="5"/>
      <c r="D10066" s="5"/>
      <c r="E10066" s="5"/>
      <c r="F10066" s="6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72"/>
      <c r="AD10066" s="5"/>
    </row>
    <row r="10067" spans="1:30" x14ac:dyDescent="0.2">
      <c r="A10067" s="5"/>
      <c r="B10067" s="5"/>
      <c r="C10067" s="5"/>
      <c r="D10067" s="5"/>
      <c r="E10067" s="5"/>
      <c r="F10067" s="6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72"/>
      <c r="AD10067" s="5"/>
    </row>
    <row r="10068" spans="1:30" x14ac:dyDescent="0.2">
      <c r="A10068" s="5"/>
      <c r="B10068" s="5"/>
      <c r="C10068" s="5"/>
      <c r="D10068" s="5"/>
      <c r="E10068" s="5"/>
      <c r="F10068" s="6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72"/>
      <c r="AD10068" s="5"/>
    </row>
    <row r="10069" spans="1:30" x14ac:dyDescent="0.2">
      <c r="A10069" s="5"/>
      <c r="B10069" s="5"/>
      <c r="C10069" s="5"/>
      <c r="D10069" s="5"/>
      <c r="E10069" s="5"/>
      <c r="F10069" s="6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72"/>
      <c r="AD10069" s="5"/>
    </row>
    <row r="10070" spans="1:30" x14ac:dyDescent="0.2">
      <c r="A10070" s="5"/>
      <c r="B10070" s="5"/>
      <c r="C10070" s="5"/>
      <c r="D10070" s="5"/>
      <c r="E10070" s="5"/>
      <c r="F10070" s="6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72"/>
      <c r="AD10070" s="5"/>
    </row>
    <row r="10071" spans="1:30" x14ac:dyDescent="0.2">
      <c r="A10071" s="5"/>
      <c r="B10071" s="5"/>
      <c r="C10071" s="5"/>
      <c r="D10071" s="5"/>
      <c r="E10071" s="5"/>
      <c r="F10071" s="6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72"/>
      <c r="AD10071" s="5"/>
    </row>
    <row r="10072" spans="1:30" x14ac:dyDescent="0.2">
      <c r="A10072" s="5"/>
      <c r="B10072" s="5"/>
      <c r="C10072" s="5"/>
      <c r="D10072" s="5"/>
      <c r="E10072" s="5"/>
      <c r="F10072" s="6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72"/>
      <c r="AD10072" s="5"/>
    </row>
    <row r="10073" spans="1:30" x14ac:dyDescent="0.2">
      <c r="A10073" s="5"/>
      <c r="B10073" s="5"/>
      <c r="C10073" s="5"/>
      <c r="D10073" s="5"/>
      <c r="E10073" s="5"/>
      <c r="F10073" s="6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72"/>
      <c r="AD10073" s="5"/>
    </row>
    <row r="10074" spans="1:30" x14ac:dyDescent="0.2">
      <c r="A10074" s="5"/>
      <c r="B10074" s="5"/>
      <c r="C10074" s="5"/>
      <c r="D10074" s="5"/>
      <c r="E10074" s="5"/>
      <c r="F10074" s="6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72"/>
      <c r="AD10074" s="5"/>
    </row>
    <row r="10075" spans="1:30" x14ac:dyDescent="0.2">
      <c r="A10075" s="5"/>
      <c r="B10075" s="5"/>
      <c r="C10075" s="5"/>
      <c r="D10075" s="5"/>
      <c r="E10075" s="5"/>
      <c r="F10075" s="6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72"/>
      <c r="AD10075" s="5"/>
    </row>
    <row r="10076" spans="1:30" x14ac:dyDescent="0.2">
      <c r="A10076" s="5"/>
      <c r="B10076" s="5"/>
      <c r="C10076" s="5"/>
      <c r="D10076" s="5"/>
      <c r="E10076" s="5"/>
      <c r="F10076" s="6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72"/>
      <c r="AD10076" s="5"/>
    </row>
    <row r="10077" spans="1:30" x14ac:dyDescent="0.2">
      <c r="A10077" s="5"/>
      <c r="B10077" s="5"/>
      <c r="C10077" s="5"/>
      <c r="D10077" s="5"/>
      <c r="E10077" s="5"/>
      <c r="F10077" s="6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72"/>
      <c r="AD10077" s="5"/>
    </row>
    <row r="10078" spans="1:30" x14ac:dyDescent="0.2">
      <c r="A10078" s="5"/>
      <c r="B10078" s="5"/>
      <c r="C10078" s="5"/>
      <c r="D10078" s="5"/>
      <c r="E10078" s="5"/>
      <c r="F10078" s="6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72"/>
      <c r="AD10078" s="5"/>
    </row>
    <row r="10079" spans="1:30" x14ac:dyDescent="0.2">
      <c r="A10079" s="5"/>
      <c r="B10079" s="5"/>
      <c r="C10079" s="5"/>
      <c r="D10079" s="5"/>
      <c r="E10079" s="5"/>
      <c r="F10079" s="6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72"/>
      <c r="AD10079" s="5"/>
    </row>
    <row r="10080" spans="1:30" x14ac:dyDescent="0.2">
      <c r="A10080" s="5"/>
      <c r="B10080" s="5"/>
      <c r="C10080" s="5"/>
      <c r="D10080" s="5"/>
      <c r="E10080" s="5"/>
      <c r="F10080" s="6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72"/>
      <c r="AD10080" s="5"/>
    </row>
    <row r="10081" spans="1:30" x14ac:dyDescent="0.2">
      <c r="A10081" s="5"/>
      <c r="B10081" s="5"/>
      <c r="C10081" s="5"/>
      <c r="D10081" s="5"/>
      <c r="E10081" s="5"/>
      <c r="F10081" s="6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72"/>
      <c r="AD10081" s="5"/>
    </row>
    <row r="10082" spans="1:30" x14ac:dyDescent="0.2">
      <c r="A10082" s="5"/>
      <c r="B10082" s="5"/>
      <c r="C10082" s="5"/>
      <c r="D10082" s="5"/>
      <c r="E10082" s="5"/>
      <c r="F10082" s="6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72"/>
      <c r="AD10082" s="5"/>
    </row>
    <row r="10083" spans="1:30" x14ac:dyDescent="0.2">
      <c r="A10083" s="5"/>
      <c r="B10083" s="5"/>
      <c r="C10083" s="5"/>
      <c r="D10083" s="5"/>
      <c r="E10083" s="5"/>
      <c r="F10083" s="6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72"/>
      <c r="AD10083" s="5"/>
    </row>
    <row r="10084" spans="1:30" x14ac:dyDescent="0.2">
      <c r="A10084" s="5"/>
      <c r="B10084" s="5"/>
      <c r="C10084" s="5"/>
      <c r="D10084" s="5"/>
      <c r="E10084" s="5"/>
      <c r="F10084" s="6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72"/>
      <c r="AD10084" s="5"/>
    </row>
    <row r="10085" spans="1:30" x14ac:dyDescent="0.2">
      <c r="A10085" s="5"/>
      <c r="B10085" s="5"/>
      <c r="C10085" s="5"/>
      <c r="D10085" s="5"/>
      <c r="E10085" s="5"/>
      <c r="F10085" s="6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72"/>
      <c r="AD10085" s="5"/>
    </row>
    <row r="10086" spans="1:30" x14ac:dyDescent="0.2">
      <c r="A10086" s="5"/>
      <c r="B10086" s="5"/>
      <c r="C10086" s="5"/>
      <c r="D10086" s="5"/>
      <c r="E10086" s="5"/>
      <c r="F10086" s="6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72"/>
      <c r="AD10086" s="5"/>
    </row>
    <row r="10087" spans="1:30" x14ac:dyDescent="0.2">
      <c r="A10087" s="5"/>
      <c r="B10087" s="5"/>
      <c r="C10087" s="5"/>
      <c r="D10087" s="5"/>
      <c r="E10087" s="5"/>
      <c r="F10087" s="6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72"/>
      <c r="AD10087" s="5"/>
    </row>
    <row r="10088" spans="1:30" x14ac:dyDescent="0.2">
      <c r="A10088" s="5"/>
      <c r="B10088" s="5"/>
      <c r="C10088" s="5"/>
      <c r="D10088" s="5"/>
      <c r="E10088" s="5"/>
      <c r="F10088" s="6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72"/>
      <c r="AD10088" s="5"/>
    </row>
    <row r="10089" spans="1:30" x14ac:dyDescent="0.2">
      <c r="A10089" s="5"/>
      <c r="B10089" s="5"/>
      <c r="C10089" s="5"/>
      <c r="D10089" s="5"/>
      <c r="E10089" s="5"/>
      <c r="F10089" s="6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72"/>
      <c r="AD10089" s="5"/>
    </row>
    <row r="10090" spans="1:30" x14ac:dyDescent="0.2">
      <c r="A10090" s="5"/>
      <c r="B10090" s="5"/>
      <c r="C10090" s="5"/>
      <c r="D10090" s="5"/>
      <c r="E10090" s="5"/>
      <c r="F10090" s="6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72"/>
      <c r="AD10090" s="5"/>
    </row>
    <row r="10091" spans="1:30" x14ac:dyDescent="0.2">
      <c r="A10091" s="5"/>
      <c r="B10091" s="5"/>
      <c r="C10091" s="5"/>
      <c r="D10091" s="5"/>
      <c r="E10091" s="5"/>
      <c r="F10091" s="6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72"/>
      <c r="AD10091" s="5"/>
    </row>
    <row r="10092" spans="1:30" x14ac:dyDescent="0.2">
      <c r="A10092" s="5"/>
      <c r="B10092" s="5"/>
      <c r="C10092" s="5"/>
      <c r="D10092" s="5"/>
      <c r="E10092" s="5"/>
      <c r="F10092" s="6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72"/>
      <c r="AD10092" s="5"/>
    </row>
    <row r="10093" spans="1:30" x14ac:dyDescent="0.2">
      <c r="A10093" s="5"/>
      <c r="B10093" s="5"/>
      <c r="C10093" s="5"/>
      <c r="D10093" s="5"/>
      <c r="E10093" s="5"/>
      <c r="F10093" s="6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72"/>
      <c r="AD10093" s="5"/>
    </row>
    <row r="10094" spans="1:30" x14ac:dyDescent="0.2">
      <c r="A10094" s="5"/>
      <c r="B10094" s="5"/>
      <c r="C10094" s="5"/>
      <c r="D10094" s="5"/>
      <c r="E10094" s="5"/>
      <c r="F10094" s="6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72"/>
      <c r="AD10094" s="5"/>
    </row>
    <row r="10095" spans="1:30" x14ac:dyDescent="0.2">
      <c r="A10095" s="5"/>
      <c r="B10095" s="5"/>
      <c r="C10095" s="5"/>
      <c r="D10095" s="5"/>
      <c r="E10095" s="5"/>
      <c r="F10095" s="6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72"/>
      <c r="AD10095" s="5"/>
    </row>
    <row r="10096" spans="1:30" x14ac:dyDescent="0.2">
      <c r="A10096" s="5"/>
      <c r="B10096" s="5"/>
      <c r="C10096" s="5"/>
      <c r="D10096" s="5"/>
      <c r="E10096" s="5"/>
      <c r="F10096" s="6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72"/>
      <c r="AD10096" s="5"/>
    </row>
    <row r="10097" spans="1:30" x14ac:dyDescent="0.2">
      <c r="A10097" s="5"/>
      <c r="B10097" s="5"/>
      <c r="C10097" s="5"/>
      <c r="D10097" s="5"/>
      <c r="E10097" s="5"/>
      <c r="F10097" s="6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72"/>
      <c r="AD10097" s="5"/>
    </row>
    <row r="10098" spans="1:30" x14ac:dyDescent="0.2">
      <c r="A10098" s="5"/>
      <c r="B10098" s="5"/>
      <c r="C10098" s="5"/>
      <c r="D10098" s="5"/>
      <c r="E10098" s="5"/>
      <c r="F10098" s="6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72"/>
      <c r="AD10098" s="5"/>
    </row>
    <row r="10099" spans="1:30" x14ac:dyDescent="0.2">
      <c r="A10099" s="5"/>
      <c r="B10099" s="5"/>
      <c r="C10099" s="5"/>
      <c r="D10099" s="5"/>
      <c r="E10099" s="5"/>
      <c r="F10099" s="6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72"/>
      <c r="AD10099" s="5"/>
    </row>
    <row r="10100" spans="1:30" x14ac:dyDescent="0.2">
      <c r="A10100" s="5"/>
      <c r="B10100" s="5"/>
      <c r="C10100" s="5"/>
      <c r="D10100" s="5"/>
      <c r="E10100" s="5"/>
      <c r="F10100" s="6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72"/>
      <c r="AD10100" s="5"/>
    </row>
    <row r="10101" spans="1:30" x14ac:dyDescent="0.2">
      <c r="A10101" s="5"/>
      <c r="B10101" s="5"/>
      <c r="C10101" s="5"/>
      <c r="D10101" s="5"/>
      <c r="E10101" s="5"/>
      <c r="F10101" s="6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72"/>
      <c r="AD10101" s="5"/>
    </row>
    <row r="10102" spans="1:30" x14ac:dyDescent="0.2">
      <c r="A10102" s="5"/>
      <c r="B10102" s="5"/>
      <c r="C10102" s="5"/>
      <c r="D10102" s="5"/>
      <c r="E10102" s="5"/>
      <c r="F10102" s="6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72"/>
      <c r="AD10102" s="5"/>
    </row>
    <row r="10103" spans="1:30" x14ac:dyDescent="0.2">
      <c r="A10103" s="5"/>
      <c r="B10103" s="5"/>
      <c r="C10103" s="5"/>
      <c r="D10103" s="5"/>
      <c r="E10103" s="5"/>
      <c r="F10103" s="6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72"/>
      <c r="AD10103" s="5"/>
    </row>
    <row r="10104" spans="1:30" x14ac:dyDescent="0.2">
      <c r="A10104" s="5"/>
      <c r="B10104" s="5"/>
      <c r="C10104" s="5"/>
      <c r="D10104" s="5"/>
      <c r="E10104" s="5"/>
      <c r="F10104" s="6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72"/>
      <c r="AD10104" s="5"/>
    </row>
    <row r="10105" spans="1:30" x14ac:dyDescent="0.2">
      <c r="A10105" s="5"/>
      <c r="B10105" s="5"/>
      <c r="C10105" s="5"/>
      <c r="D10105" s="5"/>
      <c r="E10105" s="5"/>
      <c r="F10105" s="6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72"/>
      <c r="AD10105" s="5"/>
    </row>
    <row r="10106" spans="1:30" x14ac:dyDescent="0.2">
      <c r="A10106" s="5"/>
      <c r="B10106" s="5"/>
      <c r="C10106" s="5"/>
      <c r="D10106" s="5"/>
      <c r="E10106" s="5"/>
      <c r="F10106" s="6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72"/>
      <c r="AD10106" s="5"/>
    </row>
    <row r="10107" spans="1:30" x14ac:dyDescent="0.2">
      <c r="A10107" s="5"/>
      <c r="B10107" s="5"/>
      <c r="C10107" s="5"/>
      <c r="D10107" s="5"/>
      <c r="E10107" s="5"/>
      <c r="F10107" s="6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72"/>
      <c r="AD10107" s="5"/>
    </row>
    <row r="10108" spans="1:30" x14ac:dyDescent="0.2">
      <c r="A10108" s="5"/>
      <c r="B10108" s="5"/>
      <c r="C10108" s="5"/>
      <c r="D10108" s="5"/>
      <c r="E10108" s="5"/>
      <c r="F10108" s="6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72"/>
      <c r="AD10108" s="5"/>
    </row>
    <row r="10109" spans="1:30" x14ac:dyDescent="0.2">
      <c r="A10109" s="5"/>
      <c r="B10109" s="5"/>
      <c r="C10109" s="5"/>
      <c r="D10109" s="5"/>
      <c r="E10109" s="5"/>
      <c r="F10109" s="6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72"/>
      <c r="AD10109" s="5"/>
    </row>
    <row r="10110" spans="1:30" x14ac:dyDescent="0.2">
      <c r="A10110" s="5"/>
      <c r="B10110" s="5"/>
      <c r="C10110" s="5"/>
      <c r="D10110" s="5"/>
      <c r="E10110" s="5"/>
      <c r="F10110" s="6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72"/>
      <c r="AD10110" s="5"/>
    </row>
    <row r="10111" spans="1:30" x14ac:dyDescent="0.2">
      <c r="A10111" s="5"/>
      <c r="B10111" s="5"/>
      <c r="C10111" s="5"/>
      <c r="D10111" s="5"/>
      <c r="E10111" s="5"/>
      <c r="F10111" s="6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72"/>
      <c r="AD10111" s="5"/>
    </row>
    <row r="10112" spans="1:30" x14ac:dyDescent="0.2">
      <c r="A10112" s="5"/>
      <c r="B10112" s="5"/>
      <c r="C10112" s="5"/>
      <c r="D10112" s="5"/>
      <c r="E10112" s="5"/>
      <c r="F10112" s="6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72"/>
      <c r="AD10112" s="5"/>
    </row>
    <row r="10113" spans="1:30" x14ac:dyDescent="0.2">
      <c r="A10113" s="5"/>
      <c r="B10113" s="5"/>
      <c r="C10113" s="5"/>
      <c r="D10113" s="5"/>
      <c r="E10113" s="5"/>
      <c r="F10113" s="6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72"/>
      <c r="AD10113" s="5"/>
    </row>
    <row r="10114" spans="1:30" x14ac:dyDescent="0.2">
      <c r="A10114" s="5"/>
      <c r="B10114" s="5"/>
      <c r="C10114" s="5"/>
      <c r="D10114" s="5"/>
      <c r="E10114" s="5"/>
      <c r="F10114" s="6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72"/>
      <c r="AD10114" s="5"/>
    </row>
    <row r="10115" spans="1:30" x14ac:dyDescent="0.2">
      <c r="A10115" s="5"/>
      <c r="B10115" s="5"/>
      <c r="C10115" s="5"/>
      <c r="D10115" s="5"/>
      <c r="E10115" s="5"/>
      <c r="F10115" s="6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72"/>
      <c r="AD10115" s="5"/>
    </row>
    <row r="10116" spans="1:30" x14ac:dyDescent="0.2">
      <c r="A10116" s="5"/>
      <c r="B10116" s="5"/>
      <c r="C10116" s="5"/>
      <c r="D10116" s="5"/>
      <c r="E10116" s="5"/>
      <c r="F10116" s="6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72"/>
      <c r="AD10116" s="5"/>
    </row>
    <row r="10117" spans="1:30" x14ac:dyDescent="0.2">
      <c r="A10117" s="5"/>
      <c r="B10117" s="5"/>
      <c r="C10117" s="5"/>
      <c r="D10117" s="5"/>
      <c r="E10117" s="5"/>
      <c r="F10117" s="6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72"/>
      <c r="AD10117" s="5"/>
    </row>
    <row r="10118" spans="1:30" x14ac:dyDescent="0.2">
      <c r="A10118" s="5"/>
      <c r="B10118" s="5"/>
      <c r="C10118" s="5"/>
      <c r="D10118" s="5"/>
      <c r="E10118" s="5"/>
      <c r="F10118" s="6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72"/>
      <c r="AD10118" s="5"/>
    </row>
    <row r="10119" spans="1:30" x14ac:dyDescent="0.2">
      <c r="A10119" s="5"/>
      <c r="B10119" s="5"/>
      <c r="C10119" s="5"/>
      <c r="D10119" s="5"/>
      <c r="E10119" s="5"/>
      <c r="F10119" s="6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72"/>
      <c r="AD10119" s="5"/>
    </row>
    <row r="10120" spans="1:30" x14ac:dyDescent="0.2">
      <c r="A10120" s="5"/>
      <c r="B10120" s="5"/>
      <c r="C10120" s="5"/>
      <c r="D10120" s="5"/>
      <c r="E10120" s="5"/>
      <c r="F10120" s="6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72"/>
      <c r="AD10120" s="5"/>
    </row>
    <row r="10121" spans="1:30" x14ac:dyDescent="0.2">
      <c r="A10121" s="5"/>
      <c r="B10121" s="5"/>
      <c r="C10121" s="5"/>
      <c r="D10121" s="5"/>
      <c r="E10121" s="5"/>
      <c r="F10121" s="6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72"/>
      <c r="AD10121" s="5"/>
    </row>
    <row r="10122" spans="1:30" x14ac:dyDescent="0.2">
      <c r="A10122" s="5"/>
      <c r="B10122" s="5"/>
      <c r="C10122" s="5"/>
      <c r="D10122" s="5"/>
      <c r="E10122" s="5"/>
      <c r="F10122" s="6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72"/>
      <c r="AD10122" s="5"/>
    </row>
    <row r="10123" spans="1:30" x14ac:dyDescent="0.2">
      <c r="A10123" s="5"/>
      <c r="B10123" s="5"/>
      <c r="C10123" s="5"/>
      <c r="D10123" s="5"/>
      <c r="E10123" s="5"/>
      <c r="F10123" s="6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72"/>
      <c r="AD10123" s="5"/>
    </row>
    <row r="10124" spans="1:30" x14ac:dyDescent="0.2">
      <c r="A10124" s="5"/>
      <c r="B10124" s="5"/>
      <c r="C10124" s="5"/>
      <c r="D10124" s="5"/>
      <c r="E10124" s="5"/>
      <c r="F10124" s="6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72"/>
      <c r="AD10124" s="5"/>
    </row>
    <row r="10125" spans="1:30" x14ac:dyDescent="0.2">
      <c r="A10125" s="5"/>
      <c r="B10125" s="5"/>
      <c r="C10125" s="5"/>
      <c r="D10125" s="5"/>
      <c r="E10125" s="5"/>
      <c r="F10125" s="6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72"/>
      <c r="AD10125" s="5"/>
    </row>
    <row r="10126" spans="1:30" x14ac:dyDescent="0.2">
      <c r="A10126" s="5"/>
      <c r="B10126" s="5"/>
      <c r="C10126" s="5"/>
      <c r="D10126" s="5"/>
      <c r="E10126" s="5"/>
      <c r="F10126" s="6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72"/>
      <c r="AD10126" s="5"/>
    </row>
    <row r="10127" spans="1:30" x14ac:dyDescent="0.2">
      <c r="A10127" s="5"/>
      <c r="B10127" s="5"/>
      <c r="C10127" s="5"/>
      <c r="D10127" s="5"/>
      <c r="E10127" s="5"/>
      <c r="F10127" s="6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72"/>
      <c r="AD10127" s="5"/>
    </row>
    <row r="10128" spans="1:30" x14ac:dyDescent="0.2">
      <c r="A10128" s="5"/>
      <c r="B10128" s="5"/>
      <c r="C10128" s="5"/>
      <c r="D10128" s="5"/>
      <c r="E10128" s="5"/>
      <c r="F10128" s="6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72"/>
      <c r="AD10128" s="5"/>
    </row>
    <row r="10129" spans="1:30" x14ac:dyDescent="0.2">
      <c r="A10129" s="5"/>
      <c r="B10129" s="5"/>
      <c r="C10129" s="5"/>
      <c r="D10129" s="5"/>
      <c r="E10129" s="5"/>
      <c r="F10129" s="6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72"/>
      <c r="AD10129" s="5"/>
    </row>
    <row r="10130" spans="1:30" x14ac:dyDescent="0.2">
      <c r="A10130" s="5"/>
      <c r="B10130" s="5"/>
      <c r="C10130" s="5"/>
      <c r="D10130" s="5"/>
      <c r="E10130" s="5"/>
      <c r="F10130" s="6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72"/>
      <c r="AD10130" s="5"/>
    </row>
    <row r="10131" spans="1:30" x14ac:dyDescent="0.2">
      <c r="A10131" s="5"/>
      <c r="B10131" s="5"/>
      <c r="C10131" s="5"/>
      <c r="D10131" s="5"/>
      <c r="E10131" s="5"/>
      <c r="F10131" s="6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72"/>
      <c r="AD10131" s="5"/>
    </row>
    <row r="10132" spans="1:30" x14ac:dyDescent="0.2">
      <c r="A10132" s="5"/>
      <c r="B10132" s="5"/>
      <c r="C10132" s="5"/>
      <c r="D10132" s="5"/>
      <c r="E10132" s="5"/>
      <c r="F10132" s="6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72"/>
      <c r="AD10132" s="5"/>
    </row>
    <row r="10133" spans="1:30" x14ac:dyDescent="0.2">
      <c r="A10133" s="5"/>
      <c r="B10133" s="5"/>
      <c r="C10133" s="5"/>
      <c r="D10133" s="5"/>
      <c r="E10133" s="5"/>
      <c r="F10133" s="6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72"/>
      <c r="AD10133" s="5"/>
    </row>
    <row r="10134" spans="1:30" x14ac:dyDescent="0.2">
      <c r="A10134" s="5"/>
      <c r="B10134" s="5"/>
      <c r="C10134" s="5"/>
      <c r="D10134" s="5"/>
      <c r="E10134" s="5"/>
      <c r="F10134" s="6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72"/>
      <c r="AD10134" s="5"/>
    </row>
    <row r="10135" spans="1:30" x14ac:dyDescent="0.2">
      <c r="A10135" s="5"/>
      <c r="B10135" s="5"/>
      <c r="C10135" s="5"/>
      <c r="D10135" s="5"/>
      <c r="E10135" s="5"/>
      <c r="F10135" s="6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72"/>
      <c r="AD10135" s="5"/>
    </row>
    <row r="10136" spans="1:30" x14ac:dyDescent="0.2">
      <c r="A10136" s="5"/>
      <c r="B10136" s="5"/>
      <c r="C10136" s="5"/>
      <c r="D10136" s="5"/>
      <c r="E10136" s="5"/>
      <c r="F10136" s="6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72"/>
      <c r="AD10136" s="5"/>
    </row>
    <row r="10137" spans="1:30" x14ac:dyDescent="0.2">
      <c r="A10137" s="5"/>
      <c r="B10137" s="5"/>
      <c r="C10137" s="5"/>
      <c r="D10137" s="5"/>
      <c r="E10137" s="5"/>
      <c r="F10137" s="6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72"/>
      <c r="AD10137" s="5"/>
    </row>
    <row r="10138" spans="1:30" x14ac:dyDescent="0.2">
      <c r="A10138" s="5"/>
      <c r="B10138" s="5"/>
      <c r="C10138" s="5"/>
      <c r="D10138" s="5"/>
      <c r="E10138" s="5"/>
      <c r="F10138" s="6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72"/>
      <c r="AD10138" s="5"/>
    </row>
    <row r="10139" spans="1:30" x14ac:dyDescent="0.2">
      <c r="A10139" s="5"/>
      <c r="B10139" s="5"/>
      <c r="C10139" s="5"/>
      <c r="D10139" s="5"/>
      <c r="E10139" s="5"/>
      <c r="F10139" s="6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72"/>
      <c r="AD10139" s="5"/>
    </row>
    <row r="10140" spans="1:30" x14ac:dyDescent="0.2">
      <c r="A10140" s="5"/>
      <c r="B10140" s="5"/>
      <c r="C10140" s="5"/>
      <c r="D10140" s="5"/>
      <c r="E10140" s="5"/>
      <c r="F10140" s="6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72"/>
      <c r="AD10140" s="5"/>
    </row>
    <row r="10141" spans="1:30" x14ac:dyDescent="0.2">
      <c r="A10141" s="5"/>
      <c r="B10141" s="5"/>
      <c r="C10141" s="5"/>
      <c r="D10141" s="5"/>
      <c r="E10141" s="5"/>
      <c r="F10141" s="6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72"/>
      <c r="AD10141" s="5"/>
    </row>
    <row r="10142" spans="1:30" x14ac:dyDescent="0.2">
      <c r="A10142" s="5"/>
      <c r="B10142" s="5"/>
      <c r="C10142" s="5"/>
      <c r="D10142" s="5"/>
      <c r="E10142" s="5"/>
      <c r="F10142" s="6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72"/>
      <c r="AD10142" s="5"/>
    </row>
    <row r="10143" spans="1:30" x14ac:dyDescent="0.2">
      <c r="A10143" s="5"/>
      <c r="B10143" s="5"/>
      <c r="C10143" s="5"/>
      <c r="D10143" s="5"/>
      <c r="E10143" s="5"/>
      <c r="F10143" s="6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72"/>
      <c r="AD10143" s="5"/>
    </row>
    <row r="10144" spans="1:30" x14ac:dyDescent="0.2">
      <c r="A10144" s="5"/>
      <c r="B10144" s="5"/>
      <c r="C10144" s="5"/>
      <c r="D10144" s="5"/>
      <c r="E10144" s="5"/>
      <c r="F10144" s="6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72"/>
      <c r="AD10144" s="5"/>
    </row>
    <row r="10145" spans="1:30" x14ac:dyDescent="0.2">
      <c r="A10145" s="5"/>
      <c r="B10145" s="5"/>
      <c r="C10145" s="5"/>
      <c r="D10145" s="5"/>
      <c r="E10145" s="5"/>
      <c r="F10145" s="6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72"/>
      <c r="AD10145" s="5"/>
    </row>
    <row r="10146" spans="1:30" x14ac:dyDescent="0.2">
      <c r="A10146" s="5"/>
      <c r="B10146" s="5"/>
      <c r="C10146" s="5"/>
      <c r="D10146" s="5"/>
      <c r="E10146" s="5"/>
      <c r="F10146" s="6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72"/>
      <c r="AD10146" s="5"/>
    </row>
    <row r="10147" spans="1:30" x14ac:dyDescent="0.2">
      <c r="A10147" s="5"/>
      <c r="B10147" s="5"/>
      <c r="C10147" s="5"/>
      <c r="D10147" s="5"/>
      <c r="E10147" s="5"/>
      <c r="F10147" s="6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72"/>
      <c r="AD10147" s="5"/>
    </row>
    <row r="10148" spans="1:30" x14ac:dyDescent="0.2">
      <c r="A10148" s="5"/>
      <c r="B10148" s="5"/>
      <c r="C10148" s="5"/>
      <c r="D10148" s="5"/>
      <c r="E10148" s="5"/>
      <c r="F10148" s="6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72"/>
      <c r="AD10148" s="5"/>
    </row>
    <row r="10149" spans="1:30" x14ac:dyDescent="0.2">
      <c r="A10149" s="5"/>
      <c r="B10149" s="5"/>
      <c r="C10149" s="5"/>
      <c r="D10149" s="5"/>
      <c r="E10149" s="5"/>
      <c r="F10149" s="6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72"/>
      <c r="AD10149" s="5"/>
    </row>
    <row r="10150" spans="1:30" x14ac:dyDescent="0.2">
      <c r="A10150" s="5"/>
      <c r="B10150" s="5"/>
      <c r="C10150" s="5"/>
      <c r="D10150" s="5"/>
      <c r="E10150" s="5"/>
      <c r="F10150" s="6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72"/>
      <c r="AD10150" s="5"/>
    </row>
    <row r="10151" spans="1:30" x14ac:dyDescent="0.2">
      <c r="A10151" s="5"/>
      <c r="B10151" s="5"/>
      <c r="C10151" s="5"/>
      <c r="D10151" s="5"/>
      <c r="E10151" s="5"/>
      <c r="F10151" s="6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72"/>
      <c r="AD10151" s="5"/>
    </row>
    <row r="10152" spans="1:30" x14ac:dyDescent="0.2">
      <c r="A10152" s="5"/>
      <c r="B10152" s="5"/>
      <c r="C10152" s="5"/>
      <c r="D10152" s="5"/>
      <c r="E10152" s="5"/>
      <c r="F10152" s="6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72"/>
      <c r="AD10152" s="5"/>
    </row>
    <row r="10153" spans="1:30" x14ac:dyDescent="0.2">
      <c r="A10153" s="5"/>
      <c r="B10153" s="5"/>
      <c r="C10153" s="5"/>
      <c r="D10153" s="5"/>
      <c r="E10153" s="5"/>
      <c r="F10153" s="6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72"/>
      <c r="AD10153" s="5"/>
    </row>
    <row r="10154" spans="1:30" x14ac:dyDescent="0.2">
      <c r="A10154" s="5"/>
      <c r="B10154" s="5"/>
      <c r="C10154" s="5"/>
      <c r="D10154" s="5"/>
      <c r="E10154" s="5"/>
      <c r="F10154" s="6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72"/>
      <c r="AD10154" s="5"/>
    </row>
    <row r="10155" spans="1:30" x14ac:dyDescent="0.2">
      <c r="A10155" s="5"/>
      <c r="B10155" s="5"/>
      <c r="C10155" s="5"/>
      <c r="D10155" s="5"/>
      <c r="E10155" s="5"/>
      <c r="F10155" s="6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72"/>
      <c r="AD10155" s="5"/>
    </row>
    <row r="10156" spans="1:30" x14ac:dyDescent="0.2">
      <c r="A10156" s="5"/>
      <c r="B10156" s="5"/>
      <c r="C10156" s="5"/>
      <c r="D10156" s="5"/>
      <c r="E10156" s="5"/>
      <c r="F10156" s="6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72"/>
      <c r="AD10156" s="5"/>
    </row>
    <row r="10157" spans="1:30" x14ac:dyDescent="0.2">
      <c r="A10157" s="5"/>
      <c r="B10157" s="5"/>
      <c r="C10157" s="5"/>
      <c r="D10157" s="5"/>
      <c r="E10157" s="5"/>
      <c r="F10157" s="6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72"/>
      <c r="AD10157" s="5"/>
    </row>
    <row r="10158" spans="1:30" x14ac:dyDescent="0.2">
      <c r="A10158" s="5"/>
      <c r="B10158" s="5"/>
      <c r="C10158" s="5"/>
      <c r="D10158" s="5"/>
      <c r="E10158" s="5"/>
      <c r="F10158" s="6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72"/>
      <c r="AD10158" s="5"/>
    </row>
    <row r="10159" spans="1:30" x14ac:dyDescent="0.2">
      <c r="A10159" s="5"/>
      <c r="B10159" s="5"/>
      <c r="C10159" s="5"/>
      <c r="D10159" s="5"/>
      <c r="E10159" s="5"/>
      <c r="F10159" s="6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72"/>
      <c r="AD10159" s="5"/>
    </row>
    <row r="10160" spans="1:30" x14ac:dyDescent="0.2">
      <c r="A10160" s="5"/>
      <c r="B10160" s="5"/>
      <c r="C10160" s="5"/>
      <c r="D10160" s="5"/>
      <c r="E10160" s="5"/>
      <c r="F10160" s="6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72"/>
      <c r="AD10160" s="5"/>
    </row>
    <row r="10161" spans="1:30" x14ac:dyDescent="0.2">
      <c r="A10161" s="5"/>
      <c r="B10161" s="5"/>
      <c r="C10161" s="5"/>
      <c r="D10161" s="5"/>
      <c r="E10161" s="5"/>
      <c r="F10161" s="6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72"/>
      <c r="AD10161" s="5"/>
    </row>
    <row r="10162" spans="1:30" x14ac:dyDescent="0.2">
      <c r="A10162" s="5"/>
      <c r="B10162" s="5"/>
      <c r="C10162" s="5"/>
      <c r="D10162" s="5"/>
      <c r="E10162" s="5"/>
      <c r="F10162" s="6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72"/>
      <c r="AD10162" s="5"/>
    </row>
    <row r="10163" spans="1:30" x14ac:dyDescent="0.2">
      <c r="A10163" s="5"/>
      <c r="B10163" s="5"/>
      <c r="C10163" s="5"/>
      <c r="D10163" s="5"/>
      <c r="E10163" s="5"/>
      <c r="F10163" s="6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72"/>
      <c r="AD10163" s="5"/>
    </row>
    <row r="10164" spans="1:30" x14ac:dyDescent="0.2">
      <c r="A10164" s="5"/>
      <c r="B10164" s="5"/>
      <c r="C10164" s="5"/>
      <c r="D10164" s="5"/>
      <c r="E10164" s="5"/>
      <c r="F10164" s="6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72"/>
      <c r="AD10164" s="5"/>
    </row>
    <row r="10165" spans="1:30" x14ac:dyDescent="0.2">
      <c r="A10165" s="5"/>
      <c r="B10165" s="5"/>
      <c r="C10165" s="5"/>
      <c r="D10165" s="5"/>
      <c r="E10165" s="5"/>
      <c r="F10165" s="6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72"/>
      <c r="AD10165" s="5"/>
    </row>
    <row r="10166" spans="1:30" x14ac:dyDescent="0.2">
      <c r="A10166" s="5"/>
      <c r="B10166" s="5"/>
      <c r="C10166" s="5"/>
      <c r="D10166" s="5"/>
      <c r="E10166" s="5"/>
      <c r="F10166" s="6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72"/>
      <c r="AD10166" s="5"/>
    </row>
    <row r="10167" spans="1:30" x14ac:dyDescent="0.2">
      <c r="A10167" s="5"/>
      <c r="B10167" s="5"/>
      <c r="C10167" s="5"/>
      <c r="D10167" s="5"/>
      <c r="E10167" s="5"/>
      <c r="F10167" s="6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72"/>
      <c r="AD10167" s="5"/>
    </row>
    <row r="10168" spans="1:30" x14ac:dyDescent="0.2">
      <c r="A10168" s="5"/>
      <c r="B10168" s="5"/>
      <c r="C10168" s="5"/>
      <c r="D10168" s="5"/>
      <c r="E10168" s="5"/>
      <c r="F10168" s="6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72"/>
      <c r="AD10168" s="5"/>
    </row>
    <row r="10169" spans="1:30" x14ac:dyDescent="0.2">
      <c r="A10169" s="5"/>
      <c r="B10169" s="5"/>
      <c r="C10169" s="5"/>
      <c r="D10169" s="5"/>
      <c r="E10169" s="5"/>
      <c r="F10169" s="6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72"/>
      <c r="AD10169" s="5"/>
    </row>
    <row r="10170" spans="1:30" x14ac:dyDescent="0.2">
      <c r="A10170" s="5"/>
      <c r="B10170" s="5"/>
      <c r="C10170" s="5"/>
      <c r="D10170" s="5"/>
      <c r="E10170" s="5"/>
      <c r="F10170" s="6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72"/>
      <c r="AD10170" s="5"/>
    </row>
    <row r="10171" spans="1:30" x14ac:dyDescent="0.2">
      <c r="A10171" s="5"/>
      <c r="B10171" s="5"/>
      <c r="C10171" s="5"/>
      <c r="D10171" s="5"/>
      <c r="E10171" s="5"/>
      <c r="F10171" s="6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72"/>
      <c r="AD10171" s="5"/>
    </row>
    <row r="10172" spans="1:30" x14ac:dyDescent="0.2">
      <c r="A10172" s="5"/>
      <c r="B10172" s="5"/>
      <c r="C10172" s="5"/>
      <c r="D10172" s="5"/>
      <c r="E10172" s="5"/>
      <c r="F10172" s="6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72"/>
      <c r="AD10172" s="5"/>
    </row>
    <row r="10173" spans="1:30" x14ac:dyDescent="0.2">
      <c r="A10173" s="5"/>
      <c r="B10173" s="5"/>
      <c r="C10173" s="5"/>
      <c r="D10173" s="5"/>
      <c r="E10173" s="5"/>
      <c r="F10173" s="6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72"/>
      <c r="AD10173" s="5"/>
    </row>
    <row r="10174" spans="1:30" x14ac:dyDescent="0.2">
      <c r="A10174" s="5"/>
      <c r="B10174" s="5"/>
      <c r="C10174" s="5"/>
      <c r="D10174" s="5"/>
      <c r="E10174" s="5"/>
      <c r="F10174" s="6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72"/>
      <c r="AD10174" s="5"/>
    </row>
    <row r="10175" spans="1:30" x14ac:dyDescent="0.2">
      <c r="A10175" s="5"/>
      <c r="B10175" s="5"/>
      <c r="C10175" s="5"/>
      <c r="D10175" s="5"/>
      <c r="E10175" s="5"/>
      <c r="F10175" s="6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72"/>
      <c r="AD10175" s="5"/>
    </row>
    <row r="10176" spans="1:30" x14ac:dyDescent="0.2">
      <c r="A10176" s="5"/>
      <c r="B10176" s="5"/>
      <c r="C10176" s="5"/>
      <c r="D10176" s="5"/>
      <c r="E10176" s="5"/>
      <c r="F10176" s="6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72"/>
      <c r="AD10176" s="5"/>
    </row>
    <row r="10177" spans="1:30" x14ac:dyDescent="0.2">
      <c r="A10177" s="5"/>
      <c r="B10177" s="5"/>
      <c r="C10177" s="5"/>
      <c r="D10177" s="5"/>
      <c r="E10177" s="5"/>
      <c r="F10177" s="6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72"/>
      <c r="AD10177" s="5"/>
    </row>
    <row r="10178" spans="1:30" x14ac:dyDescent="0.2">
      <c r="A10178" s="5"/>
      <c r="B10178" s="5"/>
      <c r="C10178" s="5"/>
      <c r="D10178" s="5"/>
      <c r="E10178" s="5"/>
      <c r="F10178" s="6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72"/>
      <c r="AD10178" s="5"/>
    </row>
    <row r="10179" spans="1:30" x14ac:dyDescent="0.2">
      <c r="A10179" s="5"/>
      <c r="B10179" s="5"/>
      <c r="C10179" s="5"/>
      <c r="D10179" s="5"/>
      <c r="E10179" s="5"/>
      <c r="F10179" s="6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72"/>
      <c r="AD10179" s="5"/>
    </row>
    <row r="10180" spans="1:30" x14ac:dyDescent="0.2">
      <c r="A10180" s="5"/>
      <c r="B10180" s="5"/>
      <c r="C10180" s="5"/>
      <c r="D10180" s="5"/>
      <c r="E10180" s="5"/>
      <c r="F10180" s="6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72"/>
      <c r="AD10180" s="5"/>
    </row>
    <row r="10181" spans="1:30" x14ac:dyDescent="0.2">
      <c r="A10181" s="5"/>
      <c r="B10181" s="5"/>
      <c r="C10181" s="5"/>
      <c r="D10181" s="5"/>
      <c r="E10181" s="5"/>
      <c r="F10181" s="6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72"/>
      <c r="AD10181" s="5"/>
    </row>
    <row r="10182" spans="1:30" x14ac:dyDescent="0.2">
      <c r="A10182" s="5"/>
      <c r="B10182" s="5"/>
      <c r="C10182" s="5"/>
      <c r="D10182" s="5"/>
      <c r="E10182" s="5"/>
      <c r="F10182" s="6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72"/>
      <c r="AD10182" s="5"/>
    </row>
    <row r="10183" spans="1:30" x14ac:dyDescent="0.2">
      <c r="A10183" s="5"/>
      <c r="B10183" s="5"/>
      <c r="C10183" s="5"/>
      <c r="D10183" s="5"/>
      <c r="E10183" s="5"/>
      <c r="F10183" s="6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72"/>
      <c r="AD10183" s="5"/>
    </row>
    <row r="10184" spans="1:30" x14ac:dyDescent="0.2">
      <c r="A10184" s="5"/>
      <c r="B10184" s="5"/>
      <c r="C10184" s="5"/>
      <c r="D10184" s="5"/>
      <c r="E10184" s="5"/>
      <c r="F10184" s="6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72"/>
      <c r="AD10184" s="5"/>
    </row>
    <row r="10185" spans="1:30" x14ac:dyDescent="0.2">
      <c r="A10185" s="5"/>
      <c r="B10185" s="5"/>
      <c r="C10185" s="5"/>
      <c r="D10185" s="5"/>
      <c r="E10185" s="5"/>
      <c r="F10185" s="6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72"/>
      <c r="AD10185" s="5"/>
    </row>
    <row r="10186" spans="1:30" x14ac:dyDescent="0.2">
      <c r="A10186" s="5"/>
      <c r="B10186" s="5"/>
      <c r="C10186" s="5"/>
      <c r="D10186" s="5"/>
      <c r="E10186" s="5"/>
      <c r="F10186" s="6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72"/>
      <c r="AD10186" s="5"/>
    </row>
    <row r="10187" spans="1:30" x14ac:dyDescent="0.2">
      <c r="A10187" s="5"/>
      <c r="B10187" s="5"/>
      <c r="C10187" s="5"/>
      <c r="D10187" s="5"/>
      <c r="E10187" s="5"/>
      <c r="F10187" s="6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72"/>
      <c r="AD10187" s="5"/>
    </row>
    <row r="10188" spans="1:30" x14ac:dyDescent="0.2">
      <c r="A10188" s="5"/>
      <c r="B10188" s="5"/>
      <c r="C10188" s="5"/>
      <c r="D10188" s="5"/>
      <c r="E10188" s="5"/>
      <c r="F10188" s="6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72"/>
      <c r="AD10188" s="5"/>
    </row>
    <row r="10189" spans="1:30" x14ac:dyDescent="0.2">
      <c r="A10189" s="5"/>
      <c r="B10189" s="5"/>
      <c r="C10189" s="5"/>
      <c r="D10189" s="5"/>
      <c r="E10189" s="5"/>
      <c r="F10189" s="6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72"/>
      <c r="AD10189" s="5"/>
    </row>
    <row r="10190" spans="1:30" x14ac:dyDescent="0.2">
      <c r="A10190" s="5"/>
      <c r="B10190" s="5"/>
      <c r="C10190" s="5"/>
      <c r="D10190" s="5"/>
      <c r="E10190" s="5"/>
      <c r="F10190" s="6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72"/>
      <c r="AD10190" s="5"/>
    </row>
    <row r="10191" spans="1:30" x14ac:dyDescent="0.2">
      <c r="A10191" s="5"/>
      <c r="B10191" s="5"/>
      <c r="C10191" s="5"/>
      <c r="D10191" s="5"/>
      <c r="E10191" s="5"/>
      <c r="F10191" s="6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72"/>
      <c r="AD10191" s="5"/>
    </row>
    <row r="10192" spans="1:30" x14ac:dyDescent="0.2">
      <c r="A10192" s="5"/>
      <c r="B10192" s="5"/>
      <c r="C10192" s="5"/>
      <c r="D10192" s="5"/>
      <c r="E10192" s="5"/>
      <c r="F10192" s="6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72"/>
      <c r="AD10192" s="5"/>
    </row>
    <row r="10193" spans="1:30" x14ac:dyDescent="0.2">
      <c r="A10193" s="5"/>
      <c r="B10193" s="5"/>
      <c r="C10193" s="5"/>
      <c r="D10193" s="5"/>
      <c r="E10193" s="5"/>
      <c r="F10193" s="6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72"/>
      <c r="AD10193" s="5"/>
    </row>
    <row r="10194" spans="1:30" x14ac:dyDescent="0.2">
      <c r="A10194" s="5"/>
      <c r="B10194" s="5"/>
      <c r="C10194" s="5"/>
      <c r="D10194" s="5"/>
      <c r="E10194" s="5"/>
      <c r="F10194" s="6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72"/>
      <c r="AD10194" s="5"/>
    </row>
    <row r="10195" spans="1:30" x14ac:dyDescent="0.2">
      <c r="A10195" s="5"/>
      <c r="B10195" s="5"/>
      <c r="C10195" s="5"/>
      <c r="D10195" s="5"/>
      <c r="E10195" s="5"/>
      <c r="F10195" s="6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72"/>
      <c r="AD10195" s="5"/>
    </row>
    <row r="10196" spans="1:30" x14ac:dyDescent="0.2">
      <c r="A10196" s="5"/>
      <c r="B10196" s="5"/>
      <c r="C10196" s="5"/>
      <c r="D10196" s="5"/>
      <c r="E10196" s="5"/>
      <c r="F10196" s="6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72"/>
      <c r="AD10196" s="5"/>
    </row>
    <row r="10197" spans="1:30" x14ac:dyDescent="0.2">
      <c r="A10197" s="5"/>
      <c r="B10197" s="5"/>
      <c r="C10197" s="5"/>
      <c r="D10197" s="5"/>
      <c r="E10197" s="5"/>
      <c r="F10197" s="6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72"/>
      <c r="AD10197" s="5"/>
    </row>
    <row r="10198" spans="1:30" x14ac:dyDescent="0.2">
      <c r="A10198" s="5"/>
      <c r="B10198" s="5"/>
      <c r="C10198" s="5"/>
      <c r="D10198" s="5"/>
      <c r="E10198" s="5"/>
      <c r="F10198" s="6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72"/>
      <c r="AD10198" s="5"/>
    </row>
    <row r="10199" spans="1:30" x14ac:dyDescent="0.2">
      <c r="A10199" s="5"/>
      <c r="B10199" s="5"/>
      <c r="C10199" s="5"/>
      <c r="D10199" s="5"/>
      <c r="E10199" s="5"/>
      <c r="F10199" s="6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72"/>
      <c r="AD10199" s="5"/>
    </row>
    <row r="10200" spans="1:30" x14ac:dyDescent="0.2">
      <c r="A10200" s="5"/>
      <c r="B10200" s="5"/>
      <c r="C10200" s="5"/>
      <c r="D10200" s="5"/>
      <c r="E10200" s="5"/>
      <c r="F10200" s="6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72"/>
      <c r="AD10200" s="5"/>
    </row>
    <row r="10201" spans="1:30" x14ac:dyDescent="0.2">
      <c r="A10201" s="5"/>
      <c r="B10201" s="5"/>
      <c r="C10201" s="5"/>
      <c r="D10201" s="5"/>
      <c r="E10201" s="5"/>
      <c r="F10201" s="6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72"/>
      <c r="AD10201" s="5"/>
    </row>
    <row r="10202" spans="1:30" x14ac:dyDescent="0.2">
      <c r="A10202" s="5"/>
      <c r="B10202" s="5"/>
      <c r="C10202" s="5"/>
      <c r="D10202" s="5"/>
      <c r="E10202" s="5"/>
      <c r="F10202" s="6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72"/>
      <c r="AD10202" s="5"/>
    </row>
    <row r="10203" spans="1:30" x14ac:dyDescent="0.2">
      <c r="A10203" s="5"/>
      <c r="B10203" s="5"/>
      <c r="C10203" s="5"/>
      <c r="D10203" s="5"/>
      <c r="E10203" s="5"/>
      <c r="F10203" s="6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72"/>
      <c r="AD10203" s="5"/>
    </row>
    <row r="10204" spans="1:30" x14ac:dyDescent="0.2">
      <c r="A10204" s="5"/>
      <c r="B10204" s="5"/>
      <c r="C10204" s="5"/>
      <c r="D10204" s="5"/>
      <c r="E10204" s="5"/>
      <c r="F10204" s="6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72"/>
      <c r="AD10204" s="5"/>
    </row>
    <row r="10205" spans="1:30" x14ac:dyDescent="0.2">
      <c r="A10205" s="5"/>
      <c r="B10205" s="5"/>
      <c r="C10205" s="5"/>
      <c r="D10205" s="5"/>
      <c r="E10205" s="5"/>
      <c r="F10205" s="6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72"/>
      <c r="AD10205" s="5"/>
    </row>
    <row r="10206" spans="1:30" x14ac:dyDescent="0.2">
      <c r="A10206" s="5"/>
      <c r="B10206" s="5"/>
      <c r="C10206" s="5"/>
      <c r="D10206" s="5"/>
      <c r="E10206" s="5"/>
      <c r="F10206" s="6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72"/>
      <c r="AD10206" s="5"/>
    </row>
    <row r="10207" spans="1:30" x14ac:dyDescent="0.2">
      <c r="A10207" s="5"/>
      <c r="B10207" s="5"/>
      <c r="C10207" s="5"/>
      <c r="D10207" s="5"/>
      <c r="E10207" s="5"/>
      <c r="F10207" s="6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72"/>
      <c r="AD10207" s="5"/>
    </row>
    <row r="10208" spans="1:30" x14ac:dyDescent="0.2">
      <c r="A10208" s="5"/>
      <c r="B10208" s="5"/>
      <c r="C10208" s="5"/>
      <c r="D10208" s="5"/>
      <c r="E10208" s="5"/>
      <c r="F10208" s="6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72"/>
      <c r="AD10208" s="5"/>
    </row>
    <row r="10209" spans="1:30" x14ac:dyDescent="0.2">
      <c r="A10209" s="5"/>
      <c r="B10209" s="5"/>
      <c r="C10209" s="5"/>
      <c r="D10209" s="5"/>
      <c r="E10209" s="5"/>
      <c r="F10209" s="6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72"/>
      <c r="AD10209" s="5"/>
    </row>
    <row r="10210" spans="1:30" x14ac:dyDescent="0.2">
      <c r="A10210" s="5"/>
      <c r="B10210" s="5"/>
      <c r="C10210" s="5"/>
      <c r="D10210" s="5"/>
      <c r="E10210" s="5"/>
      <c r="F10210" s="6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72"/>
      <c r="AD10210" s="5"/>
    </row>
    <row r="10211" spans="1:30" x14ac:dyDescent="0.2">
      <c r="A10211" s="5"/>
      <c r="B10211" s="5"/>
      <c r="C10211" s="5"/>
      <c r="D10211" s="5"/>
      <c r="E10211" s="5"/>
      <c r="F10211" s="6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72"/>
      <c r="AD10211" s="5"/>
    </row>
    <row r="10212" spans="1:30" x14ac:dyDescent="0.2">
      <c r="A10212" s="5"/>
      <c r="B10212" s="5"/>
      <c r="C10212" s="5"/>
      <c r="D10212" s="5"/>
      <c r="E10212" s="5"/>
      <c r="F10212" s="6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72"/>
      <c r="AD10212" s="5"/>
    </row>
    <row r="10213" spans="1:30" x14ac:dyDescent="0.2">
      <c r="A10213" s="5"/>
      <c r="B10213" s="5"/>
      <c r="C10213" s="5"/>
      <c r="D10213" s="5"/>
      <c r="E10213" s="5"/>
      <c r="F10213" s="6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72"/>
      <c r="AD10213" s="5"/>
    </row>
    <row r="10214" spans="1:30" x14ac:dyDescent="0.2">
      <c r="A10214" s="5"/>
      <c r="B10214" s="5"/>
      <c r="C10214" s="5"/>
      <c r="D10214" s="5"/>
      <c r="E10214" s="5"/>
      <c r="F10214" s="6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72"/>
      <c r="AD10214" s="5"/>
    </row>
    <row r="10215" spans="1:30" x14ac:dyDescent="0.2">
      <c r="A10215" s="5"/>
      <c r="B10215" s="5"/>
      <c r="C10215" s="5"/>
      <c r="D10215" s="5"/>
      <c r="E10215" s="5"/>
      <c r="F10215" s="6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72"/>
      <c r="AD10215" s="5"/>
    </row>
    <row r="10216" spans="1:30" x14ac:dyDescent="0.2">
      <c r="A10216" s="5"/>
      <c r="B10216" s="5"/>
      <c r="C10216" s="5"/>
      <c r="D10216" s="5"/>
      <c r="E10216" s="5"/>
      <c r="F10216" s="6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72"/>
      <c r="AD10216" s="5"/>
    </row>
    <row r="10217" spans="1:30" x14ac:dyDescent="0.2">
      <c r="A10217" s="5"/>
      <c r="B10217" s="5"/>
      <c r="C10217" s="5"/>
      <c r="D10217" s="5"/>
      <c r="E10217" s="5"/>
      <c r="F10217" s="6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72"/>
      <c r="AD10217" s="5"/>
    </row>
    <row r="10218" spans="1:30" x14ac:dyDescent="0.2">
      <c r="A10218" s="5"/>
      <c r="B10218" s="5"/>
      <c r="C10218" s="5"/>
      <c r="D10218" s="5"/>
      <c r="E10218" s="5"/>
      <c r="F10218" s="6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72"/>
      <c r="AD10218" s="5"/>
    </row>
    <row r="10219" spans="1:30" x14ac:dyDescent="0.2">
      <c r="A10219" s="5"/>
      <c r="B10219" s="5"/>
      <c r="C10219" s="5"/>
      <c r="D10219" s="5"/>
      <c r="E10219" s="5"/>
      <c r="F10219" s="6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72"/>
      <c r="AD10219" s="5"/>
    </row>
    <row r="10220" spans="1:30" x14ac:dyDescent="0.2">
      <c r="A10220" s="5"/>
      <c r="B10220" s="5"/>
      <c r="C10220" s="5"/>
      <c r="D10220" s="5"/>
      <c r="E10220" s="5"/>
      <c r="F10220" s="6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72"/>
      <c r="AD10220" s="5"/>
    </row>
    <row r="10221" spans="1:30" x14ac:dyDescent="0.2">
      <c r="A10221" s="5"/>
      <c r="B10221" s="5"/>
      <c r="C10221" s="5"/>
      <c r="D10221" s="5"/>
      <c r="E10221" s="5"/>
      <c r="F10221" s="6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72"/>
      <c r="AD10221" s="5"/>
    </row>
    <row r="10222" spans="1:30" x14ac:dyDescent="0.2">
      <c r="A10222" s="5"/>
      <c r="B10222" s="5"/>
      <c r="C10222" s="5"/>
      <c r="D10222" s="5"/>
      <c r="E10222" s="5"/>
      <c r="F10222" s="6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72"/>
      <c r="AD10222" s="5"/>
    </row>
    <row r="10223" spans="1:30" x14ac:dyDescent="0.2">
      <c r="A10223" s="5"/>
      <c r="B10223" s="5"/>
      <c r="C10223" s="5"/>
      <c r="D10223" s="5"/>
      <c r="E10223" s="5"/>
      <c r="F10223" s="6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72"/>
      <c r="AD10223" s="5"/>
    </row>
    <row r="10224" spans="1:30" x14ac:dyDescent="0.2">
      <c r="A10224" s="5"/>
      <c r="B10224" s="5"/>
      <c r="C10224" s="5"/>
      <c r="D10224" s="5"/>
      <c r="E10224" s="5"/>
      <c r="F10224" s="6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72"/>
      <c r="AD10224" s="5"/>
    </row>
    <row r="10225" spans="1:30" x14ac:dyDescent="0.2">
      <c r="A10225" s="5"/>
      <c r="B10225" s="5"/>
      <c r="C10225" s="5"/>
      <c r="D10225" s="5"/>
      <c r="E10225" s="5"/>
      <c r="F10225" s="6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72"/>
      <c r="AD10225" s="5"/>
    </row>
    <row r="10226" spans="1:30" x14ac:dyDescent="0.2">
      <c r="A10226" s="5"/>
      <c r="B10226" s="5"/>
      <c r="C10226" s="5"/>
      <c r="D10226" s="5"/>
      <c r="E10226" s="5"/>
      <c r="F10226" s="6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72"/>
      <c r="AD10226" s="5"/>
    </row>
    <row r="10227" spans="1:30" x14ac:dyDescent="0.2">
      <c r="A10227" s="5"/>
      <c r="B10227" s="5"/>
      <c r="C10227" s="5"/>
      <c r="D10227" s="5"/>
      <c r="E10227" s="5"/>
      <c r="F10227" s="6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72"/>
      <c r="AD10227" s="5"/>
    </row>
    <row r="10228" spans="1:30" x14ac:dyDescent="0.2">
      <c r="A10228" s="5"/>
      <c r="B10228" s="5"/>
      <c r="C10228" s="5"/>
      <c r="D10228" s="5"/>
      <c r="E10228" s="5"/>
      <c r="F10228" s="6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72"/>
      <c r="AD10228" s="5"/>
    </row>
    <row r="10229" spans="1:30" x14ac:dyDescent="0.2">
      <c r="A10229" s="5"/>
      <c r="B10229" s="5"/>
      <c r="C10229" s="5"/>
      <c r="D10229" s="5"/>
      <c r="E10229" s="5"/>
      <c r="F10229" s="6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72"/>
      <c r="AD10229" s="5"/>
    </row>
    <row r="10230" spans="1:30" x14ac:dyDescent="0.2">
      <c r="A10230" s="5"/>
      <c r="B10230" s="5"/>
      <c r="C10230" s="5"/>
      <c r="D10230" s="5"/>
      <c r="E10230" s="5"/>
      <c r="F10230" s="6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72"/>
      <c r="AD10230" s="5"/>
    </row>
    <row r="10231" spans="1:30" x14ac:dyDescent="0.2">
      <c r="A10231" s="5"/>
      <c r="B10231" s="5"/>
      <c r="C10231" s="5"/>
      <c r="D10231" s="5"/>
      <c r="E10231" s="5"/>
      <c r="F10231" s="6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72"/>
      <c r="AD10231" s="5"/>
    </row>
    <row r="10232" spans="1:30" x14ac:dyDescent="0.2">
      <c r="A10232" s="5"/>
      <c r="B10232" s="5"/>
      <c r="C10232" s="5"/>
      <c r="D10232" s="5"/>
      <c r="E10232" s="5"/>
      <c r="F10232" s="6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72"/>
      <c r="AD10232" s="5"/>
    </row>
    <row r="10233" spans="1:30" x14ac:dyDescent="0.2">
      <c r="A10233" s="5"/>
      <c r="B10233" s="5"/>
      <c r="C10233" s="5"/>
      <c r="D10233" s="5"/>
      <c r="E10233" s="5"/>
      <c r="F10233" s="6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72"/>
      <c r="AD10233" s="5"/>
    </row>
    <row r="10234" spans="1:30" x14ac:dyDescent="0.2">
      <c r="A10234" s="5"/>
      <c r="B10234" s="5"/>
      <c r="C10234" s="5"/>
      <c r="D10234" s="5"/>
      <c r="E10234" s="5"/>
      <c r="F10234" s="6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72"/>
      <c r="AD10234" s="5"/>
    </row>
    <row r="10235" spans="1:30" x14ac:dyDescent="0.2">
      <c r="A10235" s="5"/>
      <c r="B10235" s="5"/>
      <c r="C10235" s="5"/>
      <c r="D10235" s="5"/>
      <c r="E10235" s="5"/>
      <c r="F10235" s="6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72"/>
      <c r="AD10235" s="5"/>
    </row>
    <row r="10236" spans="1:30" x14ac:dyDescent="0.2">
      <c r="A10236" s="5"/>
      <c r="B10236" s="5"/>
      <c r="C10236" s="5"/>
      <c r="D10236" s="5"/>
      <c r="E10236" s="5"/>
      <c r="F10236" s="6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72"/>
      <c r="AD10236" s="5"/>
    </row>
    <row r="10237" spans="1:30" x14ac:dyDescent="0.2">
      <c r="A10237" s="5"/>
      <c r="B10237" s="5"/>
      <c r="C10237" s="5"/>
      <c r="D10237" s="5"/>
      <c r="E10237" s="5"/>
      <c r="F10237" s="6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72"/>
      <c r="AD10237" s="5"/>
    </row>
    <row r="10238" spans="1:30" x14ac:dyDescent="0.2">
      <c r="A10238" s="5"/>
      <c r="B10238" s="5"/>
      <c r="C10238" s="5"/>
      <c r="D10238" s="5"/>
      <c r="E10238" s="5"/>
      <c r="F10238" s="6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72"/>
      <c r="AD10238" s="5"/>
    </row>
    <row r="10239" spans="1:30" x14ac:dyDescent="0.2">
      <c r="A10239" s="5"/>
      <c r="B10239" s="5"/>
      <c r="C10239" s="5"/>
      <c r="D10239" s="5"/>
      <c r="E10239" s="5"/>
      <c r="F10239" s="6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72"/>
      <c r="AD10239" s="5"/>
    </row>
    <row r="10240" spans="1:30" x14ac:dyDescent="0.2">
      <c r="A10240" s="5"/>
      <c r="B10240" s="5"/>
      <c r="C10240" s="5"/>
      <c r="D10240" s="5"/>
      <c r="E10240" s="5"/>
      <c r="F10240" s="6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72"/>
      <c r="AD10240" s="5"/>
    </row>
    <row r="10241" spans="1:30" x14ac:dyDescent="0.2">
      <c r="A10241" s="5"/>
      <c r="B10241" s="5"/>
      <c r="C10241" s="5"/>
      <c r="D10241" s="5"/>
      <c r="E10241" s="5"/>
      <c r="F10241" s="6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72"/>
      <c r="AD10241" s="5"/>
    </row>
    <row r="10242" spans="1:30" x14ac:dyDescent="0.2">
      <c r="A10242" s="5"/>
      <c r="B10242" s="5"/>
      <c r="C10242" s="5"/>
      <c r="D10242" s="5"/>
      <c r="E10242" s="5"/>
      <c r="F10242" s="6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72"/>
      <c r="AD10242" s="5"/>
    </row>
    <row r="10243" spans="1:30" x14ac:dyDescent="0.2">
      <c r="A10243" s="5"/>
      <c r="B10243" s="5"/>
      <c r="C10243" s="5"/>
      <c r="D10243" s="5"/>
      <c r="E10243" s="5"/>
      <c r="F10243" s="6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72"/>
      <c r="AD10243" s="5"/>
    </row>
    <row r="10244" spans="1:30" x14ac:dyDescent="0.2">
      <c r="A10244" s="5"/>
      <c r="B10244" s="5"/>
      <c r="C10244" s="5"/>
      <c r="D10244" s="5"/>
      <c r="E10244" s="5"/>
      <c r="F10244" s="6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72"/>
      <c r="AD10244" s="5"/>
    </row>
    <row r="10245" spans="1:30" x14ac:dyDescent="0.2">
      <c r="A10245" s="5"/>
      <c r="B10245" s="5"/>
      <c r="C10245" s="5"/>
      <c r="D10245" s="5"/>
      <c r="E10245" s="5"/>
      <c r="F10245" s="6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72"/>
      <c r="AD10245" s="5"/>
    </row>
    <row r="10246" spans="1:30" x14ac:dyDescent="0.2">
      <c r="A10246" s="5"/>
      <c r="B10246" s="5"/>
      <c r="C10246" s="5"/>
      <c r="D10246" s="5"/>
      <c r="E10246" s="5"/>
      <c r="F10246" s="6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72"/>
      <c r="AD10246" s="5"/>
    </row>
    <row r="10247" spans="1:30" x14ac:dyDescent="0.2">
      <c r="A10247" s="5"/>
      <c r="B10247" s="5"/>
      <c r="C10247" s="5"/>
      <c r="D10247" s="5"/>
      <c r="E10247" s="5"/>
      <c r="F10247" s="6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72"/>
      <c r="AD10247" s="5"/>
    </row>
    <row r="10248" spans="1:30" x14ac:dyDescent="0.2">
      <c r="A10248" s="5"/>
      <c r="B10248" s="5"/>
      <c r="C10248" s="5"/>
      <c r="D10248" s="5"/>
      <c r="E10248" s="5"/>
      <c r="F10248" s="6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72"/>
      <c r="AD10248" s="5"/>
    </row>
    <row r="10249" spans="1:30" x14ac:dyDescent="0.2">
      <c r="A10249" s="5"/>
      <c r="B10249" s="5"/>
      <c r="C10249" s="5"/>
      <c r="D10249" s="5"/>
      <c r="E10249" s="5"/>
      <c r="F10249" s="6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72"/>
      <c r="AD10249" s="5"/>
    </row>
    <row r="10250" spans="1:30" x14ac:dyDescent="0.2">
      <c r="A10250" s="5"/>
      <c r="B10250" s="5"/>
      <c r="C10250" s="5"/>
      <c r="D10250" s="5"/>
      <c r="E10250" s="5"/>
      <c r="F10250" s="6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72"/>
      <c r="AD10250" s="5"/>
    </row>
    <row r="10251" spans="1:30" x14ac:dyDescent="0.2">
      <c r="A10251" s="5"/>
      <c r="B10251" s="5"/>
      <c r="C10251" s="5"/>
      <c r="D10251" s="5"/>
      <c r="E10251" s="5"/>
      <c r="F10251" s="6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72"/>
      <c r="AD10251" s="5"/>
    </row>
    <row r="10252" spans="1:30" x14ac:dyDescent="0.2">
      <c r="A10252" s="5"/>
      <c r="B10252" s="5"/>
      <c r="C10252" s="5"/>
      <c r="D10252" s="5"/>
      <c r="E10252" s="5"/>
      <c r="F10252" s="6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72"/>
      <c r="AD10252" s="5"/>
    </row>
    <row r="10253" spans="1:30" x14ac:dyDescent="0.2">
      <c r="A10253" s="5"/>
      <c r="B10253" s="5"/>
      <c r="C10253" s="5"/>
      <c r="D10253" s="5"/>
      <c r="E10253" s="5"/>
      <c r="F10253" s="6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72"/>
      <c r="AD10253" s="5"/>
    </row>
    <row r="10254" spans="1:30" x14ac:dyDescent="0.2">
      <c r="A10254" s="5"/>
      <c r="B10254" s="5"/>
      <c r="C10254" s="5"/>
      <c r="D10254" s="5"/>
      <c r="E10254" s="5"/>
      <c r="F10254" s="6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72"/>
      <c r="AD10254" s="5"/>
    </row>
    <row r="10255" spans="1:30" x14ac:dyDescent="0.2">
      <c r="A10255" s="5"/>
      <c r="B10255" s="5"/>
      <c r="C10255" s="5"/>
      <c r="D10255" s="5"/>
      <c r="E10255" s="5"/>
      <c r="F10255" s="6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72"/>
      <c r="AD10255" s="5"/>
    </row>
    <row r="10256" spans="1:30" x14ac:dyDescent="0.2">
      <c r="A10256" s="5"/>
      <c r="B10256" s="5"/>
      <c r="C10256" s="5"/>
      <c r="D10256" s="5"/>
      <c r="E10256" s="5"/>
      <c r="F10256" s="6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72"/>
      <c r="AD10256" s="5"/>
    </row>
    <row r="10257" spans="1:30" x14ac:dyDescent="0.2">
      <c r="A10257" s="5"/>
      <c r="B10257" s="5"/>
      <c r="C10257" s="5"/>
      <c r="D10257" s="5"/>
      <c r="E10257" s="5"/>
      <c r="F10257" s="6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72"/>
      <c r="AD10257" s="5"/>
    </row>
    <row r="10258" spans="1:30" x14ac:dyDescent="0.2">
      <c r="A10258" s="5"/>
      <c r="B10258" s="5"/>
      <c r="C10258" s="5"/>
      <c r="D10258" s="5"/>
      <c r="E10258" s="5"/>
      <c r="F10258" s="6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72"/>
      <c r="AD10258" s="5"/>
    </row>
    <row r="10259" spans="1:30" x14ac:dyDescent="0.2">
      <c r="A10259" s="5"/>
      <c r="B10259" s="5"/>
      <c r="C10259" s="5"/>
      <c r="D10259" s="5"/>
      <c r="E10259" s="5"/>
      <c r="F10259" s="6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72"/>
      <c r="AD10259" s="5"/>
    </row>
    <row r="10260" spans="1:30" x14ac:dyDescent="0.2">
      <c r="A10260" s="5"/>
      <c r="B10260" s="5"/>
      <c r="C10260" s="5"/>
      <c r="D10260" s="5"/>
      <c r="E10260" s="5"/>
      <c r="F10260" s="6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72"/>
      <c r="AD10260" s="5"/>
    </row>
    <row r="10261" spans="1:30" x14ac:dyDescent="0.2">
      <c r="A10261" s="5"/>
      <c r="B10261" s="5"/>
      <c r="C10261" s="5"/>
      <c r="D10261" s="5"/>
      <c r="E10261" s="5"/>
      <c r="F10261" s="6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72"/>
      <c r="AD10261" s="5"/>
    </row>
    <row r="10262" spans="1:30" x14ac:dyDescent="0.2">
      <c r="A10262" s="5"/>
      <c r="B10262" s="5"/>
      <c r="C10262" s="5"/>
      <c r="D10262" s="5"/>
      <c r="E10262" s="5"/>
      <c r="F10262" s="6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72"/>
      <c r="AD10262" s="5"/>
    </row>
    <row r="10263" spans="1:30" x14ac:dyDescent="0.2">
      <c r="A10263" s="5"/>
      <c r="B10263" s="5"/>
      <c r="C10263" s="5"/>
      <c r="D10263" s="5"/>
      <c r="E10263" s="5"/>
      <c r="F10263" s="6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72"/>
      <c r="AD10263" s="5"/>
    </row>
    <row r="10264" spans="1:30" x14ac:dyDescent="0.2">
      <c r="A10264" s="5"/>
      <c r="B10264" s="5"/>
      <c r="C10264" s="5"/>
      <c r="D10264" s="5"/>
      <c r="E10264" s="5"/>
      <c r="F10264" s="6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72"/>
      <c r="AD10264" s="5"/>
    </row>
    <row r="10265" spans="1:30" x14ac:dyDescent="0.2">
      <c r="A10265" s="5"/>
      <c r="B10265" s="5"/>
      <c r="C10265" s="5"/>
      <c r="D10265" s="5"/>
      <c r="E10265" s="5"/>
      <c r="F10265" s="6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72"/>
      <c r="AD10265" s="5"/>
    </row>
    <row r="10266" spans="1:30" x14ac:dyDescent="0.2">
      <c r="A10266" s="5"/>
      <c r="B10266" s="5"/>
      <c r="C10266" s="5"/>
      <c r="D10266" s="5"/>
      <c r="E10266" s="5"/>
      <c r="F10266" s="6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72"/>
      <c r="AD10266" s="5"/>
    </row>
    <row r="10267" spans="1:30" x14ac:dyDescent="0.2">
      <c r="A10267" s="5"/>
      <c r="B10267" s="5"/>
      <c r="C10267" s="5"/>
      <c r="D10267" s="5"/>
      <c r="E10267" s="5"/>
      <c r="F10267" s="6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72"/>
      <c r="AD10267" s="5"/>
    </row>
    <row r="10268" spans="1:30" x14ac:dyDescent="0.2">
      <c r="A10268" s="5"/>
      <c r="B10268" s="5"/>
      <c r="C10268" s="5"/>
      <c r="D10268" s="5"/>
      <c r="E10268" s="5"/>
      <c r="F10268" s="6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72"/>
      <c r="AD10268" s="5"/>
    </row>
    <row r="10269" spans="1:30" x14ac:dyDescent="0.2">
      <c r="A10269" s="5"/>
      <c r="B10269" s="5"/>
      <c r="C10269" s="5"/>
      <c r="D10269" s="5"/>
      <c r="E10269" s="5"/>
      <c r="F10269" s="6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72"/>
      <c r="AD10269" s="5"/>
    </row>
    <row r="10270" spans="1:30" x14ac:dyDescent="0.2">
      <c r="A10270" s="5"/>
      <c r="B10270" s="5"/>
      <c r="C10270" s="5"/>
      <c r="D10270" s="5"/>
      <c r="E10270" s="5"/>
      <c r="F10270" s="6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72"/>
      <c r="AD10270" s="5"/>
    </row>
    <row r="10271" spans="1:30" x14ac:dyDescent="0.2">
      <c r="A10271" s="5"/>
      <c r="B10271" s="5"/>
      <c r="C10271" s="5"/>
      <c r="D10271" s="5"/>
      <c r="E10271" s="5"/>
      <c r="F10271" s="6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72"/>
      <c r="AD10271" s="5"/>
    </row>
    <row r="10272" spans="1:30" x14ac:dyDescent="0.2">
      <c r="A10272" s="5"/>
      <c r="B10272" s="5"/>
      <c r="C10272" s="5"/>
      <c r="D10272" s="5"/>
      <c r="E10272" s="5"/>
      <c r="F10272" s="6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72"/>
      <c r="AD10272" s="5"/>
    </row>
    <row r="10273" spans="1:30" x14ac:dyDescent="0.2">
      <c r="A10273" s="5"/>
      <c r="B10273" s="5"/>
      <c r="C10273" s="5"/>
      <c r="D10273" s="5"/>
      <c r="E10273" s="5"/>
      <c r="F10273" s="6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72"/>
      <c r="AD10273" s="5"/>
    </row>
    <row r="10274" spans="1:30" x14ac:dyDescent="0.2">
      <c r="A10274" s="5"/>
      <c r="B10274" s="5"/>
      <c r="C10274" s="5"/>
      <c r="D10274" s="5"/>
      <c r="E10274" s="5"/>
      <c r="F10274" s="6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72"/>
      <c r="AD10274" s="5"/>
    </row>
    <row r="10275" spans="1:30" x14ac:dyDescent="0.2">
      <c r="A10275" s="5"/>
      <c r="B10275" s="5"/>
      <c r="C10275" s="5"/>
      <c r="D10275" s="5"/>
      <c r="E10275" s="5"/>
      <c r="F10275" s="6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72"/>
      <c r="AD10275" s="5"/>
    </row>
    <row r="10276" spans="1:30" x14ac:dyDescent="0.2">
      <c r="A10276" s="5"/>
      <c r="B10276" s="5"/>
      <c r="C10276" s="5"/>
      <c r="D10276" s="5"/>
      <c r="E10276" s="5"/>
      <c r="F10276" s="6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72"/>
      <c r="AD10276" s="5"/>
    </row>
    <row r="10277" spans="1:30" x14ac:dyDescent="0.2">
      <c r="A10277" s="5"/>
      <c r="B10277" s="5"/>
      <c r="C10277" s="5"/>
      <c r="D10277" s="5"/>
      <c r="E10277" s="5"/>
      <c r="F10277" s="6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72"/>
      <c r="AD10277" s="5"/>
    </row>
    <row r="10278" spans="1:30" x14ac:dyDescent="0.2">
      <c r="A10278" s="5"/>
      <c r="B10278" s="5"/>
      <c r="C10278" s="5"/>
      <c r="D10278" s="5"/>
      <c r="E10278" s="5"/>
      <c r="F10278" s="6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72"/>
      <c r="AD10278" s="5"/>
    </row>
    <row r="10279" spans="1:30" x14ac:dyDescent="0.2">
      <c r="A10279" s="5"/>
      <c r="B10279" s="5"/>
      <c r="C10279" s="5"/>
      <c r="D10279" s="5"/>
      <c r="E10279" s="5"/>
      <c r="F10279" s="6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72"/>
      <c r="AD10279" s="5"/>
    </row>
    <row r="10280" spans="1:30" x14ac:dyDescent="0.2">
      <c r="A10280" s="5"/>
      <c r="B10280" s="5"/>
      <c r="C10280" s="5"/>
      <c r="D10280" s="5"/>
      <c r="E10280" s="5"/>
      <c r="F10280" s="6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72"/>
      <c r="AD10280" s="5"/>
    </row>
    <row r="10281" spans="1:30" x14ac:dyDescent="0.2">
      <c r="A10281" s="5"/>
      <c r="B10281" s="5"/>
      <c r="C10281" s="5"/>
      <c r="D10281" s="5"/>
      <c r="E10281" s="5"/>
      <c r="F10281" s="6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72"/>
      <c r="AD10281" s="5"/>
    </row>
    <row r="10282" spans="1:30" x14ac:dyDescent="0.2">
      <c r="A10282" s="5"/>
      <c r="B10282" s="5"/>
      <c r="C10282" s="5"/>
      <c r="D10282" s="5"/>
      <c r="E10282" s="5"/>
      <c r="F10282" s="6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72"/>
      <c r="AD10282" s="5"/>
    </row>
    <row r="10283" spans="1:30" x14ac:dyDescent="0.2">
      <c r="A10283" s="5"/>
      <c r="B10283" s="5"/>
      <c r="C10283" s="5"/>
      <c r="D10283" s="5"/>
      <c r="E10283" s="5"/>
      <c r="F10283" s="6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72"/>
      <c r="AD10283" s="5"/>
    </row>
    <row r="10284" spans="1:30" x14ac:dyDescent="0.2">
      <c r="A10284" s="5"/>
      <c r="B10284" s="5"/>
      <c r="C10284" s="5"/>
      <c r="D10284" s="5"/>
      <c r="E10284" s="5"/>
      <c r="F10284" s="6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72"/>
      <c r="AD10284" s="5"/>
    </row>
    <row r="10285" spans="1:30" x14ac:dyDescent="0.2">
      <c r="A10285" s="5"/>
      <c r="B10285" s="5"/>
      <c r="C10285" s="5"/>
      <c r="D10285" s="5"/>
      <c r="E10285" s="5"/>
      <c r="F10285" s="6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72"/>
      <c r="AD10285" s="5"/>
    </row>
    <row r="10286" spans="1:30" x14ac:dyDescent="0.2">
      <c r="A10286" s="5"/>
      <c r="B10286" s="5"/>
      <c r="C10286" s="5"/>
      <c r="D10286" s="5"/>
      <c r="E10286" s="5"/>
      <c r="F10286" s="6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72"/>
      <c r="AD10286" s="5"/>
    </row>
    <row r="10287" spans="1:30" x14ac:dyDescent="0.2">
      <c r="A10287" s="5"/>
      <c r="B10287" s="5"/>
      <c r="C10287" s="5"/>
      <c r="D10287" s="5"/>
      <c r="E10287" s="5"/>
      <c r="F10287" s="6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72"/>
      <c r="AD10287" s="5"/>
    </row>
    <row r="10288" spans="1:30" x14ac:dyDescent="0.2">
      <c r="A10288" s="5"/>
      <c r="B10288" s="5"/>
      <c r="C10288" s="5"/>
      <c r="D10288" s="5"/>
      <c r="E10288" s="5"/>
      <c r="F10288" s="6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72"/>
      <c r="AD10288" s="5"/>
    </row>
    <row r="10289" spans="1:30" x14ac:dyDescent="0.2">
      <c r="A10289" s="5"/>
      <c r="B10289" s="5"/>
      <c r="C10289" s="5"/>
      <c r="D10289" s="5"/>
      <c r="E10289" s="5"/>
      <c r="F10289" s="6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72"/>
      <c r="AD10289" s="5"/>
    </row>
    <row r="10290" spans="1:30" x14ac:dyDescent="0.2">
      <c r="A10290" s="5"/>
      <c r="B10290" s="5"/>
      <c r="C10290" s="5"/>
      <c r="D10290" s="5"/>
      <c r="E10290" s="5"/>
      <c r="F10290" s="6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72"/>
      <c r="AD10290" s="5"/>
    </row>
    <row r="10291" spans="1:30" x14ac:dyDescent="0.2">
      <c r="A10291" s="5"/>
      <c r="B10291" s="5"/>
      <c r="C10291" s="5"/>
      <c r="D10291" s="5"/>
      <c r="E10291" s="5"/>
      <c r="F10291" s="6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72"/>
      <c r="AD10291" s="5"/>
    </row>
    <row r="10292" spans="1:30" x14ac:dyDescent="0.2">
      <c r="A10292" s="5"/>
      <c r="B10292" s="5"/>
      <c r="C10292" s="5"/>
      <c r="D10292" s="5"/>
      <c r="E10292" s="5"/>
      <c r="F10292" s="6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72"/>
      <c r="AD10292" s="5"/>
    </row>
    <row r="10293" spans="1:30" x14ac:dyDescent="0.2">
      <c r="A10293" s="5"/>
      <c r="B10293" s="5"/>
      <c r="C10293" s="5"/>
      <c r="D10293" s="5"/>
      <c r="E10293" s="5"/>
      <c r="F10293" s="6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72"/>
      <c r="AD10293" s="5"/>
    </row>
    <row r="10294" spans="1:30" x14ac:dyDescent="0.2">
      <c r="A10294" s="5"/>
      <c r="B10294" s="5"/>
      <c r="C10294" s="5"/>
      <c r="D10294" s="5"/>
      <c r="E10294" s="5"/>
      <c r="F10294" s="6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72"/>
      <c r="AD10294" s="5"/>
    </row>
    <row r="10295" spans="1:30" x14ac:dyDescent="0.2">
      <c r="A10295" s="5"/>
      <c r="B10295" s="5"/>
      <c r="C10295" s="5"/>
      <c r="D10295" s="5"/>
      <c r="E10295" s="5"/>
      <c r="F10295" s="6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72"/>
      <c r="AD10295" s="5"/>
    </row>
    <row r="10296" spans="1:30" x14ac:dyDescent="0.2">
      <c r="A10296" s="5"/>
      <c r="B10296" s="5"/>
      <c r="C10296" s="5"/>
      <c r="D10296" s="5"/>
      <c r="E10296" s="5"/>
      <c r="F10296" s="6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72"/>
      <c r="AD10296" s="5"/>
    </row>
    <row r="10297" spans="1:30" x14ac:dyDescent="0.2">
      <c r="A10297" s="5"/>
      <c r="B10297" s="5"/>
      <c r="C10297" s="5"/>
      <c r="D10297" s="5"/>
      <c r="E10297" s="5"/>
      <c r="F10297" s="6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72"/>
      <c r="AD10297" s="5"/>
    </row>
    <row r="10298" spans="1:30" x14ac:dyDescent="0.2">
      <c r="A10298" s="5"/>
      <c r="B10298" s="5"/>
      <c r="C10298" s="5"/>
      <c r="D10298" s="5"/>
      <c r="E10298" s="5"/>
      <c r="F10298" s="6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72"/>
      <c r="AD10298" s="5"/>
    </row>
    <row r="10299" spans="1:30" x14ac:dyDescent="0.2">
      <c r="A10299" s="5"/>
      <c r="B10299" s="5"/>
      <c r="C10299" s="5"/>
      <c r="D10299" s="5"/>
      <c r="E10299" s="5"/>
      <c r="F10299" s="6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72"/>
      <c r="AD10299" s="5"/>
    </row>
    <row r="10300" spans="1:30" x14ac:dyDescent="0.2">
      <c r="A10300" s="5"/>
      <c r="B10300" s="5"/>
      <c r="C10300" s="5"/>
      <c r="D10300" s="5"/>
      <c r="E10300" s="5"/>
      <c r="F10300" s="6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72"/>
      <c r="AD10300" s="5"/>
    </row>
    <row r="10301" spans="1:30" x14ac:dyDescent="0.2">
      <c r="A10301" s="5"/>
      <c r="B10301" s="5"/>
      <c r="C10301" s="5"/>
      <c r="D10301" s="5"/>
      <c r="E10301" s="5"/>
      <c r="F10301" s="6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72"/>
      <c r="AD10301" s="5"/>
    </row>
    <row r="10302" spans="1:30" x14ac:dyDescent="0.2">
      <c r="A10302" s="5"/>
      <c r="B10302" s="5"/>
      <c r="C10302" s="5"/>
      <c r="D10302" s="5"/>
      <c r="E10302" s="5"/>
      <c r="F10302" s="6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72"/>
      <c r="AD10302" s="5"/>
    </row>
    <row r="10303" spans="1:30" x14ac:dyDescent="0.2">
      <c r="A10303" s="5"/>
      <c r="B10303" s="5"/>
      <c r="C10303" s="5"/>
      <c r="D10303" s="5"/>
      <c r="E10303" s="5"/>
      <c r="F10303" s="6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72"/>
      <c r="AD10303" s="5"/>
    </row>
    <row r="10304" spans="1:30" x14ac:dyDescent="0.2">
      <c r="A10304" s="5"/>
      <c r="B10304" s="5"/>
      <c r="C10304" s="5"/>
      <c r="D10304" s="5"/>
      <c r="E10304" s="5"/>
      <c r="F10304" s="6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72"/>
      <c r="AD10304" s="5"/>
    </row>
    <row r="10305" spans="1:30" x14ac:dyDescent="0.2">
      <c r="A10305" s="5"/>
      <c r="B10305" s="5"/>
      <c r="C10305" s="5"/>
      <c r="D10305" s="5"/>
      <c r="E10305" s="5"/>
      <c r="F10305" s="6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72"/>
      <c r="AD10305" s="5"/>
    </row>
    <row r="10306" spans="1:30" x14ac:dyDescent="0.2">
      <c r="A10306" s="5"/>
      <c r="B10306" s="5"/>
      <c r="C10306" s="5"/>
      <c r="D10306" s="5"/>
      <c r="E10306" s="5"/>
      <c r="F10306" s="6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72"/>
      <c r="AD10306" s="5"/>
    </row>
    <row r="10307" spans="1:30" x14ac:dyDescent="0.2">
      <c r="A10307" s="5"/>
      <c r="B10307" s="5"/>
      <c r="C10307" s="5"/>
      <c r="D10307" s="5"/>
      <c r="E10307" s="5"/>
      <c r="F10307" s="6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72"/>
      <c r="AD10307" s="5"/>
    </row>
    <row r="10308" spans="1:30" x14ac:dyDescent="0.2">
      <c r="A10308" s="5"/>
      <c r="B10308" s="5"/>
      <c r="C10308" s="5"/>
      <c r="D10308" s="5"/>
      <c r="E10308" s="5"/>
      <c r="F10308" s="6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72"/>
      <c r="AD10308" s="5"/>
    </row>
    <row r="10309" spans="1:30" x14ac:dyDescent="0.2">
      <c r="A10309" s="5"/>
      <c r="B10309" s="5"/>
      <c r="C10309" s="5"/>
      <c r="D10309" s="5"/>
      <c r="E10309" s="5"/>
      <c r="F10309" s="6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72"/>
      <c r="AD10309" s="5"/>
    </row>
    <row r="10310" spans="1:30" x14ac:dyDescent="0.2">
      <c r="A10310" s="5"/>
      <c r="B10310" s="5"/>
      <c r="C10310" s="5"/>
      <c r="D10310" s="5"/>
      <c r="E10310" s="5"/>
      <c r="F10310" s="6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72"/>
      <c r="AD10310" s="5"/>
    </row>
    <row r="10311" spans="1:30" x14ac:dyDescent="0.2">
      <c r="A10311" s="5"/>
      <c r="B10311" s="5"/>
      <c r="C10311" s="5"/>
      <c r="D10311" s="5"/>
      <c r="E10311" s="5"/>
      <c r="F10311" s="6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72"/>
      <c r="AD10311" s="5"/>
    </row>
    <row r="10312" spans="1:30" x14ac:dyDescent="0.2">
      <c r="A10312" s="5"/>
      <c r="B10312" s="5"/>
      <c r="C10312" s="5"/>
      <c r="D10312" s="5"/>
      <c r="E10312" s="5"/>
      <c r="F10312" s="6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72"/>
      <c r="AD10312" s="5"/>
    </row>
    <row r="10313" spans="1:30" x14ac:dyDescent="0.2">
      <c r="A10313" s="5"/>
      <c r="B10313" s="5"/>
      <c r="C10313" s="5"/>
      <c r="D10313" s="5"/>
      <c r="E10313" s="5"/>
      <c r="F10313" s="6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72"/>
      <c r="AD10313" s="5"/>
    </row>
    <row r="10314" spans="1:30" x14ac:dyDescent="0.2">
      <c r="A10314" s="5"/>
      <c r="B10314" s="5"/>
      <c r="C10314" s="5"/>
      <c r="D10314" s="5"/>
      <c r="E10314" s="5"/>
      <c r="F10314" s="6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72"/>
      <c r="AD10314" s="5"/>
    </row>
    <row r="10315" spans="1:30" x14ac:dyDescent="0.2">
      <c r="A10315" s="5"/>
      <c r="B10315" s="5"/>
      <c r="C10315" s="5"/>
      <c r="D10315" s="5"/>
      <c r="E10315" s="5"/>
      <c r="F10315" s="6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72"/>
      <c r="AD10315" s="5"/>
    </row>
    <row r="10316" spans="1:30" x14ac:dyDescent="0.2">
      <c r="A10316" s="5"/>
      <c r="B10316" s="5"/>
      <c r="C10316" s="5"/>
      <c r="D10316" s="5"/>
      <c r="E10316" s="5"/>
      <c r="F10316" s="6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72"/>
      <c r="AD10316" s="5"/>
    </row>
    <row r="10317" spans="1:30" x14ac:dyDescent="0.2">
      <c r="A10317" s="5"/>
      <c r="B10317" s="5"/>
      <c r="C10317" s="5"/>
      <c r="D10317" s="5"/>
      <c r="E10317" s="5"/>
      <c r="F10317" s="6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72"/>
      <c r="AD10317" s="5"/>
    </row>
    <row r="10318" spans="1:30" x14ac:dyDescent="0.2">
      <c r="A10318" s="5"/>
      <c r="B10318" s="5"/>
      <c r="C10318" s="5"/>
      <c r="D10318" s="5"/>
      <c r="E10318" s="5"/>
      <c r="F10318" s="6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72"/>
      <c r="AD10318" s="5"/>
    </row>
    <row r="10319" spans="1:30" x14ac:dyDescent="0.2">
      <c r="A10319" s="5"/>
      <c r="B10319" s="5"/>
      <c r="C10319" s="5"/>
      <c r="D10319" s="5"/>
      <c r="E10319" s="5"/>
      <c r="F10319" s="6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72"/>
      <c r="AD10319" s="5"/>
    </row>
    <row r="10320" spans="1:30" x14ac:dyDescent="0.2">
      <c r="A10320" s="5"/>
      <c r="B10320" s="5"/>
      <c r="C10320" s="5"/>
      <c r="D10320" s="5"/>
      <c r="E10320" s="5"/>
      <c r="F10320" s="6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72"/>
      <c r="AD10320" s="5"/>
    </row>
    <row r="10321" spans="1:30" x14ac:dyDescent="0.2">
      <c r="A10321" s="5"/>
      <c r="B10321" s="5"/>
      <c r="C10321" s="5"/>
      <c r="D10321" s="5"/>
      <c r="E10321" s="5"/>
      <c r="F10321" s="6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72"/>
      <c r="AD10321" s="5"/>
    </row>
    <row r="10322" spans="1:30" x14ac:dyDescent="0.2">
      <c r="A10322" s="5"/>
      <c r="B10322" s="5"/>
      <c r="C10322" s="5"/>
      <c r="D10322" s="5"/>
      <c r="E10322" s="5"/>
      <c r="F10322" s="6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72"/>
      <c r="AD10322" s="5"/>
    </row>
    <row r="10323" spans="1:30" x14ac:dyDescent="0.2">
      <c r="A10323" s="5"/>
      <c r="B10323" s="5"/>
      <c r="C10323" s="5"/>
      <c r="D10323" s="5"/>
      <c r="E10323" s="5"/>
      <c r="F10323" s="6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72"/>
      <c r="AD10323" s="5"/>
    </row>
    <row r="10324" spans="1:30" x14ac:dyDescent="0.2">
      <c r="A10324" s="5"/>
      <c r="B10324" s="5"/>
      <c r="C10324" s="5"/>
      <c r="D10324" s="5"/>
      <c r="E10324" s="5"/>
      <c r="F10324" s="6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72"/>
      <c r="AD10324" s="5"/>
    </row>
    <row r="10325" spans="1:30" x14ac:dyDescent="0.2">
      <c r="A10325" s="5"/>
      <c r="B10325" s="5"/>
      <c r="C10325" s="5"/>
      <c r="D10325" s="5"/>
      <c r="E10325" s="5"/>
      <c r="F10325" s="6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72"/>
      <c r="AD10325" s="5"/>
    </row>
    <row r="10326" spans="1:30" x14ac:dyDescent="0.2">
      <c r="A10326" s="5"/>
      <c r="B10326" s="5"/>
      <c r="C10326" s="5"/>
      <c r="D10326" s="5"/>
      <c r="E10326" s="5"/>
      <c r="F10326" s="6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72"/>
      <c r="AD10326" s="5"/>
    </row>
    <row r="10327" spans="1:30" x14ac:dyDescent="0.2">
      <c r="A10327" s="5"/>
      <c r="B10327" s="5"/>
      <c r="C10327" s="5"/>
      <c r="D10327" s="5"/>
      <c r="E10327" s="5"/>
      <c r="F10327" s="6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72"/>
      <c r="AD10327" s="5"/>
    </row>
    <row r="10328" spans="1:30" x14ac:dyDescent="0.2">
      <c r="A10328" s="5"/>
      <c r="B10328" s="5"/>
      <c r="C10328" s="5"/>
      <c r="D10328" s="5"/>
      <c r="E10328" s="5"/>
      <c r="F10328" s="6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72"/>
      <c r="AD10328" s="5"/>
    </row>
    <row r="10329" spans="1:30" x14ac:dyDescent="0.2">
      <c r="A10329" s="5"/>
      <c r="B10329" s="5"/>
      <c r="C10329" s="5"/>
      <c r="D10329" s="5"/>
      <c r="E10329" s="5"/>
      <c r="F10329" s="6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72"/>
      <c r="AD10329" s="5"/>
    </row>
    <row r="10330" spans="1:30" x14ac:dyDescent="0.2">
      <c r="A10330" s="5"/>
      <c r="B10330" s="5"/>
      <c r="C10330" s="5"/>
      <c r="D10330" s="5"/>
      <c r="E10330" s="5"/>
      <c r="F10330" s="6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72"/>
      <c r="AD10330" s="5"/>
    </row>
    <row r="10331" spans="1:30" x14ac:dyDescent="0.2">
      <c r="A10331" s="5"/>
      <c r="B10331" s="5"/>
      <c r="C10331" s="5"/>
      <c r="D10331" s="5"/>
      <c r="E10331" s="5"/>
      <c r="F10331" s="6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72"/>
      <c r="AD10331" s="5"/>
    </row>
    <row r="10332" spans="1:30" x14ac:dyDescent="0.2">
      <c r="A10332" s="5"/>
      <c r="B10332" s="5"/>
      <c r="C10332" s="5"/>
      <c r="D10332" s="5"/>
      <c r="E10332" s="5"/>
      <c r="F10332" s="6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72"/>
      <c r="AD10332" s="5"/>
    </row>
    <row r="10333" spans="1:30" x14ac:dyDescent="0.2">
      <c r="A10333" s="5"/>
      <c r="B10333" s="5"/>
      <c r="C10333" s="5"/>
      <c r="D10333" s="5"/>
      <c r="E10333" s="5"/>
      <c r="F10333" s="6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72"/>
      <c r="AD10333" s="5"/>
    </row>
    <row r="10334" spans="1:30" x14ac:dyDescent="0.2">
      <c r="A10334" s="5"/>
      <c r="B10334" s="5"/>
      <c r="C10334" s="5"/>
      <c r="D10334" s="5"/>
      <c r="E10334" s="5"/>
      <c r="F10334" s="6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72"/>
      <c r="AD10334" s="5"/>
    </row>
    <row r="10335" spans="1:30" x14ac:dyDescent="0.2">
      <c r="A10335" s="5"/>
      <c r="B10335" s="5"/>
      <c r="C10335" s="5"/>
      <c r="D10335" s="5"/>
      <c r="E10335" s="5"/>
      <c r="F10335" s="6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72"/>
      <c r="AD10335" s="5"/>
    </row>
    <row r="10336" spans="1:30" x14ac:dyDescent="0.2">
      <c r="A10336" s="5"/>
      <c r="B10336" s="5"/>
      <c r="C10336" s="5"/>
      <c r="D10336" s="5"/>
      <c r="E10336" s="5"/>
      <c r="F10336" s="6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72"/>
      <c r="AD10336" s="5"/>
    </row>
    <row r="10337" spans="1:30" x14ac:dyDescent="0.2">
      <c r="A10337" s="5"/>
      <c r="B10337" s="5"/>
      <c r="C10337" s="5"/>
      <c r="D10337" s="5"/>
      <c r="E10337" s="5"/>
      <c r="F10337" s="6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72"/>
      <c r="AD10337" s="5"/>
    </row>
    <row r="10338" spans="1:30" x14ac:dyDescent="0.2">
      <c r="A10338" s="5"/>
      <c r="B10338" s="5"/>
      <c r="C10338" s="5"/>
      <c r="D10338" s="5"/>
      <c r="E10338" s="5"/>
      <c r="F10338" s="6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72"/>
      <c r="AD10338" s="5"/>
    </row>
    <row r="10339" spans="1:30" x14ac:dyDescent="0.2">
      <c r="A10339" s="5"/>
      <c r="B10339" s="5"/>
      <c r="C10339" s="5"/>
      <c r="D10339" s="5"/>
      <c r="E10339" s="5"/>
      <c r="F10339" s="6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72"/>
      <c r="AD10339" s="5"/>
    </row>
    <row r="10340" spans="1:30" x14ac:dyDescent="0.2">
      <c r="A10340" s="5"/>
      <c r="B10340" s="5"/>
      <c r="C10340" s="5"/>
      <c r="D10340" s="5"/>
      <c r="E10340" s="5"/>
      <c r="F10340" s="6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72"/>
      <c r="AD10340" s="5"/>
    </row>
    <row r="10341" spans="1:30" x14ac:dyDescent="0.2">
      <c r="A10341" s="5"/>
      <c r="B10341" s="5"/>
      <c r="C10341" s="5"/>
      <c r="D10341" s="5"/>
      <c r="E10341" s="5"/>
      <c r="F10341" s="6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72"/>
      <c r="AD10341" s="5"/>
    </row>
    <row r="10342" spans="1:30" x14ac:dyDescent="0.2">
      <c r="A10342" s="5"/>
      <c r="B10342" s="5"/>
      <c r="C10342" s="5"/>
      <c r="D10342" s="5"/>
      <c r="E10342" s="5"/>
      <c r="F10342" s="6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72"/>
      <c r="AD10342" s="5"/>
    </row>
    <row r="10343" spans="1:30" x14ac:dyDescent="0.2">
      <c r="A10343" s="5"/>
      <c r="B10343" s="5"/>
      <c r="C10343" s="5"/>
      <c r="D10343" s="5"/>
      <c r="E10343" s="5"/>
      <c r="F10343" s="6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72"/>
      <c r="AD10343" s="5"/>
    </row>
    <row r="10344" spans="1:30" x14ac:dyDescent="0.2">
      <c r="A10344" s="5"/>
      <c r="B10344" s="5"/>
      <c r="C10344" s="5"/>
      <c r="D10344" s="5"/>
      <c r="E10344" s="5"/>
      <c r="F10344" s="6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72"/>
      <c r="AD10344" s="5"/>
    </row>
    <row r="10345" spans="1:30" x14ac:dyDescent="0.2">
      <c r="A10345" s="5"/>
      <c r="B10345" s="5"/>
      <c r="C10345" s="5"/>
      <c r="D10345" s="5"/>
      <c r="E10345" s="5"/>
      <c r="F10345" s="6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72"/>
      <c r="AD10345" s="5"/>
    </row>
    <row r="10346" spans="1:30" x14ac:dyDescent="0.2">
      <c r="A10346" s="5"/>
      <c r="B10346" s="5"/>
      <c r="C10346" s="5"/>
      <c r="D10346" s="5"/>
      <c r="E10346" s="5"/>
      <c r="F10346" s="6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72"/>
      <c r="AD10346" s="5"/>
    </row>
    <row r="10347" spans="1:30" x14ac:dyDescent="0.2">
      <c r="A10347" s="5"/>
      <c r="B10347" s="5"/>
      <c r="C10347" s="5"/>
      <c r="D10347" s="5"/>
      <c r="E10347" s="5"/>
      <c r="F10347" s="6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72"/>
      <c r="AD10347" s="5"/>
    </row>
    <row r="10348" spans="1:30" x14ac:dyDescent="0.2">
      <c r="A10348" s="5"/>
      <c r="B10348" s="5"/>
      <c r="C10348" s="5"/>
      <c r="D10348" s="5"/>
      <c r="E10348" s="5"/>
      <c r="F10348" s="6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72"/>
      <c r="AD10348" s="5"/>
    </row>
    <row r="10349" spans="1:30" x14ac:dyDescent="0.2">
      <c r="A10349" s="5"/>
      <c r="B10349" s="5"/>
      <c r="C10349" s="5"/>
      <c r="D10349" s="5"/>
      <c r="E10349" s="5"/>
      <c r="F10349" s="6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72"/>
      <c r="AD10349" s="5"/>
    </row>
    <row r="10350" spans="1:30" x14ac:dyDescent="0.2">
      <c r="A10350" s="5"/>
      <c r="B10350" s="5"/>
      <c r="C10350" s="5"/>
      <c r="D10350" s="5"/>
      <c r="E10350" s="5"/>
      <c r="F10350" s="6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72"/>
      <c r="AD10350" s="5"/>
    </row>
    <row r="10351" spans="1:30" x14ac:dyDescent="0.2">
      <c r="A10351" s="5"/>
      <c r="B10351" s="5"/>
      <c r="C10351" s="5"/>
      <c r="D10351" s="5"/>
      <c r="E10351" s="5"/>
      <c r="F10351" s="6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72"/>
      <c r="AD10351" s="5"/>
    </row>
    <row r="10352" spans="1:30" x14ac:dyDescent="0.2">
      <c r="A10352" s="5"/>
      <c r="B10352" s="5"/>
      <c r="C10352" s="5"/>
      <c r="D10352" s="5"/>
      <c r="E10352" s="5"/>
      <c r="F10352" s="6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72"/>
      <c r="AD10352" s="5"/>
    </row>
    <row r="10353" spans="1:30" x14ac:dyDescent="0.2">
      <c r="A10353" s="5"/>
      <c r="B10353" s="5"/>
      <c r="C10353" s="5"/>
      <c r="D10353" s="5"/>
      <c r="E10353" s="5"/>
      <c r="F10353" s="6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72"/>
      <c r="AD10353" s="5"/>
    </row>
    <row r="10354" spans="1:30" x14ac:dyDescent="0.2">
      <c r="A10354" s="5"/>
      <c r="B10354" s="5"/>
      <c r="C10354" s="5"/>
      <c r="D10354" s="5"/>
      <c r="E10354" s="5"/>
      <c r="F10354" s="6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72"/>
      <c r="AD10354" s="5"/>
    </row>
    <row r="10355" spans="1:30" x14ac:dyDescent="0.2">
      <c r="A10355" s="5"/>
      <c r="B10355" s="5"/>
      <c r="C10355" s="5"/>
      <c r="D10355" s="5"/>
      <c r="E10355" s="5"/>
      <c r="F10355" s="6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72"/>
      <c r="AD10355" s="5"/>
    </row>
    <row r="10356" spans="1:30" x14ac:dyDescent="0.2">
      <c r="A10356" s="5"/>
      <c r="B10356" s="5"/>
      <c r="C10356" s="5"/>
      <c r="D10356" s="5"/>
      <c r="E10356" s="5"/>
      <c r="F10356" s="6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72"/>
      <c r="AD10356" s="5"/>
    </row>
    <row r="10357" spans="1:30" x14ac:dyDescent="0.2">
      <c r="A10357" s="5"/>
      <c r="B10357" s="5"/>
      <c r="C10357" s="5"/>
      <c r="D10357" s="5"/>
      <c r="E10357" s="5"/>
      <c r="F10357" s="6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72"/>
      <c r="AD10357" s="5"/>
    </row>
    <row r="10358" spans="1:30" x14ac:dyDescent="0.2">
      <c r="A10358" s="5"/>
      <c r="B10358" s="5"/>
      <c r="C10358" s="5"/>
      <c r="D10358" s="5"/>
      <c r="E10358" s="5"/>
      <c r="F10358" s="6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72"/>
      <c r="AD10358" s="5"/>
    </row>
    <row r="10359" spans="1:30" x14ac:dyDescent="0.2">
      <c r="A10359" s="5"/>
      <c r="B10359" s="5"/>
      <c r="C10359" s="5"/>
      <c r="D10359" s="5"/>
      <c r="E10359" s="5"/>
      <c r="F10359" s="6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72"/>
      <c r="AD10359" s="5"/>
    </row>
    <row r="10360" spans="1:30" x14ac:dyDescent="0.2">
      <c r="A10360" s="5"/>
      <c r="B10360" s="5"/>
      <c r="C10360" s="5"/>
      <c r="D10360" s="5"/>
      <c r="E10360" s="5"/>
      <c r="F10360" s="6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72"/>
      <c r="AD10360" s="5"/>
    </row>
    <row r="10361" spans="1:30" x14ac:dyDescent="0.2">
      <c r="A10361" s="5"/>
      <c r="B10361" s="5"/>
      <c r="C10361" s="5"/>
      <c r="D10361" s="5"/>
      <c r="E10361" s="5"/>
      <c r="F10361" s="6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72"/>
      <c r="AD10361" s="5"/>
    </row>
    <row r="10362" spans="1:30" x14ac:dyDescent="0.2">
      <c r="A10362" s="5"/>
      <c r="B10362" s="5"/>
      <c r="C10362" s="5"/>
      <c r="D10362" s="5"/>
      <c r="E10362" s="5"/>
      <c r="F10362" s="6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72"/>
      <c r="AD10362" s="5"/>
    </row>
    <row r="10363" spans="1:30" x14ac:dyDescent="0.2">
      <c r="A10363" s="5"/>
      <c r="B10363" s="5"/>
      <c r="C10363" s="5"/>
      <c r="D10363" s="5"/>
      <c r="E10363" s="5"/>
      <c r="F10363" s="6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72"/>
      <c r="AD10363" s="5"/>
    </row>
    <row r="10364" spans="1:30" x14ac:dyDescent="0.2">
      <c r="A10364" s="5"/>
      <c r="B10364" s="5"/>
      <c r="C10364" s="5"/>
      <c r="D10364" s="5"/>
      <c r="E10364" s="5"/>
      <c r="F10364" s="6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72"/>
      <c r="AD10364" s="5"/>
    </row>
    <row r="10365" spans="1:30" x14ac:dyDescent="0.2">
      <c r="A10365" s="5"/>
      <c r="B10365" s="5"/>
      <c r="C10365" s="5"/>
      <c r="D10365" s="5"/>
      <c r="E10365" s="5"/>
      <c r="F10365" s="6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72"/>
      <c r="AD10365" s="5"/>
    </row>
    <row r="10366" spans="1:30" x14ac:dyDescent="0.2">
      <c r="A10366" s="5"/>
      <c r="B10366" s="5"/>
      <c r="C10366" s="5"/>
      <c r="D10366" s="5"/>
      <c r="E10366" s="5"/>
      <c r="F10366" s="6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72"/>
      <c r="AD10366" s="5"/>
    </row>
    <row r="10367" spans="1:30" x14ac:dyDescent="0.2">
      <c r="A10367" s="5"/>
      <c r="B10367" s="5"/>
      <c r="C10367" s="5"/>
      <c r="D10367" s="5"/>
      <c r="E10367" s="5"/>
      <c r="F10367" s="6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72"/>
      <c r="AD10367" s="5"/>
    </row>
    <row r="10368" spans="1:30" x14ac:dyDescent="0.2">
      <c r="A10368" s="5"/>
      <c r="B10368" s="5"/>
      <c r="C10368" s="5"/>
      <c r="D10368" s="5"/>
      <c r="E10368" s="5"/>
      <c r="F10368" s="6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72"/>
      <c r="AD10368" s="5"/>
    </row>
    <row r="10369" spans="1:30" x14ac:dyDescent="0.2">
      <c r="A10369" s="5"/>
      <c r="B10369" s="5"/>
      <c r="C10369" s="5"/>
      <c r="D10369" s="5"/>
      <c r="E10369" s="5"/>
      <c r="F10369" s="6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72"/>
      <c r="AD10369" s="5"/>
    </row>
    <row r="10370" spans="1:30" x14ac:dyDescent="0.2">
      <c r="A10370" s="5"/>
      <c r="B10370" s="5"/>
      <c r="C10370" s="5"/>
      <c r="D10370" s="5"/>
      <c r="E10370" s="5"/>
      <c r="F10370" s="6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72"/>
      <c r="AD10370" s="5"/>
    </row>
    <row r="10371" spans="1:30" x14ac:dyDescent="0.2">
      <c r="A10371" s="5"/>
      <c r="B10371" s="5"/>
      <c r="C10371" s="5"/>
      <c r="D10371" s="5"/>
      <c r="E10371" s="5"/>
      <c r="F10371" s="6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72"/>
      <c r="AD10371" s="5"/>
    </row>
    <row r="10372" spans="1:30" x14ac:dyDescent="0.2">
      <c r="A10372" s="5"/>
      <c r="B10372" s="5"/>
      <c r="C10372" s="5"/>
      <c r="D10372" s="5"/>
      <c r="E10372" s="5"/>
      <c r="F10372" s="6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72"/>
      <c r="AD10372" s="5"/>
    </row>
    <row r="10373" spans="1:30" x14ac:dyDescent="0.2">
      <c r="A10373" s="5"/>
      <c r="B10373" s="5"/>
      <c r="C10373" s="5"/>
      <c r="D10373" s="5"/>
      <c r="E10373" s="5"/>
      <c r="F10373" s="6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72"/>
      <c r="AD10373" s="5"/>
    </row>
    <row r="10374" spans="1:30" x14ac:dyDescent="0.2">
      <c r="A10374" s="5"/>
      <c r="B10374" s="5"/>
      <c r="C10374" s="5"/>
      <c r="D10374" s="5"/>
      <c r="E10374" s="5"/>
      <c r="F10374" s="6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72"/>
      <c r="AD10374" s="5"/>
    </row>
    <row r="10375" spans="1:30" x14ac:dyDescent="0.2">
      <c r="A10375" s="5"/>
      <c r="B10375" s="5"/>
      <c r="C10375" s="5"/>
      <c r="D10375" s="5"/>
      <c r="E10375" s="5"/>
      <c r="F10375" s="6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72"/>
      <c r="AD10375" s="5"/>
    </row>
    <row r="10376" spans="1:30" x14ac:dyDescent="0.2">
      <c r="A10376" s="5"/>
      <c r="B10376" s="5"/>
      <c r="C10376" s="5"/>
      <c r="D10376" s="5"/>
      <c r="E10376" s="5"/>
      <c r="F10376" s="6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72"/>
      <c r="AD10376" s="5"/>
    </row>
    <row r="10377" spans="1:30" x14ac:dyDescent="0.2">
      <c r="A10377" s="5"/>
      <c r="B10377" s="5"/>
      <c r="C10377" s="5"/>
      <c r="D10377" s="5"/>
      <c r="E10377" s="5"/>
      <c r="F10377" s="6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72"/>
      <c r="AD10377" s="5"/>
    </row>
    <row r="10378" spans="1:30" x14ac:dyDescent="0.2">
      <c r="A10378" s="5"/>
      <c r="B10378" s="5"/>
      <c r="C10378" s="5"/>
      <c r="D10378" s="5"/>
      <c r="E10378" s="5"/>
      <c r="F10378" s="6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72"/>
      <c r="AD10378" s="5"/>
    </row>
    <row r="10379" spans="1:30" x14ac:dyDescent="0.2">
      <c r="A10379" s="5"/>
      <c r="B10379" s="5"/>
      <c r="C10379" s="5"/>
      <c r="D10379" s="5"/>
      <c r="E10379" s="5"/>
      <c r="F10379" s="6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72"/>
      <c r="AD10379" s="5"/>
    </row>
    <row r="10380" spans="1:30" x14ac:dyDescent="0.2">
      <c r="A10380" s="5"/>
      <c r="B10380" s="5"/>
      <c r="C10380" s="5"/>
      <c r="D10380" s="5"/>
      <c r="E10380" s="5"/>
      <c r="F10380" s="6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72"/>
      <c r="AD10380" s="5"/>
    </row>
    <row r="10381" spans="1:30" x14ac:dyDescent="0.2">
      <c r="A10381" s="5"/>
      <c r="B10381" s="5"/>
      <c r="C10381" s="5"/>
      <c r="D10381" s="5"/>
      <c r="E10381" s="5"/>
      <c r="F10381" s="6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72"/>
      <c r="AD10381" s="5"/>
    </row>
    <row r="10382" spans="1:30" x14ac:dyDescent="0.2">
      <c r="A10382" s="5"/>
      <c r="B10382" s="5"/>
      <c r="C10382" s="5"/>
      <c r="D10382" s="5"/>
      <c r="E10382" s="5"/>
      <c r="F10382" s="6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72"/>
      <c r="AD10382" s="5"/>
    </row>
    <row r="10383" spans="1:30" x14ac:dyDescent="0.2">
      <c r="A10383" s="5"/>
      <c r="B10383" s="5"/>
      <c r="C10383" s="5"/>
      <c r="D10383" s="5"/>
      <c r="E10383" s="5"/>
      <c r="F10383" s="6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72"/>
      <c r="AD10383" s="5"/>
    </row>
    <row r="10384" spans="1:30" x14ac:dyDescent="0.2">
      <c r="A10384" s="5"/>
      <c r="B10384" s="5"/>
      <c r="C10384" s="5"/>
      <c r="D10384" s="5"/>
      <c r="E10384" s="5"/>
      <c r="F10384" s="6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72"/>
      <c r="AD10384" s="5"/>
    </row>
    <row r="10385" spans="1:30" x14ac:dyDescent="0.2">
      <c r="A10385" s="5"/>
      <c r="B10385" s="5"/>
      <c r="C10385" s="5"/>
      <c r="D10385" s="5"/>
      <c r="E10385" s="5"/>
      <c r="F10385" s="6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72"/>
      <c r="AD10385" s="5"/>
    </row>
    <row r="10386" spans="1:30" x14ac:dyDescent="0.2">
      <c r="A10386" s="5"/>
      <c r="B10386" s="5"/>
      <c r="C10386" s="5"/>
      <c r="D10386" s="5"/>
      <c r="E10386" s="5"/>
      <c r="F10386" s="6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72"/>
      <c r="AD10386" s="5"/>
    </row>
    <row r="10387" spans="1:30" x14ac:dyDescent="0.2">
      <c r="A10387" s="5"/>
      <c r="B10387" s="5"/>
      <c r="C10387" s="5"/>
      <c r="D10387" s="5"/>
      <c r="E10387" s="5"/>
      <c r="F10387" s="6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72"/>
      <c r="AD10387" s="5"/>
    </row>
    <row r="10388" spans="1:30" x14ac:dyDescent="0.2">
      <c r="A10388" s="5"/>
      <c r="B10388" s="5"/>
      <c r="C10388" s="5"/>
      <c r="D10388" s="5"/>
      <c r="E10388" s="5"/>
      <c r="F10388" s="6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72"/>
      <c r="AD10388" s="5"/>
    </row>
    <row r="10389" spans="1:30" x14ac:dyDescent="0.2">
      <c r="A10389" s="5"/>
      <c r="B10389" s="5"/>
      <c r="C10389" s="5"/>
      <c r="D10389" s="5"/>
      <c r="E10389" s="5"/>
      <c r="F10389" s="6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72"/>
      <c r="AD10389" s="5"/>
    </row>
    <row r="10390" spans="1:30" x14ac:dyDescent="0.2">
      <c r="A10390" s="5"/>
      <c r="B10390" s="5"/>
      <c r="C10390" s="5"/>
      <c r="D10390" s="5"/>
      <c r="E10390" s="5"/>
      <c r="F10390" s="6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72"/>
      <c r="AD10390" s="5"/>
    </row>
    <row r="10391" spans="1:30" x14ac:dyDescent="0.2">
      <c r="A10391" s="5"/>
      <c r="B10391" s="5"/>
      <c r="C10391" s="5"/>
      <c r="D10391" s="5"/>
      <c r="E10391" s="5"/>
      <c r="F10391" s="6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72"/>
      <c r="AD10391" s="5"/>
    </row>
    <row r="10392" spans="1:30" x14ac:dyDescent="0.2">
      <c r="A10392" s="5"/>
      <c r="B10392" s="5"/>
      <c r="C10392" s="5"/>
      <c r="D10392" s="5"/>
      <c r="E10392" s="5"/>
      <c r="F10392" s="6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72"/>
      <c r="AD10392" s="5"/>
    </row>
    <row r="10393" spans="1:30" x14ac:dyDescent="0.2">
      <c r="A10393" s="5"/>
      <c r="B10393" s="5"/>
      <c r="C10393" s="5"/>
      <c r="D10393" s="5"/>
      <c r="E10393" s="5"/>
      <c r="F10393" s="6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72"/>
      <c r="AD10393" s="5"/>
    </row>
    <row r="10394" spans="1:30" x14ac:dyDescent="0.2">
      <c r="A10394" s="5"/>
      <c r="B10394" s="5"/>
      <c r="C10394" s="5"/>
      <c r="D10394" s="5"/>
      <c r="E10394" s="5"/>
      <c r="F10394" s="6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72"/>
      <c r="AD10394" s="5"/>
    </row>
    <row r="10395" spans="1:30" x14ac:dyDescent="0.2">
      <c r="A10395" s="5"/>
      <c r="B10395" s="5"/>
      <c r="C10395" s="5"/>
      <c r="D10395" s="5"/>
      <c r="E10395" s="5"/>
      <c r="F10395" s="6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72"/>
      <c r="AD10395" s="5"/>
    </row>
    <row r="10396" spans="1:30" x14ac:dyDescent="0.2">
      <c r="A10396" s="5"/>
      <c r="B10396" s="5"/>
      <c r="C10396" s="5"/>
      <c r="D10396" s="5"/>
      <c r="E10396" s="5"/>
      <c r="F10396" s="6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72"/>
      <c r="AD10396" s="5"/>
    </row>
    <row r="10397" spans="1:30" x14ac:dyDescent="0.2">
      <c r="A10397" s="5"/>
      <c r="B10397" s="5"/>
      <c r="C10397" s="5"/>
      <c r="D10397" s="5"/>
      <c r="E10397" s="5"/>
      <c r="F10397" s="6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72"/>
      <c r="AD10397" s="5"/>
    </row>
    <row r="10398" spans="1:30" x14ac:dyDescent="0.2">
      <c r="A10398" s="5"/>
      <c r="B10398" s="5"/>
      <c r="C10398" s="5"/>
      <c r="D10398" s="5"/>
      <c r="E10398" s="5"/>
      <c r="F10398" s="6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72"/>
      <c r="AD10398" s="5"/>
    </row>
    <row r="10399" spans="1:30" x14ac:dyDescent="0.2">
      <c r="A10399" s="5"/>
      <c r="B10399" s="5"/>
      <c r="C10399" s="5"/>
      <c r="D10399" s="5"/>
      <c r="E10399" s="5"/>
      <c r="F10399" s="6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72"/>
      <c r="AD10399" s="5"/>
    </row>
    <row r="10400" spans="1:30" x14ac:dyDescent="0.2">
      <c r="A10400" s="5"/>
      <c r="B10400" s="5"/>
      <c r="C10400" s="5"/>
      <c r="D10400" s="5"/>
      <c r="E10400" s="5"/>
      <c r="F10400" s="6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72"/>
      <c r="AD10400" s="5"/>
    </row>
    <row r="10401" spans="1:30" x14ac:dyDescent="0.2">
      <c r="A10401" s="5"/>
      <c r="B10401" s="5"/>
      <c r="C10401" s="5"/>
      <c r="D10401" s="5"/>
      <c r="E10401" s="5"/>
      <c r="F10401" s="6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72"/>
      <c r="AD10401" s="5"/>
    </row>
    <row r="10402" spans="1:30" x14ac:dyDescent="0.2">
      <c r="A10402" s="5"/>
      <c r="B10402" s="5"/>
      <c r="C10402" s="5"/>
      <c r="D10402" s="5"/>
      <c r="E10402" s="5"/>
      <c r="F10402" s="6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72"/>
      <c r="AD10402" s="5"/>
    </row>
    <row r="10403" spans="1:30" x14ac:dyDescent="0.2">
      <c r="A10403" s="5"/>
      <c r="B10403" s="5"/>
      <c r="C10403" s="5"/>
      <c r="D10403" s="5"/>
      <c r="E10403" s="5"/>
      <c r="F10403" s="6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72"/>
      <c r="AD10403" s="5"/>
    </row>
    <row r="10404" spans="1:30" x14ac:dyDescent="0.2">
      <c r="A10404" s="5"/>
      <c r="B10404" s="5"/>
      <c r="C10404" s="5"/>
      <c r="D10404" s="5"/>
      <c r="E10404" s="5"/>
      <c r="F10404" s="6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72"/>
      <c r="AD10404" s="5"/>
    </row>
    <row r="10405" spans="1:30" x14ac:dyDescent="0.2">
      <c r="A10405" s="5"/>
      <c r="B10405" s="5"/>
      <c r="C10405" s="5"/>
      <c r="D10405" s="5"/>
      <c r="E10405" s="5"/>
      <c r="F10405" s="6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72"/>
      <c r="AD10405" s="5"/>
    </row>
    <row r="10406" spans="1:30" x14ac:dyDescent="0.2">
      <c r="A10406" s="5"/>
      <c r="B10406" s="5"/>
      <c r="C10406" s="5"/>
      <c r="D10406" s="5"/>
      <c r="E10406" s="5"/>
      <c r="F10406" s="6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72"/>
      <c r="AD10406" s="5"/>
    </row>
    <row r="10407" spans="1:30" x14ac:dyDescent="0.2">
      <c r="A10407" s="5"/>
      <c r="B10407" s="5"/>
      <c r="C10407" s="5"/>
      <c r="D10407" s="5"/>
      <c r="E10407" s="5"/>
      <c r="F10407" s="6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72"/>
      <c r="AD10407" s="5"/>
    </row>
    <row r="10408" spans="1:30" x14ac:dyDescent="0.2">
      <c r="A10408" s="5"/>
      <c r="B10408" s="5"/>
      <c r="C10408" s="5"/>
      <c r="D10408" s="5"/>
      <c r="E10408" s="5"/>
      <c r="F10408" s="6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72"/>
      <c r="AD10408" s="5"/>
    </row>
    <row r="10409" spans="1:30" x14ac:dyDescent="0.2">
      <c r="A10409" s="5"/>
      <c r="B10409" s="5"/>
      <c r="C10409" s="5"/>
      <c r="D10409" s="5"/>
      <c r="E10409" s="5"/>
      <c r="F10409" s="6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72"/>
      <c r="AD10409" s="5"/>
    </row>
    <row r="10410" spans="1:30" x14ac:dyDescent="0.2">
      <c r="A10410" s="5"/>
      <c r="B10410" s="5"/>
      <c r="C10410" s="5"/>
      <c r="D10410" s="5"/>
      <c r="E10410" s="5"/>
      <c r="F10410" s="6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72"/>
      <c r="AD10410" s="5"/>
    </row>
    <row r="10411" spans="1:30" x14ac:dyDescent="0.2">
      <c r="A10411" s="5"/>
      <c r="B10411" s="5"/>
      <c r="C10411" s="5"/>
      <c r="D10411" s="5"/>
      <c r="E10411" s="5"/>
      <c r="F10411" s="6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72"/>
      <c r="AD10411" s="5"/>
    </row>
    <row r="10412" spans="1:30" x14ac:dyDescent="0.2">
      <c r="A10412" s="5"/>
      <c r="B10412" s="5"/>
      <c r="C10412" s="5"/>
      <c r="D10412" s="5"/>
      <c r="E10412" s="5"/>
      <c r="F10412" s="6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72"/>
      <c r="AD10412" s="5"/>
    </row>
    <row r="10413" spans="1:30" x14ac:dyDescent="0.2">
      <c r="A10413" s="5"/>
      <c r="B10413" s="5"/>
      <c r="C10413" s="5"/>
      <c r="D10413" s="5"/>
      <c r="E10413" s="5"/>
      <c r="F10413" s="6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72"/>
      <c r="AD10413" s="5"/>
    </row>
    <row r="10414" spans="1:30" x14ac:dyDescent="0.2">
      <c r="A10414" s="5"/>
      <c r="B10414" s="5"/>
      <c r="C10414" s="5"/>
      <c r="D10414" s="5"/>
      <c r="E10414" s="5"/>
      <c r="F10414" s="6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72"/>
      <c r="AD10414" s="5"/>
    </row>
    <row r="10415" spans="1:30" x14ac:dyDescent="0.2">
      <c r="A10415" s="5"/>
      <c r="B10415" s="5"/>
      <c r="C10415" s="5"/>
      <c r="D10415" s="5"/>
      <c r="E10415" s="5"/>
      <c r="F10415" s="6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72"/>
      <c r="AD10415" s="5"/>
    </row>
    <row r="10416" spans="1:30" x14ac:dyDescent="0.2">
      <c r="A10416" s="5"/>
      <c r="B10416" s="5"/>
      <c r="C10416" s="5"/>
      <c r="D10416" s="5"/>
      <c r="E10416" s="5"/>
      <c r="F10416" s="6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72"/>
      <c r="AD10416" s="5"/>
    </row>
    <row r="10417" spans="1:30" x14ac:dyDescent="0.2">
      <c r="A10417" s="5"/>
      <c r="B10417" s="5"/>
      <c r="C10417" s="5"/>
      <c r="D10417" s="5"/>
      <c r="E10417" s="5"/>
      <c r="F10417" s="6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72"/>
      <c r="AD10417" s="5"/>
    </row>
    <row r="10418" spans="1:30" x14ac:dyDescent="0.2">
      <c r="A10418" s="5"/>
      <c r="B10418" s="5"/>
      <c r="C10418" s="5"/>
      <c r="D10418" s="5"/>
      <c r="E10418" s="5"/>
      <c r="F10418" s="6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72"/>
      <c r="AD10418" s="5"/>
    </row>
    <row r="10419" spans="1:30" x14ac:dyDescent="0.2">
      <c r="A10419" s="5"/>
      <c r="B10419" s="5"/>
      <c r="C10419" s="5"/>
      <c r="D10419" s="5"/>
      <c r="E10419" s="5"/>
      <c r="F10419" s="6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72"/>
      <c r="AD10419" s="5"/>
    </row>
    <row r="10420" spans="1:30" x14ac:dyDescent="0.2">
      <c r="A10420" s="5"/>
      <c r="B10420" s="5"/>
      <c r="C10420" s="5"/>
      <c r="D10420" s="5"/>
      <c r="E10420" s="5"/>
      <c r="F10420" s="6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72"/>
      <c r="AD10420" s="5"/>
    </row>
    <row r="10421" spans="1:30" x14ac:dyDescent="0.2">
      <c r="A10421" s="5"/>
      <c r="B10421" s="5"/>
      <c r="C10421" s="5"/>
      <c r="D10421" s="5"/>
      <c r="E10421" s="5"/>
      <c r="F10421" s="6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72"/>
      <c r="AD10421" s="5"/>
    </row>
    <row r="10422" spans="1:30" x14ac:dyDescent="0.2">
      <c r="A10422" s="5"/>
      <c r="B10422" s="5"/>
      <c r="C10422" s="5"/>
      <c r="D10422" s="5"/>
      <c r="E10422" s="5"/>
      <c r="F10422" s="6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72"/>
      <c r="AD10422" s="5"/>
    </row>
    <row r="10423" spans="1:30" x14ac:dyDescent="0.2">
      <c r="A10423" s="5"/>
      <c r="B10423" s="5"/>
      <c r="C10423" s="5"/>
      <c r="D10423" s="5"/>
      <c r="E10423" s="5"/>
      <c r="F10423" s="6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72"/>
      <c r="AD10423" s="5"/>
    </row>
    <row r="10424" spans="1:30" x14ac:dyDescent="0.2">
      <c r="A10424" s="5"/>
      <c r="B10424" s="5"/>
      <c r="C10424" s="5"/>
      <c r="D10424" s="5"/>
      <c r="E10424" s="5"/>
      <c r="F10424" s="6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72"/>
      <c r="AD10424" s="5"/>
    </row>
    <row r="10425" spans="1:30" x14ac:dyDescent="0.2">
      <c r="A10425" s="5"/>
      <c r="B10425" s="5"/>
      <c r="C10425" s="5"/>
      <c r="D10425" s="5"/>
      <c r="E10425" s="5"/>
      <c r="F10425" s="6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72"/>
      <c r="AD10425" s="5"/>
    </row>
    <row r="10426" spans="1:30" x14ac:dyDescent="0.2">
      <c r="A10426" s="5"/>
      <c r="B10426" s="5"/>
      <c r="C10426" s="5"/>
      <c r="D10426" s="5"/>
      <c r="E10426" s="5"/>
      <c r="F10426" s="6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72"/>
      <c r="AD10426" s="5"/>
    </row>
    <row r="10427" spans="1:30" x14ac:dyDescent="0.2">
      <c r="A10427" s="5"/>
      <c r="B10427" s="5"/>
      <c r="C10427" s="5"/>
      <c r="D10427" s="5"/>
      <c r="E10427" s="5"/>
      <c r="F10427" s="6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72"/>
      <c r="AD10427" s="5"/>
    </row>
    <row r="10428" spans="1:30" x14ac:dyDescent="0.2">
      <c r="A10428" s="5"/>
      <c r="B10428" s="5"/>
      <c r="C10428" s="5"/>
      <c r="D10428" s="5"/>
      <c r="E10428" s="5"/>
      <c r="F10428" s="6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72"/>
      <c r="AD10428" s="5"/>
    </row>
    <row r="10429" spans="1:30" x14ac:dyDescent="0.2">
      <c r="A10429" s="5"/>
      <c r="B10429" s="5"/>
      <c r="C10429" s="5"/>
      <c r="D10429" s="5"/>
      <c r="E10429" s="5"/>
      <c r="F10429" s="6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72"/>
      <c r="AD10429" s="5"/>
    </row>
    <row r="10430" spans="1:30" x14ac:dyDescent="0.2">
      <c r="A10430" s="5"/>
      <c r="B10430" s="5"/>
      <c r="C10430" s="5"/>
      <c r="D10430" s="5"/>
      <c r="E10430" s="5"/>
      <c r="F10430" s="6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72"/>
      <c r="AD10430" s="5"/>
    </row>
    <row r="10431" spans="1:30" x14ac:dyDescent="0.2">
      <c r="A10431" s="5"/>
      <c r="B10431" s="5"/>
      <c r="C10431" s="5"/>
      <c r="D10431" s="5"/>
      <c r="E10431" s="5"/>
      <c r="F10431" s="6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72"/>
      <c r="AD10431" s="5"/>
    </row>
    <row r="10432" spans="1:30" x14ac:dyDescent="0.2">
      <c r="A10432" s="5"/>
      <c r="B10432" s="5"/>
      <c r="C10432" s="5"/>
      <c r="D10432" s="5"/>
      <c r="E10432" s="5"/>
      <c r="F10432" s="6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72"/>
      <c r="AD10432" s="5"/>
    </row>
    <row r="10433" spans="1:30" x14ac:dyDescent="0.2">
      <c r="A10433" s="5"/>
      <c r="B10433" s="5"/>
      <c r="C10433" s="5"/>
      <c r="D10433" s="5"/>
      <c r="E10433" s="5"/>
      <c r="F10433" s="6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72"/>
      <c r="AD10433" s="5"/>
    </row>
    <row r="10434" spans="1:30" x14ac:dyDescent="0.2">
      <c r="A10434" s="5"/>
      <c r="B10434" s="5"/>
      <c r="C10434" s="5"/>
      <c r="D10434" s="5"/>
      <c r="E10434" s="5"/>
      <c r="F10434" s="6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72"/>
      <c r="AD10434" s="5"/>
    </row>
    <row r="10435" spans="1:30" x14ac:dyDescent="0.2">
      <c r="A10435" s="5"/>
      <c r="B10435" s="5"/>
      <c r="C10435" s="5"/>
      <c r="D10435" s="5"/>
      <c r="E10435" s="5"/>
      <c r="F10435" s="6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72"/>
      <c r="AD10435" s="5"/>
    </row>
    <row r="10436" spans="1:30" x14ac:dyDescent="0.2">
      <c r="A10436" s="5"/>
      <c r="B10436" s="5"/>
      <c r="C10436" s="5"/>
      <c r="D10436" s="5"/>
      <c r="E10436" s="5"/>
      <c r="F10436" s="6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72"/>
      <c r="AD10436" s="5"/>
    </row>
    <row r="10437" spans="1:30" x14ac:dyDescent="0.2">
      <c r="A10437" s="5"/>
      <c r="B10437" s="5"/>
      <c r="C10437" s="5"/>
      <c r="D10437" s="5"/>
      <c r="E10437" s="5"/>
      <c r="F10437" s="6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72"/>
      <c r="AD10437" s="5"/>
    </row>
    <row r="10438" spans="1:30" x14ac:dyDescent="0.2">
      <c r="A10438" s="5"/>
      <c r="B10438" s="5"/>
      <c r="C10438" s="5"/>
      <c r="D10438" s="5"/>
      <c r="E10438" s="5"/>
      <c r="F10438" s="6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72"/>
      <c r="AD10438" s="5"/>
    </row>
    <row r="10439" spans="1:30" x14ac:dyDescent="0.2">
      <c r="A10439" s="5"/>
      <c r="B10439" s="5"/>
      <c r="C10439" s="5"/>
      <c r="D10439" s="5"/>
      <c r="E10439" s="5"/>
      <c r="F10439" s="6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72"/>
      <c r="AD10439" s="5"/>
    </row>
    <row r="10440" spans="1:30" x14ac:dyDescent="0.2">
      <c r="A10440" s="5"/>
      <c r="B10440" s="5"/>
      <c r="C10440" s="5"/>
      <c r="D10440" s="5"/>
      <c r="E10440" s="5"/>
      <c r="F10440" s="6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72"/>
      <c r="AD10440" s="5"/>
    </row>
    <row r="10441" spans="1:30" x14ac:dyDescent="0.2">
      <c r="A10441" s="5"/>
      <c r="B10441" s="5"/>
      <c r="C10441" s="5"/>
      <c r="D10441" s="5"/>
      <c r="E10441" s="5"/>
      <c r="F10441" s="6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72"/>
      <c r="AD10441" s="5"/>
    </row>
    <row r="10442" spans="1:30" x14ac:dyDescent="0.2">
      <c r="A10442" s="5"/>
      <c r="B10442" s="5"/>
      <c r="C10442" s="5"/>
      <c r="D10442" s="5"/>
      <c r="E10442" s="5"/>
      <c r="F10442" s="6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72"/>
      <c r="AD10442" s="5"/>
    </row>
    <row r="10443" spans="1:30" x14ac:dyDescent="0.2">
      <c r="A10443" s="5"/>
      <c r="B10443" s="5"/>
      <c r="C10443" s="5"/>
      <c r="D10443" s="5"/>
      <c r="E10443" s="5"/>
      <c r="F10443" s="6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72"/>
      <c r="AD10443" s="5"/>
    </row>
    <row r="10444" spans="1:30" x14ac:dyDescent="0.2">
      <c r="A10444" s="5"/>
      <c r="B10444" s="5"/>
      <c r="C10444" s="5"/>
      <c r="D10444" s="5"/>
      <c r="E10444" s="5"/>
      <c r="F10444" s="6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72"/>
      <c r="AD10444" s="5"/>
    </row>
    <row r="10445" spans="1:30" x14ac:dyDescent="0.2">
      <c r="A10445" s="5"/>
      <c r="B10445" s="5"/>
      <c r="C10445" s="5"/>
      <c r="D10445" s="5"/>
      <c r="E10445" s="5"/>
      <c r="F10445" s="6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72"/>
      <c r="AD10445" s="5"/>
    </row>
    <row r="10446" spans="1:30" x14ac:dyDescent="0.2">
      <c r="A10446" s="5"/>
      <c r="B10446" s="5"/>
      <c r="C10446" s="5"/>
      <c r="D10446" s="5"/>
      <c r="E10446" s="5"/>
      <c r="F10446" s="6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72"/>
      <c r="AD10446" s="5"/>
    </row>
    <row r="10447" spans="1:30" x14ac:dyDescent="0.2">
      <c r="A10447" s="5"/>
      <c r="B10447" s="5"/>
      <c r="C10447" s="5"/>
      <c r="D10447" s="5"/>
      <c r="E10447" s="5"/>
      <c r="F10447" s="6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72"/>
      <c r="AD10447" s="5"/>
    </row>
    <row r="10448" spans="1:30" x14ac:dyDescent="0.2">
      <c r="A10448" s="5"/>
      <c r="B10448" s="5"/>
      <c r="C10448" s="5"/>
      <c r="D10448" s="5"/>
      <c r="E10448" s="5"/>
      <c r="F10448" s="6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72"/>
      <c r="AD10448" s="5"/>
    </row>
    <row r="10449" spans="1:30" x14ac:dyDescent="0.2">
      <c r="A10449" s="5"/>
      <c r="B10449" s="5"/>
      <c r="C10449" s="5"/>
      <c r="D10449" s="5"/>
      <c r="E10449" s="5"/>
      <c r="F10449" s="6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72"/>
      <c r="AD10449" s="5"/>
    </row>
    <row r="10450" spans="1:30" x14ac:dyDescent="0.2">
      <c r="A10450" s="5"/>
      <c r="B10450" s="5"/>
      <c r="C10450" s="5"/>
      <c r="D10450" s="5"/>
      <c r="E10450" s="5"/>
      <c r="F10450" s="6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72"/>
      <c r="AD10450" s="5"/>
    </row>
    <row r="10451" spans="1:30" x14ac:dyDescent="0.2">
      <c r="A10451" s="5"/>
      <c r="B10451" s="5"/>
      <c r="C10451" s="5"/>
      <c r="D10451" s="5"/>
      <c r="E10451" s="5"/>
      <c r="F10451" s="6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72"/>
      <c r="AD10451" s="5"/>
    </row>
    <row r="10452" spans="1:30" x14ac:dyDescent="0.2">
      <c r="A10452" s="5"/>
      <c r="B10452" s="5"/>
      <c r="C10452" s="5"/>
      <c r="D10452" s="5"/>
      <c r="E10452" s="5"/>
      <c r="F10452" s="6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72"/>
      <c r="AD10452" s="5"/>
    </row>
    <row r="10453" spans="1:30" x14ac:dyDescent="0.2">
      <c r="A10453" s="5"/>
      <c r="B10453" s="5"/>
      <c r="C10453" s="5"/>
      <c r="D10453" s="5"/>
      <c r="E10453" s="5"/>
      <c r="F10453" s="6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72"/>
      <c r="AD10453" s="5"/>
    </row>
    <row r="10454" spans="1:30" x14ac:dyDescent="0.2">
      <c r="A10454" s="5"/>
      <c r="B10454" s="5"/>
      <c r="C10454" s="5"/>
      <c r="D10454" s="5"/>
      <c r="E10454" s="5"/>
      <c r="F10454" s="6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72"/>
      <c r="AD10454" s="5"/>
    </row>
    <row r="10455" spans="1:30" x14ac:dyDescent="0.2">
      <c r="A10455" s="5"/>
      <c r="B10455" s="5"/>
      <c r="C10455" s="5"/>
      <c r="D10455" s="5"/>
      <c r="E10455" s="5"/>
      <c r="F10455" s="6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72"/>
      <c r="AD10455" s="5"/>
    </row>
    <row r="10456" spans="1:30" x14ac:dyDescent="0.2">
      <c r="A10456" s="5"/>
      <c r="B10456" s="5"/>
      <c r="C10456" s="5"/>
      <c r="D10456" s="5"/>
      <c r="E10456" s="5"/>
      <c r="F10456" s="6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72"/>
      <c r="AD10456" s="5"/>
    </row>
    <row r="10457" spans="1:30" x14ac:dyDescent="0.2">
      <c r="A10457" s="5"/>
      <c r="B10457" s="5"/>
      <c r="C10457" s="5"/>
      <c r="D10457" s="5"/>
      <c r="E10457" s="5"/>
      <c r="F10457" s="6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72"/>
      <c r="AD10457" s="5"/>
    </row>
    <row r="10458" spans="1:30" x14ac:dyDescent="0.2">
      <c r="A10458" s="5"/>
      <c r="B10458" s="5"/>
      <c r="C10458" s="5"/>
      <c r="D10458" s="5"/>
      <c r="E10458" s="5"/>
      <c r="F10458" s="6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72"/>
      <c r="AD10458" s="5"/>
    </row>
    <row r="10459" spans="1:30" x14ac:dyDescent="0.2">
      <c r="A10459" s="5"/>
      <c r="B10459" s="5"/>
      <c r="C10459" s="5"/>
      <c r="D10459" s="5"/>
      <c r="E10459" s="5"/>
      <c r="F10459" s="6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72"/>
      <c r="AD10459" s="5"/>
    </row>
    <row r="10460" spans="1:30" x14ac:dyDescent="0.2">
      <c r="A10460" s="5"/>
      <c r="B10460" s="5"/>
      <c r="C10460" s="5"/>
      <c r="D10460" s="5"/>
      <c r="E10460" s="5"/>
      <c r="F10460" s="6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72"/>
      <c r="AD10460" s="5"/>
    </row>
    <row r="10461" spans="1:30" x14ac:dyDescent="0.2">
      <c r="A10461" s="5"/>
      <c r="B10461" s="5"/>
      <c r="C10461" s="5"/>
      <c r="D10461" s="5"/>
      <c r="E10461" s="5"/>
      <c r="F10461" s="6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72"/>
      <c r="AD10461" s="5"/>
    </row>
    <row r="10462" spans="1:30" x14ac:dyDescent="0.2">
      <c r="A10462" s="5"/>
      <c r="B10462" s="5"/>
      <c r="C10462" s="5"/>
      <c r="D10462" s="5"/>
      <c r="E10462" s="5"/>
      <c r="F10462" s="6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72"/>
      <c r="AD10462" s="5"/>
    </row>
    <row r="10463" spans="1:30" x14ac:dyDescent="0.2">
      <c r="A10463" s="5"/>
      <c r="B10463" s="5"/>
      <c r="C10463" s="5"/>
      <c r="D10463" s="5"/>
      <c r="E10463" s="5"/>
      <c r="F10463" s="6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72"/>
      <c r="AD10463" s="5"/>
    </row>
    <row r="10464" spans="1:30" x14ac:dyDescent="0.2">
      <c r="A10464" s="5"/>
      <c r="B10464" s="5"/>
      <c r="C10464" s="5"/>
      <c r="D10464" s="5"/>
      <c r="E10464" s="5"/>
      <c r="F10464" s="6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72"/>
      <c r="AD10464" s="5"/>
    </row>
    <row r="10465" spans="1:30" x14ac:dyDescent="0.2">
      <c r="A10465" s="5"/>
      <c r="B10465" s="5"/>
      <c r="C10465" s="5"/>
      <c r="D10465" s="5"/>
      <c r="E10465" s="5"/>
      <c r="F10465" s="6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72"/>
      <c r="AD10465" s="5"/>
    </row>
    <row r="10466" spans="1:30" x14ac:dyDescent="0.2">
      <c r="A10466" s="5"/>
      <c r="B10466" s="5"/>
      <c r="C10466" s="5"/>
      <c r="D10466" s="5"/>
      <c r="E10466" s="5"/>
      <c r="F10466" s="6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72"/>
      <c r="AD10466" s="5"/>
    </row>
    <row r="10467" spans="1:30" x14ac:dyDescent="0.2">
      <c r="A10467" s="5"/>
      <c r="B10467" s="5"/>
      <c r="C10467" s="5"/>
      <c r="D10467" s="5"/>
      <c r="E10467" s="5"/>
      <c r="F10467" s="6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72"/>
      <c r="AD10467" s="5"/>
    </row>
    <row r="10468" spans="1:30" x14ac:dyDescent="0.2">
      <c r="A10468" s="5"/>
      <c r="B10468" s="5"/>
      <c r="C10468" s="5"/>
      <c r="D10468" s="5"/>
      <c r="E10468" s="5"/>
      <c r="F10468" s="6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72"/>
      <c r="AD10468" s="5"/>
    </row>
    <row r="10469" spans="1:30" x14ac:dyDescent="0.2">
      <c r="A10469" s="5"/>
      <c r="B10469" s="5"/>
      <c r="C10469" s="5"/>
      <c r="D10469" s="5"/>
      <c r="E10469" s="5"/>
      <c r="F10469" s="6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72"/>
      <c r="AD10469" s="5"/>
    </row>
    <row r="10470" spans="1:30" x14ac:dyDescent="0.2">
      <c r="A10470" s="5"/>
      <c r="B10470" s="5"/>
      <c r="C10470" s="5"/>
      <c r="D10470" s="5"/>
      <c r="E10470" s="5"/>
      <c r="F10470" s="6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72"/>
      <c r="AD10470" s="5"/>
    </row>
    <row r="10471" spans="1:30" x14ac:dyDescent="0.2">
      <c r="A10471" s="5"/>
      <c r="B10471" s="5"/>
      <c r="C10471" s="5"/>
      <c r="D10471" s="5"/>
      <c r="E10471" s="5"/>
      <c r="F10471" s="6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72"/>
      <c r="AD10471" s="5"/>
    </row>
    <row r="10472" spans="1:30" x14ac:dyDescent="0.2">
      <c r="A10472" s="5"/>
      <c r="B10472" s="5"/>
      <c r="C10472" s="5"/>
      <c r="D10472" s="5"/>
      <c r="E10472" s="5"/>
      <c r="F10472" s="6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72"/>
      <c r="AD10472" s="5"/>
    </row>
    <row r="10473" spans="1:30" x14ac:dyDescent="0.2">
      <c r="A10473" s="5"/>
      <c r="B10473" s="5"/>
      <c r="C10473" s="5"/>
      <c r="D10473" s="5"/>
      <c r="E10473" s="5"/>
      <c r="F10473" s="6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72"/>
      <c r="AD10473" s="5"/>
    </row>
    <row r="10474" spans="1:30" x14ac:dyDescent="0.2">
      <c r="A10474" s="5"/>
      <c r="B10474" s="5"/>
      <c r="C10474" s="5"/>
      <c r="D10474" s="5"/>
      <c r="E10474" s="5"/>
      <c r="F10474" s="6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72"/>
      <c r="AD10474" s="5"/>
    </row>
    <row r="10475" spans="1:30" x14ac:dyDescent="0.2">
      <c r="A10475" s="5"/>
      <c r="B10475" s="5"/>
      <c r="C10475" s="5"/>
      <c r="D10475" s="5"/>
      <c r="E10475" s="5"/>
      <c r="F10475" s="6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72"/>
      <c r="AD10475" s="5"/>
    </row>
    <row r="10476" spans="1:30" x14ac:dyDescent="0.2">
      <c r="A10476" s="5"/>
      <c r="B10476" s="5"/>
      <c r="C10476" s="5"/>
      <c r="D10476" s="5"/>
      <c r="E10476" s="5"/>
      <c r="F10476" s="6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72"/>
      <c r="AD10476" s="5"/>
    </row>
    <row r="10477" spans="1:30" x14ac:dyDescent="0.2">
      <c r="A10477" s="5"/>
      <c r="B10477" s="5"/>
      <c r="C10477" s="5"/>
      <c r="D10477" s="5"/>
      <c r="E10477" s="5"/>
      <c r="F10477" s="6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72"/>
      <c r="AD10477" s="5"/>
    </row>
    <row r="10478" spans="1:30" x14ac:dyDescent="0.2">
      <c r="A10478" s="5"/>
      <c r="B10478" s="5"/>
      <c r="C10478" s="5"/>
      <c r="D10478" s="5"/>
      <c r="E10478" s="5"/>
      <c r="F10478" s="6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72"/>
      <c r="AD10478" s="5"/>
    </row>
    <row r="10479" spans="1:30" x14ac:dyDescent="0.2">
      <c r="A10479" s="5"/>
      <c r="B10479" s="5"/>
      <c r="C10479" s="5"/>
      <c r="D10479" s="5"/>
      <c r="E10479" s="5"/>
      <c r="F10479" s="6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72"/>
      <c r="AD10479" s="5"/>
    </row>
    <row r="10480" spans="1:30" x14ac:dyDescent="0.2">
      <c r="A10480" s="5"/>
      <c r="B10480" s="5"/>
      <c r="C10480" s="5"/>
      <c r="D10480" s="5"/>
      <c r="E10480" s="5"/>
      <c r="F10480" s="6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72"/>
      <c r="AD10480" s="5"/>
    </row>
    <row r="10481" spans="1:30" x14ac:dyDescent="0.2">
      <c r="A10481" s="5"/>
      <c r="B10481" s="5"/>
      <c r="C10481" s="5"/>
      <c r="D10481" s="5"/>
      <c r="E10481" s="5"/>
      <c r="F10481" s="6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72"/>
      <c r="AD10481" s="5"/>
    </row>
    <row r="10482" spans="1:30" x14ac:dyDescent="0.2">
      <c r="A10482" s="5"/>
      <c r="B10482" s="5"/>
      <c r="C10482" s="5"/>
      <c r="D10482" s="5"/>
      <c r="E10482" s="5"/>
      <c r="F10482" s="6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72"/>
      <c r="AD10482" s="5"/>
    </row>
    <row r="10483" spans="1:30" x14ac:dyDescent="0.2">
      <c r="A10483" s="5"/>
      <c r="B10483" s="5"/>
      <c r="C10483" s="5"/>
      <c r="D10483" s="5"/>
      <c r="E10483" s="5"/>
      <c r="F10483" s="6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72"/>
      <c r="AD10483" s="5"/>
    </row>
    <row r="10484" spans="1:30" x14ac:dyDescent="0.2">
      <c r="A10484" s="5"/>
      <c r="B10484" s="5"/>
      <c r="C10484" s="5"/>
      <c r="D10484" s="5"/>
      <c r="E10484" s="5"/>
      <c r="F10484" s="6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72"/>
      <c r="AD10484" s="5"/>
    </row>
    <row r="10485" spans="1:30" x14ac:dyDescent="0.2">
      <c r="A10485" s="5"/>
      <c r="B10485" s="5"/>
      <c r="C10485" s="5"/>
      <c r="D10485" s="5"/>
      <c r="E10485" s="5"/>
      <c r="F10485" s="6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72"/>
      <c r="AD10485" s="5"/>
    </row>
    <row r="10486" spans="1:30" x14ac:dyDescent="0.2">
      <c r="A10486" s="5"/>
      <c r="B10486" s="5"/>
      <c r="C10486" s="5"/>
      <c r="D10486" s="5"/>
      <c r="E10486" s="5"/>
      <c r="F10486" s="6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72"/>
      <c r="AD10486" s="5"/>
    </row>
    <row r="10487" spans="1:30" x14ac:dyDescent="0.2">
      <c r="A10487" s="5"/>
      <c r="B10487" s="5"/>
      <c r="C10487" s="5"/>
      <c r="D10487" s="5"/>
      <c r="E10487" s="5"/>
      <c r="F10487" s="6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72"/>
      <c r="AD10487" s="5"/>
    </row>
    <row r="10488" spans="1:30" x14ac:dyDescent="0.2">
      <c r="A10488" s="5"/>
      <c r="B10488" s="5"/>
      <c r="C10488" s="5"/>
      <c r="D10488" s="5"/>
      <c r="E10488" s="5"/>
      <c r="F10488" s="6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72"/>
      <c r="AD10488" s="5"/>
    </row>
    <row r="10489" spans="1:30" x14ac:dyDescent="0.2">
      <c r="A10489" s="5"/>
      <c r="B10489" s="5"/>
      <c r="C10489" s="5"/>
      <c r="D10489" s="5"/>
      <c r="E10489" s="5"/>
      <c r="F10489" s="6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72"/>
      <c r="AD10489" s="5"/>
    </row>
    <row r="10490" spans="1:30" x14ac:dyDescent="0.2">
      <c r="A10490" s="5"/>
      <c r="B10490" s="5"/>
      <c r="C10490" s="5"/>
      <c r="D10490" s="5"/>
      <c r="E10490" s="5"/>
      <c r="F10490" s="6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72"/>
      <c r="AD10490" s="5"/>
    </row>
    <row r="10491" spans="1:30" x14ac:dyDescent="0.2">
      <c r="A10491" s="5"/>
      <c r="B10491" s="5"/>
      <c r="C10491" s="5"/>
      <c r="D10491" s="5"/>
      <c r="E10491" s="5"/>
      <c r="F10491" s="6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72"/>
      <c r="AD10491" s="5"/>
    </row>
    <row r="10492" spans="1:30" x14ac:dyDescent="0.2">
      <c r="A10492" s="5"/>
      <c r="B10492" s="5"/>
      <c r="C10492" s="5"/>
      <c r="D10492" s="5"/>
      <c r="E10492" s="5"/>
      <c r="F10492" s="6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72"/>
      <c r="AD10492" s="5"/>
    </row>
    <row r="10493" spans="1:30" x14ac:dyDescent="0.2">
      <c r="A10493" s="5"/>
      <c r="B10493" s="5"/>
      <c r="C10493" s="5"/>
      <c r="D10493" s="5"/>
      <c r="E10493" s="5"/>
      <c r="F10493" s="6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72"/>
      <c r="AD10493" s="5"/>
    </row>
    <row r="10494" spans="1:30" x14ac:dyDescent="0.2">
      <c r="A10494" s="5"/>
      <c r="B10494" s="5"/>
      <c r="C10494" s="5"/>
      <c r="D10494" s="5"/>
      <c r="E10494" s="5"/>
      <c r="F10494" s="6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72"/>
      <c r="AD10494" s="5"/>
    </row>
    <row r="10495" spans="1:30" x14ac:dyDescent="0.2">
      <c r="A10495" s="5"/>
      <c r="B10495" s="5"/>
      <c r="C10495" s="5"/>
      <c r="D10495" s="5"/>
      <c r="E10495" s="5"/>
      <c r="F10495" s="6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72"/>
      <c r="AD10495" s="5"/>
    </row>
    <row r="10496" spans="1:30" x14ac:dyDescent="0.2">
      <c r="A10496" s="5"/>
      <c r="B10496" s="5"/>
      <c r="C10496" s="5"/>
      <c r="D10496" s="5"/>
      <c r="E10496" s="5"/>
      <c r="F10496" s="6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72"/>
      <c r="AD10496" s="5"/>
    </row>
    <row r="10497" spans="1:30" x14ac:dyDescent="0.2">
      <c r="A10497" s="5"/>
      <c r="B10497" s="5"/>
      <c r="C10497" s="5"/>
      <c r="D10497" s="5"/>
      <c r="E10497" s="5"/>
      <c r="F10497" s="6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72"/>
      <c r="AD10497" s="5"/>
    </row>
    <row r="10498" spans="1:30" x14ac:dyDescent="0.2">
      <c r="A10498" s="5"/>
      <c r="B10498" s="5"/>
      <c r="C10498" s="5"/>
      <c r="D10498" s="5"/>
      <c r="E10498" s="5"/>
      <c r="F10498" s="6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72"/>
      <c r="AD10498" s="5"/>
    </row>
    <row r="10499" spans="1:30" x14ac:dyDescent="0.2">
      <c r="A10499" s="5"/>
      <c r="B10499" s="5"/>
      <c r="C10499" s="5"/>
      <c r="D10499" s="5"/>
      <c r="E10499" s="5"/>
      <c r="F10499" s="6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72"/>
      <c r="AD10499" s="5"/>
    </row>
    <row r="10500" spans="1:30" x14ac:dyDescent="0.2">
      <c r="A10500" s="5"/>
      <c r="B10500" s="5"/>
      <c r="C10500" s="5"/>
      <c r="D10500" s="5"/>
      <c r="E10500" s="5"/>
      <c r="F10500" s="6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72"/>
      <c r="AD10500" s="5"/>
    </row>
    <row r="10501" spans="1:30" x14ac:dyDescent="0.2">
      <c r="A10501" s="5"/>
      <c r="B10501" s="5"/>
      <c r="C10501" s="5"/>
      <c r="D10501" s="5"/>
      <c r="E10501" s="5"/>
      <c r="F10501" s="6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72"/>
      <c r="AD10501" s="5"/>
    </row>
    <row r="10502" spans="1:30" x14ac:dyDescent="0.2">
      <c r="A10502" s="5"/>
      <c r="B10502" s="5"/>
      <c r="C10502" s="5"/>
      <c r="D10502" s="5"/>
      <c r="E10502" s="5"/>
      <c r="F10502" s="6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72"/>
      <c r="AD10502" s="5"/>
    </row>
    <row r="10503" spans="1:30" x14ac:dyDescent="0.2">
      <c r="A10503" s="5"/>
      <c r="B10503" s="5"/>
      <c r="C10503" s="5"/>
      <c r="D10503" s="5"/>
      <c r="E10503" s="5"/>
      <c r="F10503" s="6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72"/>
      <c r="AD10503" s="5"/>
    </row>
    <row r="10504" spans="1:30" x14ac:dyDescent="0.2">
      <c r="A10504" s="5"/>
      <c r="B10504" s="5"/>
      <c r="C10504" s="5"/>
      <c r="D10504" s="5"/>
      <c r="E10504" s="5"/>
      <c r="F10504" s="6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72"/>
      <c r="AD10504" s="5"/>
    </row>
    <row r="10505" spans="1:30" x14ac:dyDescent="0.2">
      <c r="A10505" s="5"/>
      <c r="B10505" s="5"/>
      <c r="C10505" s="5"/>
      <c r="D10505" s="5"/>
      <c r="E10505" s="5"/>
      <c r="F10505" s="6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72"/>
      <c r="AD10505" s="5"/>
    </row>
    <row r="10506" spans="1:30" x14ac:dyDescent="0.2">
      <c r="A10506" s="5"/>
      <c r="B10506" s="5"/>
      <c r="C10506" s="5"/>
      <c r="D10506" s="5"/>
      <c r="E10506" s="5"/>
      <c r="F10506" s="6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72"/>
      <c r="AD10506" s="5"/>
    </row>
    <row r="10507" spans="1:30" x14ac:dyDescent="0.2">
      <c r="A10507" s="5"/>
      <c r="B10507" s="5"/>
      <c r="C10507" s="5"/>
      <c r="D10507" s="5"/>
      <c r="E10507" s="5"/>
      <c r="F10507" s="6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72"/>
      <c r="AD10507" s="5"/>
    </row>
    <row r="10508" spans="1:30" x14ac:dyDescent="0.2">
      <c r="A10508" s="5"/>
      <c r="B10508" s="5"/>
      <c r="C10508" s="5"/>
      <c r="D10508" s="5"/>
      <c r="E10508" s="5"/>
      <c r="F10508" s="6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72"/>
      <c r="AD10508" s="5"/>
    </row>
    <row r="10509" spans="1:30" x14ac:dyDescent="0.2">
      <c r="A10509" s="5"/>
      <c r="B10509" s="5"/>
      <c r="C10509" s="5"/>
      <c r="D10509" s="5"/>
      <c r="E10509" s="5"/>
      <c r="F10509" s="6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72"/>
      <c r="AD10509" s="5"/>
    </row>
    <row r="10510" spans="1:30" x14ac:dyDescent="0.2">
      <c r="A10510" s="5"/>
      <c r="B10510" s="5"/>
      <c r="C10510" s="5"/>
      <c r="D10510" s="5"/>
      <c r="E10510" s="5"/>
      <c r="F10510" s="6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72"/>
      <c r="AD10510" s="5"/>
    </row>
    <row r="10511" spans="1:30" x14ac:dyDescent="0.2">
      <c r="A10511" s="5"/>
      <c r="B10511" s="5"/>
      <c r="C10511" s="5"/>
      <c r="D10511" s="5"/>
      <c r="E10511" s="5"/>
      <c r="F10511" s="6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72"/>
      <c r="AD10511" s="5"/>
    </row>
    <row r="10512" spans="1:30" x14ac:dyDescent="0.2">
      <c r="A10512" s="5"/>
      <c r="B10512" s="5"/>
      <c r="C10512" s="5"/>
      <c r="D10512" s="5"/>
      <c r="E10512" s="5"/>
      <c r="F10512" s="6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72"/>
      <c r="AD10512" s="5"/>
    </row>
    <row r="10513" spans="1:30" x14ac:dyDescent="0.2">
      <c r="A10513" s="5"/>
      <c r="B10513" s="5"/>
      <c r="C10513" s="5"/>
      <c r="D10513" s="5"/>
      <c r="E10513" s="5"/>
      <c r="F10513" s="6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72"/>
      <c r="AD10513" s="5"/>
    </row>
    <row r="10514" spans="1:30" x14ac:dyDescent="0.2">
      <c r="A10514" s="5"/>
      <c r="B10514" s="5"/>
      <c r="C10514" s="5"/>
      <c r="D10514" s="5"/>
      <c r="E10514" s="5"/>
      <c r="F10514" s="6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72"/>
      <c r="AD10514" s="5"/>
    </row>
    <row r="10515" spans="1:30" x14ac:dyDescent="0.2">
      <c r="A10515" s="5"/>
      <c r="B10515" s="5"/>
      <c r="C10515" s="5"/>
      <c r="D10515" s="5"/>
      <c r="E10515" s="5"/>
      <c r="F10515" s="6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72"/>
      <c r="AD10515" s="5"/>
    </row>
    <row r="10516" spans="1:30" x14ac:dyDescent="0.2">
      <c r="A10516" s="5"/>
      <c r="B10516" s="5"/>
      <c r="C10516" s="5"/>
      <c r="D10516" s="5"/>
      <c r="E10516" s="5"/>
      <c r="F10516" s="6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72"/>
      <c r="AD10516" s="5"/>
    </row>
    <row r="10517" spans="1:30" x14ac:dyDescent="0.2">
      <c r="A10517" s="5"/>
      <c r="B10517" s="5"/>
      <c r="C10517" s="5"/>
      <c r="D10517" s="5"/>
      <c r="E10517" s="5"/>
      <c r="F10517" s="6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72"/>
      <c r="AD10517" s="5"/>
    </row>
    <row r="10518" spans="1:30" x14ac:dyDescent="0.2">
      <c r="A10518" s="5"/>
      <c r="B10518" s="5"/>
      <c r="C10518" s="5"/>
      <c r="D10518" s="5"/>
      <c r="E10518" s="5"/>
      <c r="F10518" s="6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72"/>
      <c r="AD10518" s="5"/>
    </row>
    <row r="10519" spans="1:30" x14ac:dyDescent="0.2">
      <c r="A10519" s="5"/>
      <c r="B10519" s="5"/>
      <c r="C10519" s="5"/>
      <c r="D10519" s="5"/>
      <c r="E10519" s="5"/>
      <c r="F10519" s="6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72"/>
      <c r="AD10519" s="5"/>
    </row>
    <row r="10520" spans="1:30" x14ac:dyDescent="0.2">
      <c r="A10520" s="5"/>
      <c r="B10520" s="5"/>
      <c r="C10520" s="5"/>
      <c r="D10520" s="5"/>
      <c r="E10520" s="5"/>
      <c r="F10520" s="6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72"/>
      <c r="AD10520" s="5"/>
    </row>
    <row r="10521" spans="1:30" x14ac:dyDescent="0.2">
      <c r="A10521" s="5"/>
      <c r="B10521" s="5"/>
      <c r="C10521" s="5"/>
      <c r="D10521" s="5"/>
      <c r="E10521" s="5"/>
      <c r="F10521" s="6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72"/>
      <c r="AD10521" s="5"/>
    </row>
    <row r="10522" spans="1:30" x14ac:dyDescent="0.2">
      <c r="A10522" s="5"/>
      <c r="B10522" s="5"/>
      <c r="C10522" s="5"/>
      <c r="D10522" s="5"/>
      <c r="E10522" s="5"/>
      <c r="F10522" s="6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72"/>
      <c r="AD10522" s="5"/>
    </row>
    <row r="10523" spans="1:30" x14ac:dyDescent="0.2">
      <c r="A10523" s="5"/>
      <c r="B10523" s="5"/>
      <c r="C10523" s="5"/>
      <c r="D10523" s="5"/>
      <c r="E10523" s="5"/>
      <c r="F10523" s="6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72"/>
      <c r="AD10523" s="5"/>
    </row>
    <row r="10524" spans="1:30" x14ac:dyDescent="0.2">
      <c r="A10524" s="5"/>
      <c r="B10524" s="5"/>
      <c r="C10524" s="5"/>
      <c r="D10524" s="5"/>
      <c r="E10524" s="5"/>
      <c r="F10524" s="6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72"/>
      <c r="AD10524" s="5"/>
    </row>
    <row r="10525" spans="1:30" x14ac:dyDescent="0.2">
      <c r="A10525" s="5"/>
      <c r="B10525" s="5"/>
      <c r="C10525" s="5"/>
      <c r="D10525" s="5"/>
      <c r="E10525" s="5"/>
      <c r="F10525" s="6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72"/>
      <c r="AD10525" s="5"/>
    </row>
    <row r="10526" spans="1:30" x14ac:dyDescent="0.2">
      <c r="A10526" s="5"/>
      <c r="B10526" s="5"/>
      <c r="C10526" s="5"/>
      <c r="D10526" s="5"/>
      <c r="E10526" s="5"/>
      <c r="F10526" s="6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72"/>
      <c r="AD10526" s="5"/>
    </row>
    <row r="10527" spans="1:30" x14ac:dyDescent="0.2">
      <c r="A10527" s="5"/>
      <c r="B10527" s="5"/>
      <c r="C10527" s="5"/>
      <c r="D10527" s="5"/>
      <c r="E10527" s="5"/>
      <c r="F10527" s="6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72"/>
      <c r="AD10527" s="5"/>
    </row>
    <row r="10528" spans="1:30" x14ac:dyDescent="0.2">
      <c r="A10528" s="5"/>
      <c r="B10528" s="5"/>
      <c r="C10528" s="5"/>
      <c r="D10528" s="5"/>
      <c r="E10528" s="5"/>
      <c r="F10528" s="6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72"/>
      <c r="AD10528" s="5"/>
    </row>
    <row r="10529" spans="1:30" x14ac:dyDescent="0.2">
      <c r="A10529" s="5"/>
      <c r="B10529" s="5"/>
      <c r="C10529" s="5"/>
      <c r="D10529" s="5"/>
      <c r="E10529" s="5"/>
      <c r="F10529" s="6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72"/>
      <c r="AD10529" s="5"/>
    </row>
    <row r="10530" spans="1:30" x14ac:dyDescent="0.2">
      <c r="A10530" s="5"/>
      <c r="B10530" s="5"/>
      <c r="C10530" s="5"/>
      <c r="D10530" s="5"/>
      <c r="E10530" s="5"/>
      <c r="F10530" s="6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72"/>
      <c r="AD10530" s="5"/>
    </row>
    <row r="10531" spans="1:30" x14ac:dyDescent="0.2">
      <c r="A10531" s="5"/>
      <c r="B10531" s="5"/>
      <c r="C10531" s="5"/>
      <c r="D10531" s="5"/>
      <c r="E10531" s="5"/>
      <c r="F10531" s="6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72"/>
      <c r="AD10531" s="5"/>
    </row>
    <row r="10532" spans="1:30" x14ac:dyDescent="0.2">
      <c r="A10532" s="5"/>
      <c r="B10532" s="5"/>
      <c r="C10532" s="5"/>
      <c r="D10532" s="5"/>
      <c r="E10532" s="5"/>
      <c r="F10532" s="6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72"/>
      <c r="AD10532" s="5"/>
    </row>
    <row r="10533" spans="1:30" x14ac:dyDescent="0.2">
      <c r="A10533" s="5"/>
      <c r="B10533" s="5"/>
      <c r="C10533" s="5"/>
      <c r="D10533" s="5"/>
      <c r="E10533" s="5"/>
      <c r="F10533" s="6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72"/>
      <c r="AD10533" s="5"/>
    </row>
    <row r="10534" spans="1:30" x14ac:dyDescent="0.2">
      <c r="A10534" s="5"/>
      <c r="B10534" s="5"/>
      <c r="C10534" s="5"/>
      <c r="D10534" s="5"/>
      <c r="E10534" s="5"/>
      <c r="F10534" s="6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72"/>
      <c r="AD10534" s="5"/>
    </row>
    <row r="10535" spans="1:30" x14ac:dyDescent="0.2">
      <c r="A10535" s="5"/>
      <c r="B10535" s="5"/>
      <c r="C10535" s="5"/>
      <c r="D10535" s="5"/>
      <c r="E10535" s="5"/>
      <c r="F10535" s="6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72"/>
      <c r="AD10535" s="5"/>
    </row>
    <row r="10536" spans="1:30" x14ac:dyDescent="0.2">
      <c r="A10536" s="5"/>
      <c r="B10536" s="5"/>
      <c r="C10536" s="5"/>
      <c r="D10536" s="5"/>
      <c r="E10536" s="5"/>
      <c r="F10536" s="6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72"/>
      <c r="AD10536" s="5"/>
    </row>
    <row r="10537" spans="1:30" x14ac:dyDescent="0.2">
      <c r="A10537" s="5"/>
      <c r="B10537" s="5"/>
      <c r="C10537" s="5"/>
      <c r="D10537" s="5"/>
      <c r="E10537" s="5"/>
      <c r="F10537" s="6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72"/>
      <c r="AD10537" s="5"/>
    </row>
    <row r="10538" spans="1:30" x14ac:dyDescent="0.2">
      <c r="A10538" s="5"/>
      <c r="B10538" s="5"/>
      <c r="C10538" s="5"/>
      <c r="D10538" s="5"/>
      <c r="E10538" s="5"/>
      <c r="F10538" s="6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72"/>
      <c r="AD10538" s="5"/>
    </row>
    <row r="10539" spans="1:30" x14ac:dyDescent="0.2">
      <c r="A10539" s="5"/>
      <c r="B10539" s="5"/>
      <c r="C10539" s="5"/>
      <c r="D10539" s="5"/>
      <c r="E10539" s="5"/>
      <c r="F10539" s="6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72"/>
      <c r="AD10539" s="5"/>
    </row>
    <row r="10540" spans="1:30" x14ac:dyDescent="0.2">
      <c r="A10540" s="5"/>
      <c r="B10540" s="5"/>
      <c r="C10540" s="5"/>
      <c r="D10540" s="5"/>
      <c r="E10540" s="5"/>
      <c r="F10540" s="6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72"/>
      <c r="AD10540" s="5"/>
    </row>
    <row r="10541" spans="1:30" x14ac:dyDescent="0.2">
      <c r="A10541" s="5"/>
      <c r="B10541" s="5"/>
      <c r="C10541" s="5"/>
      <c r="D10541" s="5"/>
      <c r="E10541" s="5"/>
      <c r="F10541" s="6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72"/>
      <c r="AD10541" s="5"/>
    </row>
    <row r="10542" spans="1:30" x14ac:dyDescent="0.2">
      <c r="A10542" s="5"/>
      <c r="B10542" s="5"/>
      <c r="C10542" s="5"/>
      <c r="D10542" s="5"/>
      <c r="E10542" s="5"/>
      <c r="F10542" s="6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72"/>
      <c r="AD10542" s="5"/>
    </row>
    <row r="10543" spans="1:30" x14ac:dyDescent="0.2">
      <c r="A10543" s="5"/>
      <c r="B10543" s="5"/>
      <c r="C10543" s="5"/>
      <c r="D10543" s="5"/>
      <c r="E10543" s="5"/>
      <c r="F10543" s="6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72"/>
      <c r="AD10543" s="5"/>
    </row>
    <row r="10544" spans="1:30" x14ac:dyDescent="0.2">
      <c r="A10544" s="5"/>
      <c r="B10544" s="5"/>
      <c r="C10544" s="5"/>
      <c r="D10544" s="5"/>
      <c r="E10544" s="5"/>
      <c r="F10544" s="6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72"/>
      <c r="AD10544" s="5"/>
    </row>
    <row r="10545" spans="1:30" x14ac:dyDescent="0.2">
      <c r="A10545" s="5"/>
      <c r="B10545" s="5"/>
      <c r="C10545" s="5"/>
      <c r="D10545" s="5"/>
      <c r="E10545" s="5"/>
      <c r="F10545" s="6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72"/>
      <c r="AD10545" s="5"/>
    </row>
    <row r="10546" spans="1:30" x14ac:dyDescent="0.2">
      <c r="A10546" s="5"/>
      <c r="B10546" s="5"/>
      <c r="C10546" s="5"/>
      <c r="D10546" s="5"/>
      <c r="E10546" s="5"/>
      <c r="F10546" s="6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72"/>
      <c r="AD10546" s="5"/>
    </row>
    <row r="10547" spans="1:30" x14ac:dyDescent="0.2">
      <c r="A10547" s="5"/>
      <c r="B10547" s="5"/>
      <c r="C10547" s="5"/>
      <c r="D10547" s="5"/>
      <c r="E10547" s="5"/>
      <c r="F10547" s="6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72"/>
      <c r="AD10547" s="5"/>
    </row>
    <row r="10548" spans="1:30" x14ac:dyDescent="0.2">
      <c r="A10548" s="5"/>
      <c r="B10548" s="5"/>
      <c r="C10548" s="5"/>
      <c r="D10548" s="5"/>
      <c r="E10548" s="5"/>
      <c r="F10548" s="6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72"/>
      <c r="AD10548" s="5"/>
    </row>
    <row r="10549" spans="1:30" x14ac:dyDescent="0.2">
      <c r="A10549" s="5"/>
      <c r="B10549" s="5"/>
      <c r="C10549" s="5"/>
      <c r="D10549" s="5"/>
      <c r="E10549" s="5"/>
      <c r="F10549" s="6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72"/>
      <c r="AD10549" s="5"/>
    </row>
    <row r="10550" spans="1:30" x14ac:dyDescent="0.2">
      <c r="A10550" s="5"/>
      <c r="B10550" s="5"/>
      <c r="C10550" s="5"/>
      <c r="D10550" s="5"/>
      <c r="E10550" s="5"/>
      <c r="F10550" s="6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72"/>
      <c r="AD10550" s="5"/>
    </row>
    <row r="10551" spans="1:30" x14ac:dyDescent="0.2">
      <c r="A10551" s="5"/>
      <c r="B10551" s="5"/>
      <c r="C10551" s="5"/>
      <c r="D10551" s="5"/>
      <c r="E10551" s="5"/>
      <c r="F10551" s="6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72"/>
      <c r="AD10551" s="5"/>
    </row>
    <row r="10552" spans="1:30" x14ac:dyDescent="0.2">
      <c r="A10552" s="5"/>
      <c r="B10552" s="5"/>
      <c r="C10552" s="5"/>
      <c r="D10552" s="5"/>
      <c r="E10552" s="5"/>
      <c r="F10552" s="6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72"/>
      <c r="AD10552" s="5"/>
    </row>
    <row r="10553" spans="1:30" x14ac:dyDescent="0.2">
      <c r="A10553" s="5"/>
      <c r="B10553" s="5"/>
      <c r="C10553" s="5"/>
      <c r="D10553" s="5"/>
      <c r="E10553" s="5"/>
      <c r="F10553" s="6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72"/>
      <c r="AD10553" s="5"/>
    </row>
    <row r="10554" spans="1:30" x14ac:dyDescent="0.2">
      <c r="A10554" s="5"/>
      <c r="B10554" s="5"/>
      <c r="C10554" s="5"/>
      <c r="D10554" s="5"/>
      <c r="E10554" s="5"/>
      <c r="F10554" s="6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72"/>
      <c r="AD10554" s="5"/>
    </row>
    <row r="10555" spans="1:30" x14ac:dyDescent="0.2">
      <c r="A10555" s="5"/>
      <c r="B10555" s="5"/>
      <c r="C10555" s="5"/>
      <c r="D10555" s="5"/>
      <c r="E10555" s="5"/>
      <c r="F10555" s="6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72"/>
      <c r="AD10555" s="5"/>
    </row>
    <row r="10556" spans="1:30" x14ac:dyDescent="0.2">
      <c r="A10556" s="5"/>
      <c r="B10556" s="5"/>
      <c r="C10556" s="5"/>
      <c r="D10556" s="5"/>
      <c r="E10556" s="5"/>
      <c r="F10556" s="6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72"/>
      <c r="AD10556" s="5"/>
    </row>
    <row r="10557" spans="1:30" x14ac:dyDescent="0.2">
      <c r="A10557" s="5"/>
      <c r="B10557" s="5"/>
      <c r="C10557" s="5"/>
      <c r="D10557" s="5"/>
      <c r="E10557" s="5"/>
      <c r="F10557" s="6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72"/>
      <c r="AD10557" s="5"/>
    </row>
    <row r="10558" spans="1:30" x14ac:dyDescent="0.2">
      <c r="A10558" s="5"/>
      <c r="B10558" s="5"/>
      <c r="C10558" s="5"/>
      <c r="D10558" s="5"/>
      <c r="E10558" s="5"/>
      <c r="F10558" s="6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72"/>
      <c r="AD10558" s="5"/>
    </row>
    <row r="10559" spans="1:30" x14ac:dyDescent="0.2">
      <c r="A10559" s="5"/>
      <c r="B10559" s="5"/>
      <c r="C10559" s="5"/>
      <c r="D10559" s="5"/>
      <c r="E10559" s="5"/>
      <c r="F10559" s="6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72"/>
      <c r="AD10559" s="5"/>
    </row>
    <row r="10560" spans="1:30" x14ac:dyDescent="0.2">
      <c r="A10560" s="5"/>
      <c r="B10560" s="5"/>
      <c r="C10560" s="5"/>
      <c r="D10560" s="5"/>
      <c r="E10560" s="5"/>
      <c r="F10560" s="6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72"/>
      <c r="AD10560" s="5"/>
    </row>
    <row r="10561" spans="1:30" x14ac:dyDescent="0.2">
      <c r="A10561" s="5"/>
      <c r="B10561" s="5"/>
      <c r="C10561" s="5"/>
      <c r="D10561" s="5"/>
      <c r="E10561" s="5"/>
      <c r="F10561" s="6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72"/>
      <c r="AD10561" s="5"/>
    </row>
    <row r="10562" spans="1:30" x14ac:dyDescent="0.2">
      <c r="A10562" s="5"/>
      <c r="B10562" s="5"/>
      <c r="C10562" s="5"/>
      <c r="D10562" s="5"/>
      <c r="E10562" s="5"/>
      <c r="F10562" s="6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72"/>
      <c r="AD10562" s="5"/>
    </row>
    <row r="10563" spans="1:30" x14ac:dyDescent="0.2">
      <c r="A10563" s="5"/>
      <c r="B10563" s="5"/>
      <c r="C10563" s="5"/>
      <c r="D10563" s="5"/>
      <c r="E10563" s="5"/>
      <c r="F10563" s="6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72"/>
      <c r="AD10563" s="5"/>
    </row>
    <row r="10564" spans="1:30" x14ac:dyDescent="0.2">
      <c r="A10564" s="5"/>
      <c r="B10564" s="5"/>
      <c r="C10564" s="5"/>
      <c r="D10564" s="5"/>
      <c r="E10564" s="5"/>
      <c r="F10564" s="6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72"/>
      <c r="AD10564" s="5"/>
    </row>
    <row r="10565" spans="1:30" x14ac:dyDescent="0.2">
      <c r="A10565" s="5"/>
      <c r="B10565" s="5"/>
      <c r="C10565" s="5"/>
      <c r="D10565" s="5"/>
      <c r="E10565" s="5"/>
      <c r="F10565" s="6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72"/>
      <c r="AD10565" s="5"/>
    </row>
    <row r="10566" spans="1:30" x14ac:dyDescent="0.2">
      <c r="A10566" s="5"/>
      <c r="B10566" s="5"/>
      <c r="C10566" s="5"/>
      <c r="D10566" s="5"/>
      <c r="E10566" s="5"/>
      <c r="F10566" s="6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72"/>
      <c r="AD10566" s="5"/>
    </row>
    <row r="10567" spans="1:30" x14ac:dyDescent="0.2">
      <c r="A10567" s="5"/>
      <c r="B10567" s="5"/>
      <c r="C10567" s="5"/>
      <c r="D10567" s="5"/>
      <c r="E10567" s="5"/>
      <c r="F10567" s="6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72"/>
      <c r="AD10567" s="5"/>
    </row>
    <row r="10568" spans="1:30" x14ac:dyDescent="0.2">
      <c r="A10568" s="5"/>
      <c r="B10568" s="5"/>
      <c r="C10568" s="5"/>
      <c r="D10568" s="5"/>
      <c r="E10568" s="5"/>
      <c r="F10568" s="6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72"/>
      <c r="AD10568" s="5"/>
    </row>
    <row r="10569" spans="1:30" x14ac:dyDescent="0.2">
      <c r="A10569" s="5"/>
      <c r="B10569" s="5"/>
      <c r="C10569" s="5"/>
      <c r="D10569" s="5"/>
      <c r="E10569" s="5"/>
      <c r="F10569" s="6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72"/>
      <c r="AD10569" s="5"/>
    </row>
    <row r="10570" spans="1:30" x14ac:dyDescent="0.2">
      <c r="A10570" s="5"/>
      <c r="B10570" s="5"/>
      <c r="C10570" s="5"/>
      <c r="D10570" s="5"/>
      <c r="E10570" s="5"/>
      <c r="F10570" s="6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72"/>
      <c r="AD10570" s="5"/>
    </row>
    <row r="10571" spans="1:30" x14ac:dyDescent="0.2">
      <c r="A10571" s="5"/>
      <c r="B10571" s="5"/>
      <c r="C10571" s="5"/>
      <c r="D10571" s="5"/>
      <c r="E10571" s="5"/>
      <c r="F10571" s="6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72"/>
      <c r="AD10571" s="5"/>
    </row>
    <row r="10572" spans="1:30" x14ac:dyDescent="0.2">
      <c r="A10572" s="5"/>
      <c r="B10572" s="5"/>
      <c r="C10572" s="5"/>
      <c r="D10572" s="5"/>
      <c r="E10572" s="5"/>
      <c r="F10572" s="6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72"/>
      <c r="AD10572" s="5"/>
    </row>
    <row r="10573" spans="1:30" x14ac:dyDescent="0.2">
      <c r="A10573" s="5"/>
      <c r="B10573" s="5"/>
      <c r="C10573" s="5"/>
      <c r="D10573" s="5"/>
      <c r="E10573" s="5"/>
      <c r="F10573" s="6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72"/>
      <c r="AD10573" s="5"/>
    </row>
    <row r="10574" spans="1:30" x14ac:dyDescent="0.2">
      <c r="A10574" s="5"/>
      <c r="B10574" s="5"/>
      <c r="C10574" s="5"/>
      <c r="D10574" s="5"/>
      <c r="E10574" s="5"/>
      <c r="F10574" s="6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72"/>
      <c r="AD10574" s="5"/>
    </row>
    <row r="10575" spans="1:30" x14ac:dyDescent="0.2">
      <c r="A10575" s="5"/>
      <c r="B10575" s="5"/>
      <c r="C10575" s="5"/>
      <c r="D10575" s="5"/>
      <c r="E10575" s="5"/>
      <c r="F10575" s="6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72"/>
      <c r="AD10575" s="5"/>
    </row>
    <row r="10576" spans="1:30" x14ac:dyDescent="0.2">
      <c r="A10576" s="5"/>
      <c r="B10576" s="5"/>
      <c r="C10576" s="5"/>
      <c r="D10576" s="5"/>
      <c r="E10576" s="5"/>
      <c r="F10576" s="6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72"/>
      <c r="AD10576" s="5"/>
    </row>
    <row r="10577" spans="1:30" x14ac:dyDescent="0.2">
      <c r="A10577" s="5"/>
      <c r="B10577" s="5"/>
      <c r="C10577" s="5"/>
      <c r="D10577" s="5"/>
      <c r="E10577" s="5"/>
      <c r="F10577" s="6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72"/>
      <c r="AD10577" s="5"/>
    </row>
    <row r="10578" spans="1:30" x14ac:dyDescent="0.2">
      <c r="A10578" s="5"/>
      <c r="B10578" s="5"/>
      <c r="C10578" s="5"/>
      <c r="D10578" s="5"/>
      <c r="E10578" s="5"/>
      <c r="F10578" s="6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72"/>
      <c r="AD10578" s="5"/>
    </row>
    <row r="10579" spans="1:30" x14ac:dyDescent="0.2">
      <c r="A10579" s="5"/>
      <c r="B10579" s="5"/>
      <c r="C10579" s="5"/>
      <c r="D10579" s="5"/>
      <c r="E10579" s="5"/>
      <c r="F10579" s="6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72"/>
      <c r="AD10579" s="5"/>
    </row>
    <row r="10580" spans="1:30" x14ac:dyDescent="0.2">
      <c r="A10580" s="5"/>
      <c r="B10580" s="5"/>
      <c r="C10580" s="5"/>
      <c r="D10580" s="5"/>
      <c r="E10580" s="5"/>
      <c r="F10580" s="6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72"/>
      <c r="AD10580" s="5"/>
    </row>
    <row r="10581" spans="1:30" x14ac:dyDescent="0.2">
      <c r="A10581" s="5"/>
      <c r="B10581" s="5"/>
      <c r="C10581" s="5"/>
      <c r="D10581" s="5"/>
      <c r="E10581" s="5"/>
      <c r="F10581" s="6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72"/>
      <c r="AD10581" s="5"/>
    </row>
    <row r="10582" spans="1:30" x14ac:dyDescent="0.2">
      <c r="A10582" s="5"/>
      <c r="B10582" s="5"/>
      <c r="C10582" s="5"/>
      <c r="D10582" s="5"/>
      <c r="E10582" s="5"/>
      <c r="F10582" s="6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72"/>
      <c r="AD10582" s="5"/>
    </row>
    <row r="10583" spans="1:30" x14ac:dyDescent="0.2">
      <c r="A10583" s="5"/>
      <c r="B10583" s="5"/>
      <c r="C10583" s="5"/>
      <c r="D10583" s="5"/>
      <c r="E10583" s="5"/>
      <c r="F10583" s="6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72"/>
      <c r="AD10583" s="5"/>
    </row>
    <row r="10584" spans="1:30" x14ac:dyDescent="0.2">
      <c r="A10584" s="5"/>
      <c r="B10584" s="5"/>
      <c r="C10584" s="5"/>
      <c r="D10584" s="5"/>
      <c r="E10584" s="5"/>
      <c r="F10584" s="6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72"/>
      <c r="AD10584" s="5"/>
    </row>
    <row r="10585" spans="1:30" x14ac:dyDescent="0.2">
      <c r="A10585" s="5"/>
      <c r="B10585" s="5"/>
      <c r="C10585" s="5"/>
      <c r="D10585" s="5"/>
      <c r="E10585" s="5"/>
      <c r="F10585" s="6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72"/>
      <c r="AD10585" s="5"/>
    </row>
    <row r="10586" spans="1:30" x14ac:dyDescent="0.2">
      <c r="A10586" s="5"/>
      <c r="B10586" s="5"/>
      <c r="C10586" s="5"/>
      <c r="D10586" s="5"/>
      <c r="E10586" s="5"/>
      <c r="F10586" s="6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72"/>
      <c r="AD10586" s="5"/>
    </row>
    <row r="10587" spans="1:30" x14ac:dyDescent="0.2">
      <c r="A10587" s="5"/>
      <c r="B10587" s="5"/>
      <c r="C10587" s="5"/>
      <c r="D10587" s="5"/>
      <c r="E10587" s="5"/>
      <c r="F10587" s="6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72"/>
      <c r="AD10587" s="5"/>
    </row>
    <row r="10588" spans="1:30" x14ac:dyDescent="0.2">
      <c r="A10588" s="5"/>
      <c r="B10588" s="5"/>
      <c r="C10588" s="5"/>
      <c r="D10588" s="5"/>
      <c r="E10588" s="5"/>
      <c r="F10588" s="6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72"/>
      <c r="AD10588" s="5"/>
    </row>
    <row r="10589" spans="1:30" x14ac:dyDescent="0.2">
      <c r="A10589" s="5"/>
      <c r="B10589" s="5"/>
      <c r="C10589" s="5"/>
      <c r="D10589" s="5"/>
      <c r="E10589" s="5"/>
      <c r="F10589" s="6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72"/>
      <c r="AD10589" s="5"/>
    </row>
    <row r="10590" spans="1:30" x14ac:dyDescent="0.2">
      <c r="A10590" s="5"/>
      <c r="B10590" s="5"/>
      <c r="C10590" s="5"/>
      <c r="D10590" s="5"/>
      <c r="E10590" s="5"/>
      <c r="F10590" s="6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72"/>
      <c r="AD10590" s="5"/>
    </row>
    <row r="10591" spans="1:30" x14ac:dyDescent="0.2">
      <c r="A10591" s="5"/>
      <c r="B10591" s="5"/>
      <c r="C10591" s="5"/>
      <c r="D10591" s="5"/>
      <c r="E10591" s="5"/>
      <c r="F10591" s="6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72"/>
      <c r="AD10591" s="5"/>
    </row>
    <row r="10592" spans="1:30" x14ac:dyDescent="0.2">
      <c r="A10592" s="5"/>
      <c r="B10592" s="5"/>
      <c r="C10592" s="5"/>
      <c r="D10592" s="5"/>
      <c r="E10592" s="5"/>
      <c r="F10592" s="6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72"/>
      <c r="AD10592" s="5"/>
    </row>
    <row r="10593" spans="1:30" x14ac:dyDescent="0.2">
      <c r="A10593" s="5"/>
      <c r="B10593" s="5"/>
      <c r="C10593" s="5"/>
      <c r="D10593" s="5"/>
      <c r="E10593" s="5"/>
      <c r="F10593" s="6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72"/>
      <c r="AD10593" s="5"/>
    </row>
    <row r="10594" spans="1:30" x14ac:dyDescent="0.2">
      <c r="A10594" s="5"/>
      <c r="B10594" s="5"/>
      <c r="C10594" s="5"/>
      <c r="D10594" s="5"/>
      <c r="E10594" s="5"/>
      <c r="F10594" s="6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72"/>
      <c r="AD10594" s="5"/>
    </row>
    <row r="10595" spans="1:30" x14ac:dyDescent="0.2">
      <c r="A10595" s="5"/>
      <c r="B10595" s="5"/>
      <c r="C10595" s="5"/>
      <c r="D10595" s="5"/>
      <c r="E10595" s="5"/>
      <c r="F10595" s="6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72"/>
      <c r="AD10595" s="5"/>
    </row>
    <row r="10596" spans="1:30" x14ac:dyDescent="0.2">
      <c r="A10596" s="5"/>
      <c r="B10596" s="5"/>
      <c r="C10596" s="5"/>
      <c r="D10596" s="5"/>
      <c r="E10596" s="5"/>
      <c r="F10596" s="6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72"/>
      <c r="AD10596" s="5"/>
    </row>
    <row r="10597" spans="1:30" x14ac:dyDescent="0.2">
      <c r="A10597" s="5"/>
      <c r="B10597" s="5"/>
      <c r="C10597" s="5"/>
      <c r="D10597" s="5"/>
      <c r="E10597" s="5"/>
      <c r="F10597" s="6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72"/>
      <c r="AD10597" s="5"/>
    </row>
    <row r="10598" spans="1:30" x14ac:dyDescent="0.2">
      <c r="A10598" s="5"/>
      <c r="B10598" s="5"/>
      <c r="C10598" s="5"/>
      <c r="D10598" s="5"/>
      <c r="E10598" s="5"/>
      <c r="F10598" s="6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72"/>
      <c r="AD10598" s="5"/>
    </row>
    <row r="10599" spans="1:30" x14ac:dyDescent="0.2">
      <c r="A10599" s="5"/>
      <c r="B10599" s="5"/>
      <c r="C10599" s="5"/>
      <c r="D10599" s="5"/>
      <c r="E10599" s="5"/>
      <c r="F10599" s="6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72"/>
      <c r="AD10599" s="5"/>
    </row>
    <row r="10600" spans="1:30" x14ac:dyDescent="0.2">
      <c r="A10600" s="5"/>
      <c r="B10600" s="5"/>
      <c r="C10600" s="5"/>
      <c r="D10600" s="5"/>
      <c r="E10600" s="5"/>
      <c r="F10600" s="6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72"/>
      <c r="AD10600" s="5"/>
    </row>
    <row r="10601" spans="1:30" x14ac:dyDescent="0.2">
      <c r="A10601" s="5"/>
      <c r="B10601" s="5"/>
      <c r="C10601" s="5"/>
      <c r="D10601" s="5"/>
      <c r="E10601" s="5"/>
      <c r="F10601" s="6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72"/>
      <c r="AD10601" s="5"/>
    </row>
    <row r="10602" spans="1:30" x14ac:dyDescent="0.2">
      <c r="A10602" s="5"/>
      <c r="B10602" s="5"/>
      <c r="C10602" s="5"/>
      <c r="D10602" s="5"/>
      <c r="E10602" s="5"/>
      <c r="F10602" s="6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72"/>
      <c r="AD10602" s="5"/>
    </row>
    <row r="10603" spans="1:30" x14ac:dyDescent="0.2">
      <c r="A10603" s="5"/>
      <c r="B10603" s="5"/>
      <c r="C10603" s="5"/>
      <c r="D10603" s="5"/>
      <c r="E10603" s="5"/>
      <c r="F10603" s="6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72"/>
      <c r="AD10603" s="5"/>
    </row>
    <row r="10604" spans="1:30" x14ac:dyDescent="0.2">
      <c r="A10604" s="5"/>
      <c r="B10604" s="5"/>
      <c r="C10604" s="5"/>
      <c r="D10604" s="5"/>
      <c r="E10604" s="5"/>
      <c r="F10604" s="6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72"/>
      <c r="AD10604" s="5"/>
    </row>
    <row r="10605" spans="1:30" x14ac:dyDescent="0.2">
      <c r="A10605" s="5"/>
      <c r="B10605" s="5"/>
      <c r="C10605" s="5"/>
      <c r="D10605" s="5"/>
      <c r="E10605" s="5"/>
      <c r="F10605" s="6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72"/>
      <c r="AD10605" s="5"/>
    </row>
    <row r="10606" spans="1:30" x14ac:dyDescent="0.2">
      <c r="A10606" s="5"/>
      <c r="B10606" s="5"/>
      <c r="C10606" s="5"/>
      <c r="D10606" s="5"/>
      <c r="E10606" s="5"/>
      <c r="F10606" s="6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72"/>
      <c r="AD10606" s="5"/>
    </row>
    <row r="10607" spans="1:30" x14ac:dyDescent="0.2">
      <c r="A10607" s="5"/>
      <c r="B10607" s="5"/>
      <c r="C10607" s="5"/>
      <c r="D10607" s="5"/>
      <c r="E10607" s="5"/>
      <c r="F10607" s="6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72"/>
      <c r="AD10607" s="5"/>
    </row>
    <row r="10608" spans="1:30" x14ac:dyDescent="0.2">
      <c r="A10608" s="5"/>
      <c r="B10608" s="5"/>
      <c r="C10608" s="5"/>
      <c r="D10608" s="5"/>
      <c r="E10608" s="5"/>
      <c r="F10608" s="6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72"/>
      <c r="AD10608" s="5"/>
    </row>
    <row r="10609" spans="1:30" x14ac:dyDescent="0.2">
      <c r="A10609" s="5"/>
      <c r="B10609" s="5"/>
      <c r="C10609" s="5"/>
      <c r="D10609" s="5"/>
      <c r="E10609" s="5"/>
      <c r="F10609" s="6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72"/>
      <c r="AD10609" s="5"/>
    </row>
    <row r="10610" spans="1:30" x14ac:dyDescent="0.2">
      <c r="A10610" s="5"/>
      <c r="B10610" s="5"/>
      <c r="C10610" s="5"/>
      <c r="D10610" s="5"/>
      <c r="E10610" s="5"/>
      <c r="F10610" s="6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72"/>
      <c r="AD10610" s="5"/>
    </row>
    <row r="10611" spans="1:30" x14ac:dyDescent="0.2">
      <c r="A10611" s="5"/>
      <c r="B10611" s="5"/>
      <c r="C10611" s="5"/>
      <c r="D10611" s="5"/>
      <c r="E10611" s="5"/>
      <c r="F10611" s="6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72"/>
      <c r="AD10611" s="5"/>
    </row>
    <row r="10612" spans="1:30" x14ac:dyDescent="0.2">
      <c r="A10612" s="5"/>
      <c r="B10612" s="5"/>
      <c r="C10612" s="5"/>
      <c r="D10612" s="5"/>
      <c r="E10612" s="5"/>
      <c r="F10612" s="6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72"/>
      <c r="AD10612" s="5"/>
    </row>
    <row r="10613" spans="1:30" x14ac:dyDescent="0.2">
      <c r="A10613" s="5"/>
      <c r="B10613" s="5"/>
      <c r="C10613" s="5"/>
      <c r="D10613" s="5"/>
      <c r="E10613" s="5"/>
      <c r="F10613" s="6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72"/>
      <c r="AD10613" s="5"/>
    </row>
    <row r="10614" spans="1:30" x14ac:dyDescent="0.2">
      <c r="A10614" s="5"/>
      <c r="B10614" s="5"/>
      <c r="C10614" s="5"/>
      <c r="D10614" s="5"/>
      <c r="E10614" s="5"/>
      <c r="F10614" s="6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72"/>
      <c r="AD10614" s="5"/>
    </row>
    <row r="10615" spans="1:30" x14ac:dyDescent="0.2">
      <c r="A10615" s="5"/>
      <c r="B10615" s="5"/>
      <c r="C10615" s="5"/>
      <c r="D10615" s="5"/>
      <c r="E10615" s="5"/>
      <c r="F10615" s="6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72"/>
      <c r="AD10615" s="5"/>
    </row>
    <row r="10616" spans="1:30" x14ac:dyDescent="0.2">
      <c r="A10616" s="5"/>
      <c r="B10616" s="5"/>
      <c r="C10616" s="5"/>
      <c r="D10616" s="5"/>
      <c r="E10616" s="5"/>
      <c r="F10616" s="6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72"/>
      <c r="AD10616" s="5"/>
    </row>
    <row r="10617" spans="1:30" x14ac:dyDescent="0.2">
      <c r="A10617" s="5"/>
      <c r="B10617" s="5"/>
      <c r="C10617" s="5"/>
      <c r="D10617" s="5"/>
      <c r="E10617" s="5"/>
      <c r="F10617" s="6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72"/>
      <c r="AD10617" s="5"/>
    </row>
    <row r="10618" spans="1:30" x14ac:dyDescent="0.2">
      <c r="A10618" s="5"/>
      <c r="B10618" s="5"/>
      <c r="C10618" s="5"/>
      <c r="D10618" s="5"/>
      <c r="E10618" s="5"/>
      <c r="F10618" s="6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72"/>
      <c r="AD10618" s="5"/>
    </row>
    <row r="10619" spans="1:30" x14ac:dyDescent="0.2">
      <c r="A10619" s="5"/>
      <c r="B10619" s="5"/>
      <c r="C10619" s="5"/>
      <c r="D10619" s="5"/>
      <c r="E10619" s="5"/>
      <c r="F10619" s="6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72"/>
      <c r="AD10619" s="5"/>
    </row>
    <row r="10620" spans="1:30" x14ac:dyDescent="0.2">
      <c r="A10620" s="5"/>
      <c r="B10620" s="5"/>
      <c r="C10620" s="5"/>
      <c r="D10620" s="5"/>
      <c r="E10620" s="5"/>
      <c r="F10620" s="6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72"/>
      <c r="AD10620" s="5"/>
    </row>
    <row r="10621" spans="1:30" x14ac:dyDescent="0.2">
      <c r="A10621" s="5"/>
      <c r="B10621" s="5"/>
      <c r="C10621" s="5"/>
      <c r="D10621" s="5"/>
      <c r="E10621" s="5"/>
      <c r="F10621" s="6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72"/>
      <c r="AD10621" s="5"/>
    </row>
    <row r="10622" spans="1:30" x14ac:dyDescent="0.2">
      <c r="A10622" s="5"/>
      <c r="B10622" s="5"/>
      <c r="C10622" s="5"/>
      <c r="D10622" s="5"/>
      <c r="E10622" s="5"/>
      <c r="F10622" s="6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72"/>
      <c r="AD10622" s="5"/>
    </row>
    <row r="10623" spans="1:30" x14ac:dyDescent="0.2">
      <c r="A10623" s="5"/>
      <c r="B10623" s="5"/>
      <c r="C10623" s="5"/>
      <c r="D10623" s="5"/>
      <c r="E10623" s="5"/>
      <c r="F10623" s="6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72"/>
      <c r="AD10623" s="5"/>
    </row>
    <row r="10624" spans="1:30" x14ac:dyDescent="0.2">
      <c r="A10624" s="5"/>
      <c r="B10624" s="5"/>
      <c r="C10624" s="5"/>
      <c r="D10624" s="5"/>
      <c r="E10624" s="5"/>
      <c r="F10624" s="6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72"/>
      <c r="AD10624" s="5"/>
    </row>
    <row r="10625" spans="1:30" x14ac:dyDescent="0.2">
      <c r="A10625" s="5"/>
      <c r="B10625" s="5"/>
      <c r="C10625" s="5"/>
      <c r="D10625" s="5"/>
      <c r="E10625" s="5"/>
      <c r="F10625" s="6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72"/>
      <c r="AD10625" s="5"/>
    </row>
    <row r="10626" spans="1:30" x14ac:dyDescent="0.2">
      <c r="A10626" s="5"/>
      <c r="B10626" s="5"/>
      <c r="C10626" s="5"/>
      <c r="D10626" s="5"/>
      <c r="E10626" s="5"/>
      <c r="F10626" s="6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72"/>
      <c r="AD10626" s="5"/>
    </row>
    <row r="10627" spans="1:30" x14ac:dyDescent="0.2">
      <c r="A10627" s="5"/>
      <c r="B10627" s="5"/>
      <c r="C10627" s="5"/>
      <c r="D10627" s="5"/>
      <c r="E10627" s="5"/>
      <c r="F10627" s="6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72"/>
      <c r="AD10627" s="5"/>
    </row>
    <row r="10628" spans="1:30" x14ac:dyDescent="0.2">
      <c r="A10628" s="5"/>
      <c r="B10628" s="5"/>
      <c r="C10628" s="5"/>
      <c r="D10628" s="5"/>
      <c r="E10628" s="5"/>
      <c r="F10628" s="6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72"/>
      <c r="AD10628" s="5"/>
    </row>
    <row r="10629" spans="1:30" x14ac:dyDescent="0.2">
      <c r="A10629" s="5"/>
      <c r="B10629" s="5"/>
      <c r="C10629" s="5"/>
      <c r="D10629" s="5"/>
      <c r="E10629" s="5"/>
      <c r="F10629" s="6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72"/>
      <c r="AD10629" s="5"/>
    </row>
    <row r="10630" spans="1:30" x14ac:dyDescent="0.2">
      <c r="A10630" s="5"/>
      <c r="B10630" s="5"/>
      <c r="C10630" s="5"/>
      <c r="D10630" s="5"/>
      <c r="E10630" s="5"/>
      <c r="F10630" s="6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72"/>
      <c r="AD10630" s="5"/>
    </row>
    <row r="10631" spans="1:30" x14ac:dyDescent="0.2">
      <c r="A10631" s="5"/>
      <c r="B10631" s="5"/>
      <c r="C10631" s="5"/>
      <c r="D10631" s="5"/>
      <c r="E10631" s="5"/>
      <c r="F10631" s="6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72"/>
      <c r="AD10631" s="5"/>
    </row>
    <row r="10632" spans="1:30" x14ac:dyDescent="0.2">
      <c r="A10632" s="5"/>
      <c r="B10632" s="5"/>
      <c r="C10632" s="5"/>
      <c r="D10632" s="5"/>
      <c r="E10632" s="5"/>
      <c r="F10632" s="6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72"/>
      <c r="AD10632" s="5"/>
    </row>
    <row r="10633" spans="1:30" x14ac:dyDescent="0.2">
      <c r="A10633" s="5"/>
      <c r="B10633" s="5"/>
      <c r="C10633" s="5"/>
      <c r="D10633" s="5"/>
      <c r="E10633" s="5"/>
      <c r="F10633" s="6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72"/>
      <c r="AD10633" s="5"/>
    </row>
    <row r="10634" spans="1:30" x14ac:dyDescent="0.2">
      <c r="A10634" s="5"/>
      <c r="B10634" s="5"/>
      <c r="C10634" s="5"/>
      <c r="D10634" s="5"/>
      <c r="E10634" s="5"/>
      <c r="F10634" s="6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72"/>
      <c r="AD10634" s="5"/>
    </row>
    <row r="10635" spans="1:30" x14ac:dyDescent="0.2">
      <c r="A10635" s="5"/>
      <c r="B10635" s="5"/>
      <c r="C10635" s="5"/>
      <c r="D10635" s="5"/>
      <c r="E10635" s="5"/>
      <c r="F10635" s="6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72"/>
      <c r="AD10635" s="5"/>
    </row>
    <row r="10636" spans="1:30" x14ac:dyDescent="0.2">
      <c r="A10636" s="5"/>
      <c r="B10636" s="5"/>
      <c r="C10636" s="5"/>
      <c r="D10636" s="5"/>
      <c r="E10636" s="5"/>
      <c r="F10636" s="6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72"/>
      <c r="AD10636" s="5"/>
    </row>
    <row r="10637" spans="1:30" x14ac:dyDescent="0.2">
      <c r="A10637" s="5"/>
      <c r="B10637" s="5"/>
      <c r="C10637" s="5"/>
      <c r="D10637" s="5"/>
      <c r="E10637" s="5"/>
      <c r="F10637" s="6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72"/>
      <c r="AD10637" s="5"/>
    </row>
    <row r="10638" spans="1:30" x14ac:dyDescent="0.2">
      <c r="A10638" s="5"/>
      <c r="B10638" s="5"/>
      <c r="C10638" s="5"/>
      <c r="D10638" s="5"/>
      <c r="E10638" s="5"/>
      <c r="F10638" s="6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72"/>
      <c r="AD10638" s="5"/>
    </row>
    <row r="10639" spans="1:30" x14ac:dyDescent="0.2">
      <c r="A10639" s="5"/>
      <c r="B10639" s="5"/>
      <c r="C10639" s="5"/>
      <c r="D10639" s="5"/>
      <c r="E10639" s="5"/>
      <c r="F10639" s="6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72"/>
      <c r="AD10639" s="5"/>
    </row>
    <row r="10640" spans="1:30" x14ac:dyDescent="0.2">
      <c r="A10640" s="5"/>
      <c r="B10640" s="5"/>
      <c r="C10640" s="5"/>
      <c r="D10640" s="5"/>
      <c r="E10640" s="5"/>
      <c r="F10640" s="6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72"/>
      <c r="AD10640" s="5"/>
    </row>
    <row r="10641" spans="1:30" x14ac:dyDescent="0.2">
      <c r="A10641" s="5"/>
      <c r="B10641" s="5"/>
      <c r="C10641" s="5"/>
      <c r="D10641" s="5"/>
      <c r="E10641" s="5"/>
      <c r="F10641" s="6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72"/>
      <c r="AD10641" s="5"/>
    </row>
    <row r="10642" spans="1:30" x14ac:dyDescent="0.2">
      <c r="A10642" s="5"/>
      <c r="B10642" s="5"/>
      <c r="C10642" s="5"/>
      <c r="D10642" s="5"/>
      <c r="E10642" s="5"/>
      <c r="F10642" s="6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72"/>
      <c r="AD10642" s="5"/>
    </row>
    <row r="10643" spans="1:30" x14ac:dyDescent="0.2">
      <c r="A10643" s="5"/>
      <c r="B10643" s="5"/>
      <c r="C10643" s="5"/>
      <c r="D10643" s="5"/>
      <c r="E10643" s="5"/>
      <c r="F10643" s="6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72"/>
      <c r="AD10643" s="5"/>
    </row>
    <row r="10644" spans="1:30" x14ac:dyDescent="0.2">
      <c r="A10644" s="5"/>
      <c r="B10644" s="5"/>
      <c r="C10644" s="5"/>
      <c r="D10644" s="5"/>
      <c r="E10644" s="5"/>
      <c r="F10644" s="6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72"/>
      <c r="AD10644" s="5"/>
    </row>
    <row r="10645" spans="1:30" x14ac:dyDescent="0.2">
      <c r="A10645" s="5"/>
      <c r="B10645" s="5"/>
      <c r="C10645" s="5"/>
      <c r="D10645" s="5"/>
      <c r="E10645" s="5"/>
      <c r="F10645" s="6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72"/>
      <c r="AD10645" s="5"/>
    </row>
    <row r="10646" spans="1:30" x14ac:dyDescent="0.2">
      <c r="A10646" s="5"/>
      <c r="B10646" s="5"/>
      <c r="C10646" s="5"/>
      <c r="D10646" s="5"/>
      <c r="E10646" s="5"/>
      <c r="F10646" s="6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72"/>
      <c r="AD10646" s="5"/>
    </row>
    <row r="10647" spans="1:30" x14ac:dyDescent="0.2">
      <c r="A10647" s="5"/>
      <c r="B10647" s="5"/>
      <c r="C10647" s="5"/>
      <c r="D10647" s="5"/>
      <c r="E10647" s="5"/>
      <c r="F10647" s="6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72"/>
      <c r="AD10647" s="5"/>
    </row>
    <row r="10648" spans="1:30" x14ac:dyDescent="0.2">
      <c r="A10648" s="5"/>
      <c r="B10648" s="5"/>
      <c r="C10648" s="5"/>
      <c r="D10648" s="5"/>
      <c r="E10648" s="5"/>
      <c r="F10648" s="6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72"/>
      <c r="AD10648" s="5"/>
    </row>
    <row r="10649" spans="1:30" x14ac:dyDescent="0.2">
      <c r="A10649" s="5"/>
      <c r="B10649" s="5"/>
      <c r="C10649" s="5"/>
      <c r="D10649" s="5"/>
      <c r="E10649" s="5"/>
      <c r="F10649" s="6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72"/>
      <c r="AD10649" s="5"/>
    </row>
    <row r="10650" spans="1:30" x14ac:dyDescent="0.2">
      <c r="A10650" s="5"/>
      <c r="B10650" s="5"/>
      <c r="C10650" s="5"/>
      <c r="D10650" s="5"/>
      <c r="E10650" s="5"/>
      <c r="F10650" s="6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72"/>
      <c r="AD10650" s="5"/>
    </row>
    <row r="10651" spans="1:30" x14ac:dyDescent="0.2">
      <c r="A10651" s="5"/>
      <c r="B10651" s="5"/>
      <c r="C10651" s="5"/>
      <c r="D10651" s="5"/>
      <c r="E10651" s="5"/>
      <c r="F10651" s="6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72"/>
      <c r="AD10651" s="5"/>
    </row>
    <row r="10652" spans="1:30" x14ac:dyDescent="0.2">
      <c r="A10652" s="5"/>
      <c r="B10652" s="5"/>
      <c r="C10652" s="5"/>
      <c r="D10652" s="5"/>
      <c r="E10652" s="5"/>
      <c r="F10652" s="6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72"/>
      <c r="AD10652" s="5"/>
    </row>
    <row r="10653" spans="1:30" x14ac:dyDescent="0.2">
      <c r="A10653" s="5"/>
      <c r="B10653" s="5"/>
      <c r="C10653" s="5"/>
      <c r="D10653" s="5"/>
      <c r="E10653" s="5"/>
      <c r="F10653" s="6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72"/>
      <c r="AD10653" s="5"/>
    </row>
    <row r="10654" spans="1:30" x14ac:dyDescent="0.2">
      <c r="A10654" s="5"/>
      <c r="B10654" s="5"/>
      <c r="C10654" s="5"/>
      <c r="D10654" s="5"/>
      <c r="E10654" s="5"/>
      <c r="F10654" s="6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72"/>
      <c r="AD10654" s="5"/>
    </row>
    <row r="10655" spans="1:30" x14ac:dyDescent="0.2">
      <c r="A10655" s="5"/>
      <c r="B10655" s="5"/>
      <c r="C10655" s="5"/>
      <c r="D10655" s="5"/>
      <c r="E10655" s="5"/>
      <c r="F10655" s="6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72"/>
      <c r="AD10655" s="5"/>
    </row>
    <row r="10656" spans="1:30" x14ac:dyDescent="0.2">
      <c r="A10656" s="5"/>
      <c r="B10656" s="5"/>
      <c r="C10656" s="5"/>
      <c r="D10656" s="5"/>
      <c r="E10656" s="5"/>
      <c r="F10656" s="6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72"/>
      <c r="AD10656" s="5"/>
    </row>
    <row r="10657" spans="1:30" x14ac:dyDescent="0.2">
      <c r="A10657" s="5"/>
      <c r="B10657" s="5"/>
      <c r="C10657" s="5"/>
      <c r="D10657" s="5"/>
      <c r="E10657" s="5"/>
      <c r="F10657" s="6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72"/>
      <c r="AD10657" s="5"/>
    </row>
    <row r="10658" spans="1:30" x14ac:dyDescent="0.2">
      <c r="A10658" s="5"/>
      <c r="B10658" s="5"/>
      <c r="C10658" s="5"/>
      <c r="D10658" s="5"/>
      <c r="E10658" s="5"/>
      <c r="F10658" s="6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72"/>
      <c r="AD10658" s="5"/>
    </row>
    <row r="10659" spans="1:30" x14ac:dyDescent="0.2">
      <c r="A10659" s="5"/>
      <c r="B10659" s="5"/>
      <c r="C10659" s="5"/>
      <c r="D10659" s="5"/>
      <c r="E10659" s="5"/>
      <c r="F10659" s="6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72"/>
      <c r="AD10659" s="5"/>
    </row>
    <row r="10660" spans="1:30" x14ac:dyDescent="0.2">
      <c r="A10660" s="5"/>
      <c r="B10660" s="5"/>
      <c r="C10660" s="5"/>
      <c r="D10660" s="5"/>
      <c r="E10660" s="5"/>
      <c r="F10660" s="6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72"/>
      <c r="AD10660" s="5"/>
    </row>
    <row r="10661" spans="1:30" x14ac:dyDescent="0.2">
      <c r="A10661" s="5"/>
      <c r="B10661" s="5"/>
      <c r="C10661" s="5"/>
      <c r="D10661" s="5"/>
      <c r="E10661" s="5"/>
      <c r="F10661" s="6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72"/>
      <c r="AD10661" s="5"/>
    </row>
    <row r="10662" spans="1:30" x14ac:dyDescent="0.2">
      <c r="A10662" s="5"/>
      <c r="B10662" s="5"/>
      <c r="C10662" s="5"/>
      <c r="D10662" s="5"/>
      <c r="E10662" s="5"/>
      <c r="F10662" s="6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72"/>
      <c r="AD10662" s="5"/>
    </row>
    <row r="10663" spans="1:30" x14ac:dyDescent="0.2">
      <c r="A10663" s="5"/>
      <c r="B10663" s="5"/>
      <c r="C10663" s="5"/>
      <c r="D10663" s="5"/>
      <c r="E10663" s="5"/>
      <c r="F10663" s="6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72"/>
      <c r="AD10663" s="5"/>
    </row>
    <row r="10664" spans="1:30" x14ac:dyDescent="0.2">
      <c r="A10664" s="5"/>
      <c r="B10664" s="5"/>
      <c r="C10664" s="5"/>
      <c r="D10664" s="5"/>
      <c r="E10664" s="5"/>
      <c r="F10664" s="6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72"/>
      <c r="AD10664" s="5"/>
    </row>
    <row r="10665" spans="1:30" x14ac:dyDescent="0.2">
      <c r="A10665" s="5"/>
      <c r="B10665" s="5"/>
      <c r="C10665" s="5"/>
      <c r="D10665" s="5"/>
      <c r="E10665" s="5"/>
      <c r="F10665" s="6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72"/>
      <c r="AD10665" s="5"/>
    </row>
    <row r="10666" spans="1:30" x14ac:dyDescent="0.2">
      <c r="A10666" s="5"/>
      <c r="B10666" s="5"/>
      <c r="C10666" s="5"/>
      <c r="D10666" s="5"/>
      <c r="E10666" s="5"/>
      <c r="F10666" s="6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72"/>
      <c r="AD10666" s="5"/>
    </row>
    <row r="10667" spans="1:30" x14ac:dyDescent="0.2">
      <c r="A10667" s="5"/>
      <c r="B10667" s="5"/>
      <c r="C10667" s="5"/>
      <c r="D10667" s="5"/>
      <c r="E10667" s="5"/>
      <c r="F10667" s="6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72"/>
      <c r="AD10667" s="5"/>
    </row>
    <row r="10668" spans="1:30" x14ac:dyDescent="0.2">
      <c r="A10668" s="5"/>
      <c r="B10668" s="5"/>
      <c r="C10668" s="5"/>
      <c r="D10668" s="5"/>
      <c r="E10668" s="5"/>
      <c r="F10668" s="6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72"/>
      <c r="AD10668" s="5"/>
    </row>
    <row r="10669" spans="1:30" x14ac:dyDescent="0.2">
      <c r="A10669" s="5"/>
      <c r="B10669" s="5"/>
      <c r="C10669" s="5"/>
      <c r="D10669" s="5"/>
      <c r="E10669" s="5"/>
      <c r="F10669" s="6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72"/>
      <c r="AD10669" s="5"/>
    </row>
    <row r="10670" spans="1:30" x14ac:dyDescent="0.2">
      <c r="A10670" s="5"/>
      <c r="B10670" s="5"/>
      <c r="C10670" s="5"/>
      <c r="D10670" s="5"/>
      <c r="E10670" s="5"/>
      <c r="F10670" s="6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72"/>
      <c r="AD10670" s="5"/>
    </row>
    <row r="10671" spans="1:30" x14ac:dyDescent="0.2">
      <c r="A10671" s="5"/>
      <c r="B10671" s="5"/>
      <c r="C10671" s="5"/>
      <c r="D10671" s="5"/>
      <c r="E10671" s="5"/>
      <c r="F10671" s="6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72"/>
      <c r="AD10671" s="5"/>
    </row>
    <row r="10672" spans="1:30" x14ac:dyDescent="0.2">
      <c r="A10672" s="5"/>
      <c r="B10672" s="5"/>
      <c r="C10672" s="5"/>
      <c r="D10672" s="5"/>
      <c r="E10672" s="5"/>
      <c r="F10672" s="6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72"/>
      <c r="AD10672" s="5"/>
    </row>
    <row r="10673" spans="1:30" x14ac:dyDescent="0.2">
      <c r="A10673" s="5"/>
      <c r="B10673" s="5"/>
      <c r="C10673" s="5"/>
      <c r="D10673" s="5"/>
      <c r="E10673" s="5"/>
      <c r="F10673" s="6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72"/>
      <c r="AD10673" s="5"/>
    </row>
    <row r="10674" spans="1:30" x14ac:dyDescent="0.2">
      <c r="A10674" s="5"/>
      <c r="B10674" s="5"/>
      <c r="C10674" s="5"/>
      <c r="D10674" s="5"/>
      <c r="E10674" s="5"/>
      <c r="F10674" s="6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72"/>
      <c r="AD10674" s="5"/>
    </row>
    <row r="10675" spans="1:30" x14ac:dyDescent="0.2">
      <c r="A10675" s="5"/>
      <c r="B10675" s="5"/>
      <c r="C10675" s="5"/>
      <c r="D10675" s="5"/>
      <c r="E10675" s="5"/>
      <c r="F10675" s="6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72"/>
      <c r="AD10675" s="5"/>
    </row>
    <row r="10676" spans="1:30" x14ac:dyDescent="0.2">
      <c r="A10676" s="5"/>
      <c r="B10676" s="5"/>
      <c r="C10676" s="5"/>
      <c r="D10676" s="5"/>
      <c r="E10676" s="5"/>
      <c r="F10676" s="6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72"/>
      <c r="AD10676" s="5"/>
    </row>
    <row r="10677" spans="1:30" x14ac:dyDescent="0.2">
      <c r="A10677" s="5"/>
      <c r="B10677" s="5"/>
      <c r="C10677" s="5"/>
      <c r="D10677" s="5"/>
      <c r="E10677" s="5"/>
      <c r="F10677" s="6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72"/>
      <c r="AD10677" s="5"/>
    </row>
    <row r="10678" spans="1:30" x14ac:dyDescent="0.2">
      <c r="A10678" s="5"/>
      <c r="B10678" s="5"/>
      <c r="C10678" s="5"/>
      <c r="D10678" s="5"/>
      <c r="E10678" s="5"/>
      <c r="F10678" s="6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72"/>
      <c r="AD10678" s="5"/>
    </row>
    <row r="10679" spans="1:30" x14ac:dyDescent="0.2">
      <c r="A10679" s="5"/>
      <c r="B10679" s="5"/>
      <c r="C10679" s="5"/>
      <c r="D10679" s="5"/>
      <c r="E10679" s="5"/>
      <c r="F10679" s="6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72"/>
      <c r="AD10679" s="5"/>
    </row>
    <row r="10680" spans="1:30" x14ac:dyDescent="0.2">
      <c r="A10680" s="5"/>
      <c r="B10680" s="5"/>
      <c r="C10680" s="5"/>
      <c r="D10680" s="5"/>
      <c r="E10680" s="5"/>
      <c r="F10680" s="6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72"/>
      <c r="AD10680" s="5"/>
    </row>
    <row r="10681" spans="1:30" x14ac:dyDescent="0.2">
      <c r="A10681" s="5"/>
      <c r="B10681" s="5"/>
      <c r="C10681" s="5"/>
      <c r="D10681" s="5"/>
      <c r="E10681" s="5"/>
      <c r="F10681" s="6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72"/>
      <c r="AD10681" s="5"/>
    </row>
    <row r="10682" spans="1:30" x14ac:dyDescent="0.2">
      <c r="A10682" s="5"/>
      <c r="B10682" s="5"/>
      <c r="C10682" s="5"/>
      <c r="D10682" s="5"/>
      <c r="E10682" s="5"/>
      <c r="F10682" s="6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72"/>
      <c r="AD10682" s="5"/>
    </row>
    <row r="10683" spans="1:30" x14ac:dyDescent="0.2">
      <c r="A10683" s="5"/>
      <c r="B10683" s="5"/>
      <c r="C10683" s="5"/>
      <c r="D10683" s="5"/>
      <c r="E10683" s="5"/>
      <c r="F10683" s="6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72"/>
      <c r="AD10683" s="5"/>
    </row>
    <row r="10684" spans="1:30" x14ac:dyDescent="0.2">
      <c r="A10684" s="5"/>
      <c r="B10684" s="5"/>
      <c r="C10684" s="5"/>
      <c r="D10684" s="5"/>
      <c r="E10684" s="5"/>
      <c r="F10684" s="6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72"/>
      <c r="AD10684" s="5"/>
    </row>
    <row r="10685" spans="1:30" x14ac:dyDescent="0.2">
      <c r="A10685" s="5"/>
      <c r="B10685" s="5"/>
      <c r="C10685" s="5"/>
      <c r="D10685" s="5"/>
      <c r="E10685" s="5"/>
      <c r="F10685" s="6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72"/>
      <c r="AD10685" s="5"/>
    </row>
    <row r="10686" spans="1:30" x14ac:dyDescent="0.2">
      <c r="A10686" s="5"/>
      <c r="B10686" s="5"/>
      <c r="C10686" s="5"/>
      <c r="D10686" s="5"/>
      <c r="E10686" s="5"/>
      <c r="F10686" s="6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72"/>
      <c r="AD10686" s="5"/>
    </row>
    <row r="10687" spans="1:30" x14ac:dyDescent="0.2">
      <c r="A10687" s="5"/>
      <c r="B10687" s="5"/>
      <c r="C10687" s="5"/>
      <c r="D10687" s="5"/>
      <c r="E10687" s="5"/>
      <c r="F10687" s="6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72"/>
      <c r="AD10687" s="5"/>
    </row>
    <row r="10688" spans="1:30" x14ac:dyDescent="0.2">
      <c r="A10688" s="5"/>
      <c r="B10688" s="5"/>
      <c r="C10688" s="5"/>
      <c r="D10688" s="5"/>
      <c r="E10688" s="5"/>
      <c r="F10688" s="6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72"/>
      <c r="AD10688" s="5"/>
    </row>
    <row r="10689" spans="1:30" x14ac:dyDescent="0.2">
      <c r="A10689" s="5"/>
      <c r="B10689" s="5"/>
      <c r="C10689" s="5"/>
      <c r="D10689" s="5"/>
      <c r="E10689" s="5"/>
      <c r="F10689" s="6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72"/>
      <c r="AD10689" s="5"/>
    </row>
    <row r="10690" spans="1:30" x14ac:dyDescent="0.2">
      <c r="A10690" s="5"/>
      <c r="B10690" s="5"/>
      <c r="C10690" s="5"/>
      <c r="D10690" s="5"/>
      <c r="E10690" s="5"/>
      <c r="F10690" s="6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72"/>
      <c r="AD10690" s="5"/>
    </row>
    <row r="10691" spans="1:30" x14ac:dyDescent="0.2">
      <c r="A10691" s="5"/>
      <c r="B10691" s="5"/>
      <c r="C10691" s="5"/>
      <c r="D10691" s="5"/>
      <c r="E10691" s="5"/>
      <c r="F10691" s="6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72"/>
      <c r="AD10691" s="5"/>
    </row>
    <row r="10692" spans="1:30" x14ac:dyDescent="0.2">
      <c r="A10692" s="5"/>
      <c r="B10692" s="5"/>
      <c r="C10692" s="5"/>
      <c r="D10692" s="5"/>
      <c r="E10692" s="5"/>
      <c r="F10692" s="6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72"/>
      <c r="AD10692" s="5"/>
    </row>
    <row r="10693" spans="1:30" x14ac:dyDescent="0.2">
      <c r="A10693" s="5"/>
      <c r="B10693" s="5"/>
      <c r="C10693" s="5"/>
      <c r="D10693" s="5"/>
      <c r="E10693" s="5"/>
      <c r="F10693" s="6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72"/>
      <c r="AD10693" s="5"/>
    </row>
    <row r="10694" spans="1:30" x14ac:dyDescent="0.2">
      <c r="A10694" s="5"/>
      <c r="B10694" s="5"/>
      <c r="C10694" s="5"/>
      <c r="D10694" s="5"/>
      <c r="E10694" s="5"/>
      <c r="F10694" s="6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72"/>
      <c r="AD10694" s="5"/>
    </row>
    <row r="10695" spans="1:30" x14ac:dyDescent="0.2">
      <c r="A10695" s="5"/>
      <c r="B10695" s="5"/>
      <c r="C10695" s="5"/>
      <c r="D10695" s="5"/>
      <c r="E10695" s="5"/>
      <c r="F10695" s="6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72"/>
      <c r="AD10695" s="5"/>
    </row>
    <row r="10696" spans="1:30" x14ac:dyDescent="0.2">
      <c r="A10696" s="5"/>
      <c r="B10696" s="5"/>
      <c r="C10696" s="5"/>
      <c r="D10696" s="5"/>
      <c r="E10696" s="5"/>
      <c r="F10696" s="6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72"/>
      <c r="AD10696" s="5"/>
    </row>
    <row r="10697" spans="1:30" x14ac:dyDescent="0.2">
      <c r="A10697" s="5"/>
      <c r="B10697" s="5"/>
      <c r="C10697" s="5"/>
      <c r="D10697" s="5"/>
      <c r="E10697" s="5"/>
      <c r="F10697" s="6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72"/>
      <c r="AD10697" s="5"/>
    </row>
    <row r="10698" spans="1:30" x14ac:dyDescent="0.2">
      <c r="A10698" s="5"/>
      <c r="B10698" s="5"/>
      <c r="C10698" s="5"/>
      <c r="D10698" s="5"/>
      <c r="E10698" s="5"/>
      <c r="F10698" s="6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72"/>
      <c r="AD10698" s="5"/>
    </row>
    <row r="10699" spans="1:30" x14ac:dyDescent="0.2">
      <c r="A10699" s="5"/>
      <c r="B10699" s="5"/>
      <c r="C10699" s="5"/>
      <c r="D10699" s="5"/>
      <c r="E10699" s="5"/>
      <c r="F10699" s="6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72"/>
      <c r="AD10699" s="5"/>
    </row>
    <row r="10700" spans="1:30" x14ac:dyDescent="0.2">
      <c r="A10700" s="5"/>
      <c r="B10700" s="5"/>
      <c r="C10700" s="5"/>
      <c r="D10700" s="5"/>
      <c r="E10700" s="5"/>
      <c r="F10700" s="6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72"/>
      <c r="AD10700" s="5"/>
    </row>
    <row r="10701" spans="1:30" x14ac:dyDescent="0.2">
      <c r="A10701" s="5"/>
      <c r="B10701" s="5"/>
      <c r="C10701" s="5"/>
      <c r="D10701" s="5"/>
      <c r="E10701" s="5"/>
      <c r="F10701" s="6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72"/>
      <c r="AD10701" s="5"/>
    </row>
    <row r="10702" spans="1:30" x14ac:dyDescent="0.2">
      <c r="A10702" s="5"/>
      <c r="B10702" s="5"/>
      <c r="C10702" s="5"/>
      <c r="D10702" s="5"/>
      <c r="E10702" s="5"/>
      <c r="F10702" s="6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72"/>
      <c r="AD10702" s="5"/>
    </row>
    <row r="10703" spans="1:30" x14ac:dyDescent="0.2">
      <c r="A10703" s="5"/>
      <c r="B10703" s="5"/>
      <c r="C10703" s="5"/>
      <c r="D10703" s="5"/>
      <c r="E10703" s="5"/>
      <c r="F10703" s="6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72"/>
      <c r="AD10703" s="5"/>
    </row>
    <row r="10704" spans="1:30" x14ac:dyDescent="0.2">
      <c r="A10704" s="5"/>
      <c r="B10704" s="5"/>
      <c r="C10704" s="5"/>
      <c r="D10704" s="5"/>
      <c r="E10704" s="5"/>
      <c r="F10704" s="6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72"/>
      <c r="AD10704" s="5"/>
    </row>
    <row r="10705" spans="1:30" x14ac:dyDescent="0.2">
      <c r="A10705" s="5"/>
      <c r="B10705" s="5"/>
      <c r="C10705" s="5"/>
      <c r="D10705" s="5"/>
      <c r="E10705" s="5"/>
      <c r="F10705" s="6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72"/>
      <c r="AD10705" s="5"/>
    </row>
    <row r="10706" spans="1:30" x14ac:dyDescent="0.2">
      <c r="A10706" s="5"/>
      <c r="B10706" s="5"/>
      <c r="C10706" s="5"/>
      <c r="D10706" s="5"/>
      <c r="E10706" s="5"/>
      <c r="F10706" s="6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72"/>
      <c r="AD10706" s="5"/>
    </row>
    <row r="10707" spans="1:30" x14ac:dyDescent="0.2">
      <c r="A10707" s="5"/>
      <c r="B10707" s="5"/>
      <c r="C10707" s="5"/>
      <c r="D10707" s="5"/>
      <c r="E10707" s="5"/>
      <c r="F10707" s="6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72"/>
      <c r="AD10707" s="5"/>
    </row>
    <row r="10708" spans="1:30" x14ac:dyDescent="0.2">
      <c r="A10708" s="5"/>
      <c r="B10708" s="5"/>
      <c r="C10708" s="5"/>
      <c r="D10708" s="5"/>
      <c r="E10708" s="5"/>
      <c r="F10708" s="6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72"/>
      <c r="AD10708" s="5"/>
    </row>
    <row r="10709" spans="1:30" x14ac:dyDescent="0.2">
      <c r="A10709" s="5"/>
      <c r="B10709" s="5"/>
      <c r="C10709" s="5"/>
      <c r="D10709" s="5"/>
      <c r="E10709" s="5"/>
      <c r="F10709" s="6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72"/>
      <c r="AD10709" s="5"/>
    </row>
    <row r="10710" spans="1:30" x14ac:dyDescent="0.2">
      <c r="A10710" s="5"/>
      <c r="B10710" s="5"/>
      <c r="C10710" s="5"/>
      <c r="D10710" s="5"/>
      <c r="E10710" s="5"/>
      <c r="F10710" s="6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72"/>
      <c r="AD10710" s="5"/>
    </row>
    <row r="10711" spans="1:30" x14ac:dyDescent="0.2">
      <c r="A10711" s="5"/>
      <c r="B10711" s="5"/>
      <c r="C10711" s="5"/>
      <c r="D10711" s="5"/>
      <c r="E10711" s="5"/>
      <c r="F10711" s="6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72"/>
      <c r="AD10711" s="5"/>
    </row>
    <row r="10712" spans="1:30" x14ac:dyDescent="0.2">
      <c r="A10712" s="5"/>
      <c r="B10712" s="5"/>
      <c r="C10712" s="5"/>
      <c r="D10712" s="5"/>
      <c r="E10712" s="5"/>
      <c r="F10712" s="6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72"/>
      <c r="AD10712" s="5"/>
    </row>
    <row r="10713" spans="1:30" x14ac:dyDescent="0.2">
      <c r="A10713" s="5"/>
      <c r="B10713" s="5"/>
      <c r="C10713" s="5"/>
      <c r="D10713" s="5"/>
      <c r="E10713" s="5"/>
      <c r="F10713" s="6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72"/>
      <c r="AD10713" s="5"/>
    </row>
    <row r="10714" spans="1:30" x14ac:dyDescent="0.2">
      <c r="A10714" s="5"/>
      <c r="B10714" s="5"/>
      <c r="C10714" s="5"/>
      <c r="D10714" s="5"/>
      <c r="E10714" s="5"/>
      <c r="F10714" s="6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72"/>
      <c r="AD10714" s="5"/>
    </row>
    <row r="10715" spans="1:30" x14ac:dyDescent="0.2">
      <c r="A10715" s="5"/>
      <c r="B10715" s="5"/>
      <c r="C10715" s="5"/>
      <c r="D10715" s="5"/>
      <c r="E10715" s="5"/>
      <c r="F10715" s="6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72"/>
      <c r="AD10715" s="5"/>
    </row>
    <row r="10716" spans="1:30" x14ac:dyDescent="0.2">
      <c r="A10716" s="5"/>
      <c r="B10716" s="5"/>
      <c r="C10716" s="5"/>
      <c r="D10716" s="5"/>
      <c r="E10716" s="5"/>
      <c r="F10716" s="6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72"/>
      <c r="AD10716" s="5"/>
    </row>
    <row r="10717" spans="1:30" x14ac:dyDescent="0.2">
      <c r="A10717" s="5"/>
      <c r="B10717" s="5"/>
      <c r="C10717" s="5"/>
      <c r="D10717" s="5"/>
      <c r="E10717" s="5"/>
      <c r="F10717" s="6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72"/>
      <c r="AD10717" s="5"/>
    </row>
    <row r="10718" spans="1:30" x14ac:dyDescent="0.2">
      <c r="A10718" s="5"/>
      <c r="B10718" s="5"/>
      <c r="C10718" s="5"/>
      <c r="D10718" s="5"/>
      <c r="E10718" s="5"/>
      <c r="F10718" s="6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72"/>
      <c r="AD10718" s="5"/>
    </row>
    <row r="10719" spans="1:30" x14ac:dyDescent="0.2">
      <c r="A10719" s="5"/>
      <c r="B10719" s="5"/>
      <c r="C10719" s="5"/>
      <c r="D10719" s="5"/>
      <c r="E10719" s="5"/>
      <c r="F10719" s="6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72"/>
      <c r="AD10719" s="5"/>
    </row>
    <row r="10720" spans="1:30" x14ac:dyDescent="0.2">
      <c r="A10720" s="5"/>
      <c r="B10720" s="5"/>
      <c r="C10720" s="5"/>
      <c r="D10720" s="5"/>
      <c r="E10720" s="5"/>
      <c r="F10720" s="6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72"/>
      <c r="AD10720" s="5"/>
    </row>
    <row r="10721" spans="1:30" x14ac:dyDescent="0.2">
      <c r="A10721" s="5"/>
      <c r="B10721" s="5"/>
      <c r="C10721" s="5"/>
      <c r="D10721" s="5"/>
      <c r="E10721" s="5"/>
      <c r="F10721" s="6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72"/>
      <c r="AD10721" s="5"/>
    </row>
    <row r="10722" spans="1:30" x14ac:dyDescent="0.2">
      <c r="A10722" s="5"/>
      <c r="B10722" s="5"/>
      <c r="C10722" s="5"/>
      <c r="D10722" s="5"/>
      <c r="E10722" s="5"/>
      <c r="F10722" s="6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72"/>
      <c r="AD10722" s="5"/>
    </row>
    <row r="10723" spans="1:30" x14ac:dyDescent="0.2">
      <c r="A10723" s="5"/>
      <c r="B10723" s="5"/>
      <c r="C10723" s="5"/>
      <c r="D10723" s="5"/>
      <c r="E10723" s="5"/>
      <c r="F10723" s="6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72"/>
      <c r="AD10723" s="5"/>
    </row>
    <row r="10724" spans="1:30" x14ac:dyDescent="0.2">
      <c r="A10724" s="5"/>
      <c r="B10724" s="5"/>
      <c r="C10724" s="5"/>
      <c r="D10724" s="5"/>
      <c r="E10724" s="5"/>
      <c r="F10724" s="6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72"/>
      <c r="AD10724" s="5"/>
    </row>
    <row r="10725" spans="1:30" x14ac:dyDescent="0.2">
      <c r="A10725" s="5"/>
      <c r="B10725" s="5"/>
      <c r="C10725" s="5"/>
      <c r="D10725" s="5"/>
      <c r="E10725" s="5"/>
      <c r="F10725" s="6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72"/>
      <c r="AD10725" s="5"/>
    </row>
    <row r="10726" spans="1:30" x14ac:dyDescent="0.2">
      <c r="A10726" s="5"/>
      <c r="B10726" s="5"/>
      <c r="C10726" s="5"/>
      <c r="D10726" s="5"/>
      <c r="E10726" s="5"/>
      <c r="F10726" s="6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72"/>
      <c r="AD10726" s="5"/>
    </row>
    <row r="10727" spans="1:30" x14ac:dyDescent="0.2">
      <c r="A10727" s="5"/>
      <c r="B10727" s="5"/>
      <c r="C10727" s="5"/>
      <c r="D10727" s="5"/>
      <c r="E10727" s="5"/>
      <c r="F10727" s="6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72"/>
      <c r="AD10727" s="5"/>
    </row>
    <row r="10728" spans="1:30" x14ac:dyDescent="0.2">
      <c r="A10728" s="5"/>
      <c r="B10728" s="5"/>
      <c r="C10728" s="5"/>
      <c r="D10728" s="5"/>
      <c r="E10728" s="5"/>
      <c r="F10728" s="6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72"/>
      <c r="AD10728" s="5"/>
    </row>
    <row r="10729" spans="1:30" x14ac:dyDescent="0.2">
      <c r="A10729" s="5"/>
      <c r="B10729" s="5"/>
      <c r="C10729" s="5"/>
      <c r="D10729" s="5"/>
      <c r="E10729" s="5"/>
      <c r="F10729" s="6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72"/>
      <c r="AD10729" s="5"/>
    </row>
    <row r="10730" spans="1:30" x14ac:dyDescent="0.2">
      <c r="A10730" s="5"/>
      <c r="B10730" s="5"/>
      <c r="C10730" s="5"/>
      <c r="D10730" s="5"/>
      <c r="E10730" s="5"/>
      <c r="F10730" s="6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72"/>
      <c r="AD10730" s="5"/>
    </row>
    <row r="10731" spans="1:30" x14ac:dyDescent="0.2">
      <c r="A10731" s="5"/>
      <c r="B10731" s="5"/>
      <c r="C10731" s="5"/>
      <c r="D10731" s="5"/>
      <c r="E10731" s="5"/>
      <c r="F10731" s="6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72"/>
      <c r="AD10731" s="5"/>
    </row>
    <row r="10732" spans="1:30" x14ac:dyDescent="0.2">
      <c r="A10732" s="5"/>
      <c r="B10732" s="5"/>
      <c r="C10732" s="5"/>
      <c r="D10732" s="5"/>
      <c r="E10732" s="5"/>
      <c r="F10732" s="6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72"/>
      <c r="AD10732" s="5"/>
    </row>
    <row r="10733" spans="1:30" x14ac:dyDescent="0.2">
      <c r="A10733" s="5"/>
      <c r="B10733" s="5"/>
      <c r="C10733" s="5"/>
      <c r="D10733" s="5"/>
      <c r="E10733" s="5"/>
      <c r="F10733" s="6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72"/>
      <c r="AD10733" s="5"/>
    </row>
    <row r="10734" spans="1:30" x14ac:dyDescent="0.2">
      <c r="A10734" s="5"/>
      <c r="B10734" s="5"/>
      <c r="C10734" s="5"/>
      <c r="D10734" s="5"/>
      <c r="E10734" s="5"/>
      <c r="F10734" s="6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72"/>
      <c r="AD10734" s="5"/>
    </row>
    <row r="10735" spans="1:30" x14ac:dyDescent="0.2">
      <c r="A10735" s="5"/>
      <c r="B10735" s="5"/>
      <c r="C10735" s="5"/>
      <c r="D10735" s="5"/>
      <c r="E10735" s="5"/>
      <c r="F10735" s="6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72"/>
      <c r="AD10735" s="5"/>
    </row>
    <row r="10736" spans="1:30" x14ac:dyDescent="0.2">
      <c r="A10736" s="5"/>
      <c r="B10736" s="5"/>
      <c r="C10736" s="5"/>
      <c r="D10736" s="5"/>
      <c r="E10736" s="5"/>
      <c r="F10736" s="6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72"/>
      <c r="AD10736" s="5"/>
    </row>
    <row r="10737" spans="1:30" x14ac:dyDescent="0.2">
      <c r="A10737" s="5"/>
      <c r="B10737" s="5"/>
      <c r="C10737" s="5"/>
      <c r="D10737" s="5"/>
      <c r="E10737" s="5"/>
      <c r="F10737" s="6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72"/>
      <c r="AD10737" s="5"/>
    </row>
    <row r="10738" spans="1:30" x14ac:dyDescent="0.2">
      <c r="A10738" s="5"/>
      <c r="B10738" s="5"/>
      <c r="C10738" s="5"/>
      <c r="D10738" s="5"/>
      <c r="E10738" s="5"/>
      <c r="F10738" s="6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72"/>
      <c r="AD10738" s="5"/>
    </row>
    <row r="10739" spans="1:30" x14ac:dyDescent="0.2">
      <c r="A10739" s="5"/>
      <c r="B10739" s="5"/>
      <c r="C10739" s="5"/>
      <c r="D10739" s="5"/>
      <c r="E10739" s="5"/>
      <c r="F10739" s="6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72"/>
      <c r="AD10739" s="5"/>
    </row>
    <row r="10740" spans="1:30" x14ac:dyDescent="0.2">
      <c r="A10740" s="5"/>
      <c r="B10740" s="5"/>
      <c r="C10740" s="5"/>
      <c r="D10740" s="5"/>
      <c r="E10740" s="5"/>
      <c r="F10740" s="6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72"/>
      <c r="AD10740" s="5"/>
    </row>
    <row r="10741" spans="1:30" x14ac:dyDescent="0.2">
      <c r="A10741" s="5"/>
      <c r="B10741" s="5"/>
      <c r="C10741" s="5"/>
      <c r="D10741" s="5"/>
      <c r="E10741" s="5"/>
      <c r="F10741" s="6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72"/>
      <c r="AD10741" s="5"/>
    </row>
    <row r="10742" spans="1:30" x14ac:dyDescent="0.2">
      <c r="A10742" s="5"/>
      <c r="B10742" s="5"/>
      <c r="C10742" s="5"/>
      <c r="D10742" s="5"/>
      <c r="E10742" s="5"/>
      <c r="F10742" s="6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72"/>
      <c r="AD10742" s="5"/>
    </row>
    <row r="10743" spans="1:30" x14ac:dyDescent="0.2">
      <c r="A10743" s="5"/>
      <c r="B10743" s="5"/>
      <c r="C10743" s="5"/>
      <c r="D10743" s="5"/>
      <c r="E10743" s="5"/>
      <c r="F10743" s="6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72"/>
      <c r="AD10743" s="5"/>
    </row>
    <row r="10744" spans="1:30" x14ac:dyDescent="0.2">
      <c r="A10744" s="5"/>
      <c r="B10744" s="5"/>
      <c r="C10744" s="5"/>
      <c r="D10744" s="5"/>
      <c r="E10744" s="5"/>
      <c r="F10744" s="6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72"/>
      <c r="AD10744" s="5"/>
    </row>
    <row r="10745" spans="1:30" x14ac:dyDescent="0.2">
      <c r="A10745" s="5"/>
      <c r="B10745" s="5"/>
      <c r="C10745" s="5"/>
      <c r="D10745" s="5"/>
      <c r="E10745" s="5"/>
      <c r="F10745" s="6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72"/>
      <c r="AD10745" s="5"/>
    </row>
    <row r="10746" spans="1:30" x14ac:dyDescent="0.2">
      <c r="A10746" s="5"/>
      <c r="B10746" s="5"/>
      <c r="C10746" s="5"/>
      <c r="D10746" s="5"/>
      <c r="E10746" s="5"/>
      <c r="F10746" s="6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72"/>
      <c r="AD10746" s="5"/>
    </row>
    <row r="10747" spans="1:30" x14ac:dyDescent="0.2">
      <c r="A10747" s="5"/>
      <c r="B10747" s="5"/>
      <c r="C10747" s="5"/>
      <c r="D10747" s="5"/>
      <c r="E10747" s="5"/>
      <c r="F10747" s="6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72"/>
      <c r="AD10747" s="5"/>
    </row>
    <row r="10748" spans="1:30" x14ac:dyDescent="0.2">
      <c r="A10748" s="5"/>
      <c r="B10748" s="5"/>
      <c r="C10748" s="5"/>
      <c r="D10748" s="5"/>
      <c r="E10748" s="5"/>
      <c r="F10748" s="6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72"/>
      <c r="AD10748" s="5"/>
    </row>
    <row r="10749" spans="1:30" x14ac:dyDescent="0.2">
      <c r="A10749" s="5"/>
      <c r="B10749" s="5"/>
      <c r="C10749" s="5"/>
      <c r="D10749" s="5"/>
      <c r="E10749" s="5"/>
      <c r="F10749" s="6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72"/>
      <c r="AD10749" s="5"/>
    </row>
    <row r="10750" spans="1:30" x14ac:dyDescent="0.2">
      <c r="A10750" s="5"/>
      <c r="B10750" s="5"/>
      <c r="C10750" s="5"/>
      <c r="D10750" s="5"/>
      <c r="E10750" s="5"/>
      <c r="F10750" s="6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72"/>
      <c r="AD10750" s="5"/>
    </row>
    <row r="10751" spans="1:30" x14ac:dyDescent="0.2">
      <c r="A10751" s="5"/>
      <c r="B10751" s="5"/>
      <c r="C10751" s="5"/>
      <c r="D10751" s="5"/>
      <c r="E10751" s="5"/>
      <c r="F10751" s="6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72"/>
      <c r="AD10751" s="5"/>
    </row>
    <row r="10752" spans="1:30" x14ac:dyDescent="0.2">
      <c r="A10752" s="5"/>
      <c r="B10752" s="5"/>
      <c r="C10752" s="5"/>
      <c r="D10752" s="5"/>
      <c r="E10752" s="5"/>
      <c r="F10752" s="6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72"/>
      <c r="AD10752" s="5"/>
    </row>
    <row r="10753" spans="1:30" x14ac:dyDescent="0.2">
      <c r="A10753" s="5"/>
      <c r="B10753" s="5"/>
      <c r="C10753" s="5"/>
      <c r="D10753" s="5"/>
      <c r="E10753" s="5"/>
      <c r="F10753" s="6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72"/>
      <c r="AD10753" s="5"/>
    </row>
    <row r="10754" spans="1:30" x14ac:dyDescent="0.2">
      <c r="A10754" s="5"/>
      <c r="B10754" s="5"/>
      <c r="C10754" s="5"/>
      <c r="D10754" s="5"/>
      <c r="E10754" s="5"/>
      <c r="F10754" s="6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72"/>
      <c r="AD10754" s="5"/>
    </row>
    <row r="10755" spans="1:30" x14ac:dyDescent="0.2">
      <c r="A10755" s="5"/>
      <c r="B10755" s="5"/>
      <c r="C10755" s="5"/>
      <c r="D10755" s="5"/>
      <c r="E10755" s="5"/>
      <c r="F10755" s="6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72"/>
      <c r="AD10755" s="5"/>
    </row>
    <row r="10756" spans="1:30" x14ac:dyDescent="0.2">
      <c r="A10756" s="5"/>
      <c r="B10756" s="5"/>
      <c r="C10756" s="5"/>
      <c r="D10756" s="5"/>
      <c r="E10756" s="5"/>
      <c r="F10756" s="6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72"/>
      <c r="AD10756" s="5"/>
    </row>
    <row r="10757" spans="1:30" x14ac:dyDescent="0.2">
      <c r="A10757" s="5"/>
      <c r="B10757" s="5"/>
      <c r="C10757" s="5"/>
      <c r="D10757" s="5"/>
      <c r="E10757" s="5"/>
      <c r="F10757" s="6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72"/>
      <c r="AD10757" s="5"/>
    </row>
    <row r="10758" spans="1:30" x14ac:dyDescent="0.2">
      <c r="A10758" s="5"/>
      <c r="B10758" s="5"/>
      <c r="C10758" s="5"/>
      <c r="D10758" s="5"/>
      <c r="E10758" s="5"/>
      <c r="F10758" s="6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72"/>
      <c r="AD10758" s="5"/>
    </row>
    <row r="10759" spans="1:30" x14ac:dyDescent="0.2">
      <c r="A10759" s="5"/>
      <c r="B10759" s="5"/>
      <c r="C10759" s="5"/>
      <c r="D10759" s="5"/>
      <c r="E10759" s="5"/>
      <c r="F10759" s="6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72"/>
      <c r="AD10759" s="5"/>
    </row>
    <row r="10760" spans="1:30" x14ac:dyDescent="0.2">
      <c r="A10760" s="5"/>
      <c r="B10760" s="5"/>
      <c r="C10760" s="5"/>
      <c r="D10760" s="5"/>
      <c r="E10760" s="5"/>
      <c r="F10760" s="6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72"/>
      <c r="AD10760" s="5"/>
    </row>
    <row r="10761" spans="1:30" x14ac:dyDescent="0.2">
      <c r="A10761" s="5"/>
      <c r="B10761" s="5"/>
      <c r="C10761" s="5"/>
      <c r="D10761" s="5"/>
      <c r="E10761" s="5"/>
      <c r="F10761" s="6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72"/>
      <c r="AD10761" s="5"/>
    </row>
    <row r="10762" spans="1:30" x14ac:dyDescent="0.2">
      <c r="A10762" s="5"/>
      <c r="B10762" s="5"/>
      <c r="C10762" s="5"/>
      <c r="D10762" s="5"/>
      <c r="E10762" s="5"/>
      <c r="F10762" s="6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72"/>
      <c r="AD10762" s="5"/>
    </row>
    <row r="10763" spans="1:30" x14ac:dyDescent="0.2">
      <c r="A10763" s="5"/>
      <c r="B10763" s="5"/>
      <c r="C10763" s="5"/>
      <c r="D10763" s="5"/>
      <c r="E10763" s="5"/>
      <c r="F10763" s="6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72"/>
      <c r="AD10763" s="5"/>
    </row>
    <row r="10764" spans="1:30" x14ac:dyDescent="0.2">
      <c r="A10764" s="5"/>
      <c r="B10764" s="5"/>
      <c r="C10764" s="5"/>
      <c r="D10764" s="5"/>
      <c r="E10764" s="5"/>
      <c r="F10764" s="6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72"/>
      <c r="AD10764" s="5"/>
    </row>
    <row r="10765" spans="1:30" x14ac:dyDescent="0.2">
      <c r="A10765" s="5"/>
      <c r="B10765" s="5"/>
      <c r="C10765" s="5"/>
      <c r="D10765" s="5"/>
      <c r="E10765" s="5"/>
      <c r="F10765" s="6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72"/>
      <c r="AD10765" s="5"/>
    </row>
    <row r="10766" spans="1:30" x14ac:dyDescent="0.2">
      <c r="A10766" s="5"/>
      <c r="B10766" s="5"/>
      <c r="C10766" s="5"/>
      <c r="D10766" s="5"/>
      <c r="E10766" s="5"/>
      <c r="F10766" s="6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72"/>
      <c r="AD10766" s="5"/>
    </row>
    <row r="10767" spans="1:30" x14ac:dyDescent="0.2">
      <c r="A10767" s="5"/>
      <c r="B10767" s="5"/>
      <c r="C10767" s="5"/>
      <c r="D10767" s="5"/>
      <c r="E10767" s="5"/>
      <c r="F10767" s="6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72"/>
      <c r="AD10767" s="5"/>
    </row>
    <row r="10768" spans="1:30" x14ac:dyDescent="0.2">
      <c r="A10768" s="5"/>
      <c r="B10768" s="5"/>
      <c r="C10768" s="5"/>
      <c r="D10768" s="5"/>
      <c r="E10768" s="5"/>
      <c r="F10768" s="6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72"/>
      <c r="AD10768" s="5"/>
    </row>
    <row r="10769" spans="1:30" x14ac:dyDescent="0.2">
      <c r="A10769" s="5"/>
      <c r="B10769" s="5"/>
      <c r="C10769" s="5"/>
      <c r="D10769" s="5"/>
      <c r="E10769" s="5"/>
      <c r="F10769" s="6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72"/>
      <c r="AD10769" s="5"/>
    </row>
    <row r="10770" spans="1:30" x14ac:dyDescent="0.2">
      <c r="A10770" s="5"/>
      <c r="B10770" s="5"/>
      <c r="C10770" s="5"/>
      <c r="D10770" s="5"/>
      <c r="E10770" s="5"/>
      <c r="F10770" s="6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72"/>
      <c r="AD10770" s="5"/>
    </row>
    <row r="10771" spans="1:30" x14ac:dyDescent="0.2">
      <c r="A10771" s="5"/>
      <c r="B10771" s="5"/>
      <c r="C10771" s="5"/>
      <c r="D10771" s="5"/>
      <c r="E10771" s="5"/>
      <c r="F10771" s="6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72"/>
      <c r="AD10771" s="5"/>
    </row>
    <row r="10772" spans="1:30" x14ac:dyDescent="0.2">
      <c r="A10772" s="5"/>
      <c r="B10772" s="5"/>
      <c r="C10772" s="5"/>
      <c r="D10772" s="5"/>
      <c r="E10772" s="5"/>
      <c r="F10772" s="6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72"/>
      <c r="AD10772" s="5"/>
    </row>
    <row r="10773" spans="1:30" x14ac:dyDescent="0.2">
      <c r="A10773" s="5"/>
      <c r="B10773" s="5"/>
      <c r="C10773" s="5"/>
      <c r="D10773" s="5"/>
      <c r="E10773" s="5"/>
      <c r="F10773" s="6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72"/>
      <c r="AD10773" s="5"/>
    </row>
    <row r="10774" spans="1:30" x14ac:dyDescent="0.2">
      <c r="A10774" s="5"/>
      <c r="B10774" s="5"/>
      <c r="C10774" s="5"/>
      <c r="D10774" s="5"/>
      <c r="E10774" s="5"/>
      <c r="F10774" s="6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72"/>
      <c r="AD10774" s="5"/>
    </row>
    <row r="10775" spans="1:30" x14ac:dyDescent="0.2">
      <c r="A10775" s="5"/>
      <c r="B10775" s="5"/>
      <c r="C10775" s="5"/>
      <c r="D10775" s="5"/>
      <c r="E10775" s="5"/>
      <c r="F10775" s="6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72"/>
      <c r="AD10775" s="5"/>
    </row>
    <row r="10776" spans="1:30" x14ac:dyDescent="0.2">
      <c r="A10776" s="5"/>
      <c r="B10776" s="5"/>
      <c r="C10776" s="5"/>
      <c r="D10776" s="5"/>
      <c r="E10776" s="5"/>
      <c r="F10776" s="6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72"/>
      <c r="AD10776" s="5"/>
    </row>
    <row r="10777" spans="1:30" x14ac:dyDescent="0.2">
      <c r="A10777" s="5"/>
      <c r="B10777" s="5"/>
      <c r="C10777" s="5"/>
      <c r="D10777" s="5"/>
      <c r="E10777" s="5"/>
      <c r="F10777" s="6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72"/>
      <c r="AD10777" s="5"/>
    </row>
    <row r="10778" spans="1:30" x14ac:dyDescent="0.2">
      <c r="A10778" s="5"/>
      <c r="B10778" s="5"/>
      <c r="C10778" s="5"/>
      <c r="D10778" s="5"/>
      <c r="E10778" s="5"/>
      <c r="F10778" s="6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72"/>
      <c r="AD10778" s="5"/>
    </row>
    <row r="10779" spans="1:30" x14ac:dyDescent="0.2">
      <c r="A10779" s="5"/>
      <c r="B10779" s="5"/>
      <c r="C10779" s="5"/>
      <c r="D10779" s="5"/>
      <c r="E10779" s="5"/>
      <c r="F10779" s="6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72"/>
      <c r="AD10779" s="5"/>
    </row>
    <row r="10780" spans="1:30" x14ac:dyDescent="0.2">
      <c r="A10780" s="5"/>
      <c r="B10780" s="5"/>
      <c r="C10780" s="5"/>
      <c r="D10780" s="5"/>
      <c r="E10780" s="5"/>
      <c r="F10780" s="6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72"/>
      <c r="AD10780" s="5"/>
    </row>
    <row r="10781" spans="1:30" x14ac:dyDescent="0.2">
      <c r="A10781" s="5"/>
      <c r="B10781" s="5"/>
      <c r="C10781" s="5"/>
      <c r="D10781" s="5"/>
      <c r="E10781" s="5"/>
      <c r="F10781" s="6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72"/>
      <c r="AD10781" s="5"/>
    </row>
    <row r="10782" spans="1:30" x14ac:dyDescent="0.2">
      <c r="A10782" s="5"/>
      <c r="B10782" s="5"/>
      <c r="C10782" s="5"/>
      <c r="D10782" s="5"/>
      <c r="E10782" s="5"/>
      <c r="F10782" s="6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72"/>
      <c r="AD10782" s="5"/>
    </row>
    <row r="10783" spans="1:30" x14ac:dyDescent="0.2">
      <c r="A10783" s="5"/>
      <c r="B10783" s="5"/>
      <c r="C10783" s="5"/>
      <c r="D10783" s="5"/>
      <c r="E10783" s="5"/>
      <c r="F10783" s="6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72"/>
      <c r="AD10783" s="5"/>
    </row>
    <row r="10784" spans="1:30" x14ac:dyDescent="0.2">
      <c r="A10784" s="5"/>
      <c r="B10784" s="5"/>
      <c r="C10784" s="5"/>
      <c r="D10784" s="5"/>
      <c r="E10784" s="5"/>
      <c r="F10784" s="6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72"/>
      <c r="AD10784" s="5"/>
    </row>
    <row r="10785" spans="1:30" x14ac:dyDescent="0.2">
      <c r="A10785" s="5"/>
      <c r="B10785" s="5"/>
      <c r="C10785" s="5"/>
      <c r="D10785" s="5"/>
      <c r="E10785" s="5"/>
      <c r="F10785" s="6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72"/>
      <c r="AD10785" s="5"/>
    </row>
    <row r="10786" spans="1:30" x14ac:dyDescent="0.2">
      <c r="A10786" s="5"/>
      <c r="B10786" s="5"/>
      <c r="C10786" s="5"/>
      <c r="D10786" s="5"/>
      <c r="E10786" s="5"/>
      <c r="F10786" s="6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72"/>
      <c r="AD10786" s="5"/>
    </row>
    <row r="10787" spans="1:30" x14ac:dyDescent="0.2">
      <c r="A10787" s="5"/>
      <c r="B10787" s="5"/>
      <c r="C10787" s="5"/>
      <c r="D10787" s="5"/>
      <c r="E10787" s="5"/>
      <c r="F10787" s="6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72"/>
      <c r="AD10787" s="5"/>
    </row>
    <row r="10788" spans="1:30" x14ac:dyDescent="0.2">
      <c r="A10788" s="5"/>
      <c r="B10788" s="5"/>
      <c r="C10788" s="5"/>
      <c r="D10788" s="5"/>
      <c r="E10788" s="5"/>
      <c r="F10788" s="6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72"/>
      <c r="AD10788" s="5"/>
    </row>
    <row r="10789" spans="1:30" x14ac:dyDescent="0.2">
      <c r="A10789" s="5"/>
      <c r="B10789" s="5"/>
      <c r="C10789" s="5"/>
      <c r="D10789" s="5"/>
      <c r="E10789" s="5"/>
      <c r="F10789" s="6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72"/>
      <c r="AD10789" s="5"/>
    </row>
    <row r="10790" spans="1:30" x14ac:dyDescent="0.2">
      <c r="A10790" s="5"/>
      <c r="B10790" s="5"/>
      <c r="C10790" s="5"/>
      <c r="D10790" s="5"/>
      <c r="E10790" s="5"/>
      <c r="F10790" s="6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72"/>
      <c r="AD10790" s="5"/>
    </row>
    <row r="10791" spans="1:30" x14ac:dyDescent="0.2">
      <c r="A10791" s="5"/>
      <c r="B10791" s="5"/>
      <c r="C10791" s="5"/>
      <c r="D10791" s="5"/>
      <c r="E10791" s="5"/>
      <c r="F10791" s="6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72"/>
      <c r="AD10791" s="5"/>
    </row>
    <row r="10792" spans="1:30" x14ac:dyDescent="0.2">
      <c r="A10792" s="5"/>
      <c r="B10792" s="5"/>
      <c r="C10792" s="5"/>
      <c r="D10792" s="5"/>
      <c r="E10792" s="5"/>
      <c r="F10792" s="6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72"/>
      <c r="AD10792" s="5"/>
    </row>
    <row r="10793" spans="1:30" x14ac:dyDescent="0.2">
      <c r="A10793" s="5"/>
      <c r="B10793" s="5"/>
      <c r="C10793" s="5"/>
      <c r="D10793" s="5"/>
      <c r="E10793" s="5"/>
      <c r="F10793" s="6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72"/>
      <c r="AD10793" s="5"/>
    </row>
    <row r="10794" spans="1:30" x14ac:dyDescent="0.2">
      <c r="A10794" s="5"/>
      <c r="B10794" s="5"/>
      <c r="C10794" s="5"/>
      <c r="D10794" s="5"/>
      <c r="E10794" s="5"/>
      <c r="F10794" s="6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72"/>
      <c r="AD10794" s="5"/>
    </row>
    <row r="10795" spans="1:30" x14ac:dyDescent="0.2">
      <c r="A10795" s="5"/>
      <c r="B10795" s="5"/>
      <c r="C10795" s="5"/>
      <c r="D10795" s="5"/>
      <c r="E10795" s="5"/>
      <c r="F10795" s="6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72"/>
      <c r="AD10795" s="5"/>
    </row>
    <row r="10796" spans="1:30" x14ac:dyDescent="0.2">
      <c r="A10796" s="5"/>
      <c r="B10796" s="5"/>
      <c r="C10796" s="5"/>
      <c r="D10796" s="5"/>
      <c r="E10796" s="5"/>
      <c r="F10796" s="6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72"/>
      <c r="AD10796" s="5"/>
    </row>
    <row r="10797" spans="1:30" x14ac:dyDescent="0.2">
      <c r="A10797" s="5"/>
      <c r="B10797" s="5"/>
      <c r="C10797" s="5"/>
      <c r="D10797" s="5"/>
      <c r="E10797" s="5"/>
      <c r="F10797" s="6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72"/>
      <c r="AD10797" s="5"/>
    </row>
    <row r="10798" spans="1:30" x14ac:dyDescent="0.2">
      <c r="A10798" s="5"/>
      <c r="B10798" s="5"/>
      <c r="C10798" s="5"/>
      <c r="D10798" s="5"/>
      <c r="E10798" s="5"/>
      <c r="F10798" s="6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72"/>
      <c r="AD10798" s="5"/>
    </row>
    <row r="10799" spans="1:30" x14ac:dyDescent="0.2">
      <c r="A10799" s="5"/>
      <c r="B10799" s="5"/>
      <c r="C10799" s="5"/>
      <c r="D10799" s="5"/>
      <c r="E10799" s="5"/>
      <c r="F10799" s="6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72"/>
      <c r="AD10799" s="5"/>
    </row>
    <row r="10800" spans="1:30" x14ac:dyDescent="0.2">
      <c r="A10800" s="5"/>
      <c r="B10800" s="5"/>
      <c r="C10800" s="5"/>
      <c r="D10800" s="5"/>
      <c r="E10800" s="5"/>
      <c r="F10800" s="6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72"/>
      <c r="AD10800" s="5"/>
    </row>
    <row r="10801" spans="1:30" x14ac:dyDescent="0.2">
      <c r="A10801" s="5"/>
      <c r="B10801" s="5"/>
      <c r="C10801" s="5"/>
      <c r="D10801" s="5"/>
      <c r="E10801" s="5"/>
      <c r="F10801" s="6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72"/>
      <c r="AD10801" s="5"/>
    </row>
    <row r="10802" spans="1:30" x14ac:dyDescent="0.2">
      <c r="A10802" s="5"/>
      <c r="B10802" s="5"/>
      <c r="C10802" s="5"/>
      <c r="D10802" s="5"/>
      <c r="E10802" s="5"/>
      <c r="F10802" s="6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72"/>
      <c r="AD10802" s="5"/>
    </row>
    <row r="10803" spans="1:30" x14ac:dyDescent="0.2">
      <c r="A10803" s="5"/>
      <c r="B10803" s="5"/>
      <c r="C10803" s="5"/>
      <c r="D10803" s="5"/>
      <c r="E10803" s="5"/>
      <c r="F10803" s="6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72"/>
      <c r="AD10803" s="5"/>
    </row>
    <row r="10804" spans="1:30" x14ac:dyDescent="0.2">
      <c r="A10804" s="5"/>
      <c r="B10804" s="5"/>
      <c r="C10804" s="5"/>
      <c r="D10804" s="5"/>
      <c r="E10804" s="5"/>
      <c r="F10804" s="6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72"/>
      <c r="AD10804" s="5"/>
    </row>
    <row r="10805" spans="1:30" x14ac:dyDescent="0.2">
      <c r="A10805" s="5"/>
      <c r="B10805" s="5"/>
      <c r="C10805" s="5"/>
      <c r="D10805" s="5"/>
      <c r="E10805" s="5"/>
      <c r="F10805" s="6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72"/>
      <c r="AD10805" s="5"/>
    </row>
    <row r="10806" spans="1:30" x14ac:dyDescent="0.2">
      <c r="A10806" s="5"/>
      <c r="B10806" s="5"/>
      <c r="C10806" s="5"/>
      <c r="D10806" s="5"/>
      <c r="E10806" s="5"/>
      <c r="F10806" s="6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72"/>
      <c r="AD10806" s="5"/>
    </row>
    <row r="10807" spans="1:30" x14ac:dyDescent="0.2">
      <c r="A10807" s="5"/>
      <c r="B10807" s="5"/>
      <c r="C10807" s="5"/>
      <c r="D10807" s="5"/>
      <c r="E10807" s="5"/>
      <c r="F10807" s="6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72"/>
      <c r="AD10807" s="5"/>
    </row>
    <row r="10808" spans="1:30" x14ac:dyDescent="0.2">
      <c r="A10808" s="5"/>
      <c r="B10808" s="5"/>
      <c r="C10808" s="5"/>
      <c r="D10808" s="5"/>
      <c r="E10808" s="5"/>
      <c r="F10808" s="6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72"/>
      <c r="AD10808" s="5"/>
    </row>
    <row r="10809" spans="1:30" x14ac:dyDescent="0.2">
      <c r="A10809" s="5"/>
      <c r="B10809" s="5"/>
      <c r="C10809" s="5"/>
      <c r="D10809" s="5"/>
      <c r="E10809" s="5"/>
      <c r="F10809" s="6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72"/>
      <c r="AD10809" s="5"/>
    </row>
    <row r="10810" spans="1:30" x14ac:dyDescent="0.2">
      <c r="A10810" s="5"/>
      <c r="B10810" s="5"/>
      <c r="C10810" s="5"/>
      <c r="D10810" s="5"/>
      <c r="E10810" s="5"/>
      <c r="F10810" s="6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72"/>
      <c r="AD10810" s="5"/>
    </row>
    <row r="10811" spans="1:30" x14ac:dyDescent="0.2">
      <c r="A10811" s="5"/>
      <c r="B10811" s="5"/>
      <c r="C10811" s="5"/>
      <c r="D10811" s="5"/>
      <c r="E10811" s="5"/>
      <c r="F10811" s="6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72"/>
      <c r="AD10811" s="5"/>
    </row>
    <row r="10812" spans="1:30" x14ac:dyDescent="0.2">
      <c r="A10812" s="5"/>
      <c r="B10812" s="5"/>
      <c r="C10812" s="5"/>
      <c r="D10812" s="5"/>
      <c r="E10812" s="5"/>
      <c r="F10812" s="6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72"/>
      <c r="AD10812" s="5"/>
    </row>
    <row r="10813" spans="1:30" x14ac:dyDescent="0.2">
      <c r="A10813" s="5"/>
      <c r="B10813" s="5"/>
      <c r="C10813" s="5"/>
      <c r="D10813" s="5"/>
      <c r="E10813" s="5"/>
      <c r="F10813" s="6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72"/>
      <c r="AD10813" s="5"/>
    </row>
    <row r="10814" spans="1:30" x14ac:dyDescent="0.2">
      <c r="A10814" s="5"/>
      <c r="B10814" s="5"/>
      <c r="C10814" s="5"/>
      <c r="D10814" s="5"/>
      <c r="E10814" s="5"/>
      <c r="F10814" s="6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72"/>
      <c r="AD10814" s="5"/>
    </row>
    <row r="10815" spans="1:30" x14ac:dyDescent="0.2">
      <c r="A10815" s="5"/>
      <c r="B10815" s="5"/>
      <c r="C10815" s="5"/>
      <c r="D10815" s="5"/>
      <c r="E10815" s="5"/>
      <c r="F10815" s="6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72"/>
      <c r="AD10815" s="5"/>
    </row>
    <row r="10816" spans="1:30" x14ac:dyDescent="0.2">
      <c r="A10816" s="5"/>
      <c r="B10816" s="5"/>
      <c r="C10816" s="5"/>
      <c r="D10816" s="5"/>
      <c r="E10816" s="5"/>
      <c r="F10816" s="6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72"/>
      <c r="AD10816" s="5"/>
    </row>
    <row r="10817" spans="1:30" x14ac:dyDescent="0.2">
      <c r="A10817" s="5"/>
      <c r="B10817" s="5"/>
      <c r="C10817" s="5"/>
      <c r="D10817" s="5"/>
      <c r="E10817" s="5"/>
      <c r="F10817" s="6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72"/>
      <c r="AD10817" s="5"/>
    </row>
    <row r="10818" spans="1:30" x14ac:dyDescent="0.2">
      <c r="A10818" s="5"/>
      <c r="B10818" s="5"/>
      <c r="C10818" s="5"/>
      <c r="D10818" s="5"/>
      <c r="E10818" s="5"/>
      <c r="F10818" s="6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72"/>
      <c r="AD10818" s="5"/>
    </row>
    <row r="10819" spans="1:30" x14ac:dyDescent="0.2">
      <c r="A10819" s="5"/>
      <c r="B10819" s="5"/>
      <c r="C10819" s="5"/>
      <c r="D10819" s="5"/>
      <c r="E10819" s="5"/>
      <c r="F10819" s="6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72"/>
      <c r="AD10819" s="5"/>
    </row>
    <row r="10820" spans="1:30" x14ac:dyDescent="0.2">
      <c r="A10820" s="5"/>
      <c r="B10820" s="5"/>
      <c r="C10820" s="5"/>
      <c r="D10820" s="5"/>
      <c r="E10820" s="5"/>
      <c r="F10820" s="6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72"/>
      <c r="AD10820" s="5"/>
    </row>
    <row r="10821" spans="1:30" x14ac:dyDescent="0.2">
      <c r="A10821" s="5"/>
      <c r="B10821" s="5"/>
      <c r="C10821" s="5"/>
      <c r="D10821" s="5"/>
      <c r="E10821" s="5"/>
      <c r="F10821" s="6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72"/>
      <c r="AD10821" s="5"/>
    </row>
    <row r="10822" spans="1:30" x14ac:dyDescent="0.2">
      <c r="A10822" s="5"/>
      <c r="B10822" s="5"/>
      <c r="C10822" s="5"/>
      <c r="D10822" s="5"/>
      <c r="E10822" s="5"/>
      <c r="F10822" s="6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72"/>
      <c r="AD10822" s="5"/>
    </row>
    <row r="10823" spans="1:30" x14ac:dyDescent="0.2">
      <c r="A10823" s="5"/>
      <c r="B10823" s="5"/>
      <c r="C10823" s="5"/>
      <c r="D10823" s="5"/>
      <c r="E10823" s="5"/>
      <c r="F10823" s="6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72"/>
      <c r="AD10823" s="5"/>
    </row>
    <row r="10824" spans="1:30" x14ac:dyDescent="0.2">
      <c r="A10824" s="5"/>
      <c r="B10824" s="5"/>
      <c r="C10824" s="5"/>
      <c r="D10824" s="5"/>
      <c r="E10824" s="5"/>
      <c r="F10824" s="6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72"/>
      <c r="AD10824" s="5"/>
    </row>
    <row r="10825" spans="1:30" x14ac:dyDescent="0.2">
      <c r="A10825" s="5"/>
      <c r="B10825" s="5"/>
      <c r="C10825" s="5"/>
      <c r="D10825" s="5"/>
      <c r="E10825" s="5"/>
      <c r="F10825" s="6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72"/>
      <c r="AD10825" s="5"/>
    </row>
    <row r="10826" spans="1:30" x14ac:dyDescent="0.2">
      <c r="A10826" s="5"/>
      <c r="B10826" s="5"/>
      <c r="C10826" s="5"/>
      <c r="D10826" s="5"/>
      <c r="E10826" s="5"/>
      <c r="F10826" s="6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72"/>
      <c r="AD10826" s="5"/>
    </row>
    <row r="10827" spans="1:30" x14ac:dyDescent="0.2">
      <c r="A10827" s="5"/>
      <c r="B10827" s="5"/>
      <c r="C10827" s="5"/>
      <c r="D10827" s="5"/>
      <c r="E10827" s="5"/>
      <c r="F10827" s="6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72"/>
      <c r="AD10827" s="5"/>
    </row>
    <row r="10828" spans="1:30" x14ac:dyDescent="0.2">
      <c r="A10828" s="5"/>
      <c r="B10828" s="5"/>
      <c r="C10828" s="5"/>
      <c r="D10828" s="5"/>
      <c r="E10828" s="5"/>
      <c r="F10828" s="6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72"/>
      <c r="AD10828" s="5"/>
    </row>
    <row r="10829" spans="1:30" x14ac:dyDescent="0.2">
      <c r="A10829" s="5"/>
      <c r="B10829" s="5"/>
      <c r="C10829" s="5"/>
      <c r="D10829" s="5"/>
      <c r="E10829" s="5"/>
      <c r="F10829" s="6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72"/>
      <c r="AD10829" s="5"/>
    </row>
    <row r="10830" spans="1:30" x14ac:dyDescent="0.2">
      <c r="A10830" s="5"/>
      <c r="B10830" s="5"/>
      <c r="C10830" s="5"/>
      <c r="D10830" s="5"/>
      <c r="E10830" s="5"/>
      <c r="F10830" s="6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72"/>
      <c r="AD10830" s="5"/>
    </row>
    <row r="10831" spans="1:30" x14ac:dyDescent="0.2">
      <c r="A10831" s="5"/>
      <c r="B10831" s="5"/>
      <c r="C10831" s="5"/>
      <c r="D10831" s="5"/>
      <c r="E10831" s="5"/>
      <c r="F10831" s="6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72"/>
      <c r="AD10831" s="5"/>
    </row>
    <row r="10832" spans="1:30" x14ac:dyDescent="0.2">
      <c r="A10832" s="5"/>
      <c r="B10832" s="5"/>
      <c r="C10832" s="5"/>
      <c r="D10832" s="5"/>
      <c r="E10832" s="5"/>
      <c r="F10832" s="6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72"/>
      <c r="AD10832" s="5"/>
    </row>
    <row r="10833" spans="1:30" x14ac:dyDescent="0.2">
      <c r="A10833" s="5"/>
      <c r="B10833" s="5"/>
      <c r="C10833" s="5"/>
      <c r="D10833" s="5"/>
      <c r="E10833" s="5"/>
      <c r="F10833" s="6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72"/>
      <c r="AD10833" s="5"/>
    </row>
    <row r="10834" spans="1:30" x14ac:dyDescent="0.2">
      <c r="A10834" s="5"/>
      <c r="B10834" s="5"/>
      <c r="C10834" s="5"/>
      <c r="D10834" s="5"/>
      <c r="E10834" s="5"/>
      <c r="F10834" s="6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72"/>
      <c r="AD10834" s="5"/>
    </row>
    <row r="10835" spans="1:30" x14ac:dyDescent="0.2">
      <c r="A10835" s="5"/>
      <c r="B10835" s="5"/>
      <c r="C10835" s="5"/>
      <c r="D10835" s="5"/>
      <c r="E10835" s="5"/>
      <c r="F10835" s="6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72"/>
      <c r="AD10835" s="5"/>
    </row>
    <row r="10836" spans="1:30" x14ac:dyDescent="0.2">
      <c r="A10836" s="5"/>
      <c r="B10836" s="5"/>
      <c r="C10836" s="5"/>
      <c r="D10836" s="5"/>
      <c r="E10836" s="5"/>
      <c r="F10836" s="6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72"/>
      <c r="AD10836" s="5"/>
    </row>
    <row r="10837" spans="1:30" x14ac:dyDescent="0.2">
      <c r="A10837" s="5"/>
      <c r="B10837" s="5"/>
      <c r="C10837" s="5"/>
      <c r="D10837" s="5"/>
      <c r="E10837" s="5"/>
      <c r="F10837" s="6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72"/>
      <c r="AD10837" s="5"/>
    </row>
    <row r="10838" spans="1:30" x14ac:dyDescent="0.2">
      <c r="A10838" s="5"/>
      <c r="B10838" s="5"/>
      <c r="C10838" s="5"/>
      <c r="D10838" s="5"/>
      <c r="E10838" s="5"/>
      <c r="F10838" s="6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72"/>
      <c r="AD10838" s="5"/>
    </row>
    <row r="10839" spans="1:30" x14ac:dyDescent="0.2">
      <c r="A10839" s="5"/>
      <c r="B10839" s="5"/>
      <c r="C10839" s="5"/>
      <c r="D10839" s="5"/>
      <c r="E10839" s="5"/>
      <c r="F10839" s="6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72"/>
      <c r="AD10839" s="5"/>
    </row>
    <row r="10840" spans="1:30" x14ac:dyDescent="0.2">
      <c r="A10840" s="5"/>
      <c r="B10840" s="5"/>
      <c r="C10840" s="5"/>
      <c r="D10840" s="5"/>
      <c r="E10840" s="5"/>
      <c r="F10840" s="6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72"/>
      <c r="AD10840" s="5"/>
    </row>
    <row r="10841" spans="1:30" x14ac:dyDescent="0.2">
      <c r="A10841" s="5"/>
      <c r="B10841" s="5"/>
      <c r="C10841" s="5"/>
      <c r="D10841" s="5"/>
      <c r="E10841" s="5"/>
      <c r="F10841" s="6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72"/>
      <c r="AD10841" s="5"/>
    </row>
    <row r="10842" spans="1:30" x14ac:dyDescent="0.2">
      <c r="A10842" s="5"/>
      <c r="B10842" s="5"/>
      <c r="C10842" s="5"/>
      <c r="D10842" s="5"/>
      <c r="E10842" s="5"/>
      <c r="F10842" s="6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72"/>
      <c r="AD10842" s="5"/>
    </row>
    <row r="10843" spans="1:30" x14ac:dyDescent="0.2">
      <c r="A10843" s="5"/>
      <c r="B10843" s="5"/>
      <c r="C10843" s="5"/>
      <c r="D10843" s="5"/>
      <c r="E10843" s="5"/>
      <c r="F10843" s="6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72"/>
      <c r="AD10843" s="5"/>
    </row>
    <row r="10844" spans="1:30" x14ac:dyDescent="0.2">
      <c r="A10844" s="5"/>
      <c r="B10844" s="5"/>
      <c r="C10844" s="5"/>
      <c r="D10844" s="5"/>
      <c r="E10844" s="5"/>
      <c r="F10844" s="6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72"/>
      <c r="AD10844" s="5"/>
    </row>
    <row r="10845" spans="1:30" x14ac:dyDescent="0.2">
      <c r="A10845" s="5"/>
      <c r="B10845" s="5"/>
      <c r="C10845" s="5"/>
      <c r="D10845" s="5"/>
      <c r="E10845" s="5"/>
      <c r="F10845" s="6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72"/>
      <c r="AD10845" s="5"/>
    </row>
    <row r="10846" spans="1:30" x14ac:dyDescent="0.2">
      <c r="A10846" s="5"/>
      <c r="B10846" s="5"/>
      <c r="C10846" s="5"/>
      <c r="D10846" s="5"/>
      <c r="E10846" s="5"/>
      <c r="F10846" s="6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72"/>
      <c r="AD10846" s="5"/>
    </row>
    <row r="10847" spans="1:30" x14ac:dyDescent="0.2">
      <c r="A10847" s="5"/>
      <c r="B10847" s="5"/>
      <c r="C10847" s="5"/>
      <c r="D10847" s="5"/>
      <c r="E10847" s="5"/>
      <c r="F10847" s="6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72"/>
      <c r="AD10847" s="5"/>
    </row>
    <row r="10848" spans="1:30" x14ac:dyDescent="0.2">
      <c r="A10848" s="5"/>
      <c r="B10848" s="5"/>
      <c r="C10848" s="5"/>
      <c r="D10848" s="5"/>
      <c r="E10848" s="5"/>
      <c r="F10848" s="6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72"/>
      <c r="AD10848" s="5"/>
    </row>
    <row r="10849" spans="1:30" x14ac:dyDescent="0.2">
      <c r="A10849" s="5"/>
      <c r="B10849" s="5"/>
      <c r="C10849" s="5"/>
      <c r="D10849" s="5"/>
      <c r="E10849" s="5"/>
      <c r="F10849" s="6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72"/>
      <c r="AD10849" s="5"/>
    </row>
    <row r="10850" spans="1:30" x14ac:dyDescent="0.2">
      <c r="A10850" s="5"/>
      <c r="B10850" s="5"/>
      <c r="C10850" s="5"/>
      <c r="D10850" s="5"/>
      <c r="E10850" s="5"/>
      <c r="F10850" s="6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72"/>
      <c r="AD10850" s="5"/>
    </row>
    <row r="10851" spans="1:30" x14ac:dyDescent="0.2">
      <c r="A10851" s="5"/>
      <c r="B10851" s="5"/>
      <c r="C10851" s="5"/>
      <c r="D10851" s="5"/>
      <c r="E10851" s="5"/>
      <c r="F10851" s="6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72"/>
      <c r="AD10851" s="5"/>
    </row>
    <row r="10852" spans="1:30" x14ac:dyDescent="0.2">
      <c r="A10852" s="5"/>
      <c r="B10852" s="5"/>
      <c r="C10852" s="5"/>
      <c r="D10852" s="5"/>
      <c r="E10852" s="5"/>
      <c r="F10852" s="6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72"/>
      <c r="AD10852" s="5"/>
    </row>
    <row r="10853" spans="1:30" x14ac:dyDescent="0.2">
      <c r="A10853" s="5"/>
      <c r="B10853" s="5"/>
      <c r="C10853" s="5"/>
      <c r="D10853" s="5"/>
      <c r="E10853" s="5"/>
      <c r="F10853" s="6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72"/>
      <c r="AD10853" s="5"/>
    </row>
    <row r="10854" spans="1:30" x14ac:dyDescent="0.2">
      <c r="A10854" s="5"/>
      <c r="B10854" s="5"/>
      <c r="C10854" s="5"/>
      <c r="D10854" s="5"/>
      <c r="E10854" s="5"/>
      <c r="F10854" s="6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72"/>
      <c r="AD10854" s="5"/>
    </row>
    <row r="10855" spans="1:30" x14ac:dyDescent="0.2">
      <c r="A10855" s="5"/>
      <c r="B10855" s="5"/>
      <c r="C10855" s="5"/>
      <c r="D10855" s="5"/>
      <c r="E10855" s="5"/>
      <c r="F10855" s="6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72"/>
      <c r="AD10855" s="5"/>
    </row>
    <row r="10856" spans="1:30" x14ac:dyDescent="0.2">
      <c r="A10856" s="5"/>
      <c r="B10856" s="5"/>
      <c r="C10856" s="5"/>
      <c r="D10856" s="5"/>
      <c r="E10856" s="5"/>
      <c r="F10856" s="6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72"/>
      <c r="AD10856" s="5"/>
    </row>
    <row r="10857" spans="1:30" x14ac:dyDescent="0.2">
      <c r="A10857" s="5"/>
      <c r="B10857" s="5"/>
      <c r="C10857" s="5"/>
      <c r="D10857" s="5"/>
      <c r="E10857" s="5"/>
      <c r="F10857" s="6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72"/>
      <c r="AD10857" s="5"/>
    </row>
    <row r="10858" spans="1:30" x14ac:dyDescent="0.2">
      <c r="A10858" s="5"/>
      <c r="B10858" s="5"/>
      <c r="C10858" s="5"/>
      <c r="D10858" s="5"/>
      <c r="E10858" s="5"/>
      <c r="F10858" s="6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72"/>
      <c r="AD10858" s="5"/>
    </row>
    <row r="10859" spans="1:30" x14ac:dyDescent="0.2">
      <c r="A10859" s="5"/>
      <c r="B10859" s="5"/>
      <c r="C10859" s="5"/>
      <c r="D10859" s="5"/>
      <c r="E10859" s="5"/>
      <c r="F10859" s="6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72"/>
      <c r="AD10859" s="5"/>
    </row>
    <row r="10860" spans="1:30" x14ac:dyDescent="0.2">
      <c r="A10860" s="5"/>
      <c r="B10860" s="5"/>
      <c r="C10860" s="5"/>
      <c r="D10860" s="5"/>
      <c r="E10860" s="5"/>
      <c r="F10860" s="6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72"/>
      <c r="AD10860" s="5"/>
    </row>
    <row r="10861" spans="1:30" x14ac:dyDescent="0.2">
      <c r="A10861" s="5"/>
      <c r="B10861" s="5"/>
      <c r="C10861" s="5"/>
      <c r="D10861" s="5"/>
      <c r="E10861" s="5"/>
      <c r="F10861" s="6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72"/>
      <c r="AD10861" s="5"/>
    </row>
    <row r="10862" spans="1:30" x14ac:dyDescent="0.2">
      <c r="A10862" s="5"/>
      <c r="B10862" s="5"/>
      <c r="C10862" s="5"/>
      <c r="D10862" s="5"/>
      <c r="E10862" s="5"/>
      <c r="F10862" s="6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72"/>
      <c r="AD10862" s="5"/>
    </row>
    <row r="10863" spans="1:30" x14ac:dyDescent="0.2">
      <c r="A10863" s="5"/>
      <c r="B10863" s="5"/>
      <c r="C10863" s="5"/>
      <c r="D10863" s="5"/>
      <c r="E10863" s="5"/>
      <c r="F10863" s="6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72"/>
      <c r="AD10863" s="5"/>
    </row>
    <row r="10864" spans="1:30" x14ac:dyDescent="0.2">
      <c r="A10864" s="5"/>
      <c r="B10864" s="5"/>
      <c r="C10864" s="5"/>
      <c r="D10864" s="5"/>
      <c r="E10864" s="5"/>
      <c r="F10864" s="6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72"/>
      <c r="AD10864" s="5"/>
    </row>
    <row r="10865" spans="1:30" x14ac:dyDescent="0.2">
      <c r="A10865" s="5"/>
      <c r="B10865" s="5"/>
      <c r="C10865" s="5"/>
      <c r="D10865" s="5"/>
      <c r="E10865" s="5"/>
      <c r="F10865" s="6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72"/>
      <c r="AD10865" s="5"/>
    </row>
    <row r="10866" spans="1:30" x14ac:dyDescent="0.2">
      <c r="A10866" s="5"/>
      <c r="B10866" s="5"/>
      <c r="C10866" s="5"/>
      <c r="D10866" s="5"/>
      <c r="E10866" s="5"/>
      <c r="F10866" s="6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72"/>
      <c r="AD10866" s="5"/>
    </row>
    <row r="10867" spans="1:30" x14ac:dyDescent="0.2">
      <c r="A10867" s="5"/>
      <c r="B10867" s="5"/>
      <c r="C10867" s="5"/>
      <c r="D10867" s="5"/>
      <c r="E10867" s="5"/>
      <c r="F10867" s="6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72"/>
      <c r="AD10867" s="5"/>
    </row>
  </sheetData>
  <autoFilter ref="A2:AD1359">
    <sortState ref="A3:AD1359">
      <sortCondition ref="U2:U1359"/>
    </sortState>
  </autoFilter>
  <mergeCells count="5">
    <mergeCell ref="Y1:AA1"/>
    <mergeCell ref="AB1:AC1"/>
    <mergeCell ref="S1:X1"/>
    <mergeCell ref="F1:R1"/>
    <mergeCell ref="A1:E1"/>
  </mergeCells>
  <conditionalFormatting sqref="B10868:B1048576 B2">
    <cfRule type="duplicateValues" dxfId="220" priority="477"/>
  </conditionalFormatting>
  <conditionalFormatting sqref="D10868:D1048576 D2">
    <cfRule type="duplicateValues" dxfId="219" priority="476"/>
  </conditionalFormatting>
  <conditionalFormatting sqref="M433:M541 M1113:M1160 M553:M681 M693:M828 M1188:M1327 M833:M945">
    <cfRule type="cellIs" priority="462" operator="equal">
      <formula>"Parker"</formula>
    </cfRule>
  </conditionalFormatting>
  <conditionalFormatting sqref="M542">
    <cfRule type="cellIs" priority="444" operator="equal">
      <formula>"Parker"</formula>
    </cfRule>
  </conditionalFormatting>
  <conditionalFormatting sqref="M543">
    <cfRule type="cellIs" priority="443" operator="equal">
      <formula>"Parker"</formula>
    </cfRule>
  </conditionalFormatting>
  <conditionalFormatting sqref="M544">
    <cfRule type="cellIs" priority="442" operator="equal">
      <formula>"Parker"</formula>
    </cfRule>
  </conditionalFormatting>
  <conditionalFormatting sqref="M546:M551">
    <cfRule type="cellIs" priority="430" operator="equal">
      <formula>"Parker"</formula>
    </cfRule>
  </conditionalFormatting>
  <conditionalFormatting sqref="M552">
    <cfRule type="cellIs" priority="429" operator="equal">
      <formula>"Parker"</formula>
    </cfRule>
  </conditionalFormatting>
  <conditionalFormatting sqref="M682">
    <cfRule type="cellIs" priority="428" operator="equal">
      <formula>"Parker"</formula>
    </cfRule>
  </conditionalFormatting>
  <conditionalFormatting sqref="M683">
    <cfRule type="cellIs" priority="427" operator="equal">
      <formula>"Parker"</formula>
    </cfRule>
  </conditionalFormatting>
  <conditionalFormatting sqref="M684">
    <cfRule type="cellIs" priority="426" operator="equal">
      <formula>"Parker"</formula>
    </cfRule>
  </conditionalFormatting>
  <conditionalFormatting sqref="M686:M692">
    <cfRule type="cellIs" priority="414" operator="equal">
      <formula>"Parker"</formula>
    </cfRule>
  </conditionalFormatting>
  <conditionalFormatting sqref="M829">
    <cfRule type="cellIs" priority="413" operator="equal">
      <formula>"Parker"</formula>
    </cfRule>
  </conditionalFormatting>
  <conditionalFormatting sqref="M830">
    <cfRule type="cellIs" priority="412" operator="equal">
      <formula>"Parker"</formula>
    </cfRule>
  </conditionalFormatting>
  <conditionalFormatting sqref="M831">
    <cfRule type="cellIs" priority="411" operator="equal">
      <formula>"Parker"</formula>
    </cfRule>
  </conditionalFormatting>
  <conditionalFormatting sqref="M1347">
    <cfRule type="cellIs" priority="344" operator="equal">
      <formula>"Parker"</formula>
    </cfRule>
  </conditionalFormatting>
  <conditionalFormatting sqref="M1348:M1359">
    <cfRule type="cellIs" priority="341" operator="equal">
      <formula>"Parker"</formula>
    </cfRule>
  </conditionalFormatting>
  <conditionalFormatting sqref="M251:M252 M396:M401 M403:M432 M264:M391">
    <cfRule type="cellIs" priority="318" operator="equal">
      <formula>"Parker"</formula>
    </cfRule>
  </conditionalFormatting>
  <conditionalFormatting sqref="M253">
    <cfRule type="cellIs" priority="309" operator="equal">
      <formula>"Parker"</formula>
    </cfRule>
  </conditionalFormatting>
  <conditionalFormatting sqref="M254">
    <cfRule type="cellIs" priority="308" operator="equal">
      <formula>"Parker"</formula>
    </cfRule>
  </conditionalFormatting>
  <conditionalFormatting sqref="M255">
    <cfRule type="cellIs" priority="307" operator="equal">
      <formula>"Parker"</formula>
    </cfRule>
  </conditionalFormatting>
  <conditionalFormatting sqref="M257:M263">
    <cfRule type="cellIs" priority="295" operator="equal">
      <formula>"Parker"</formula>
    </cfRule>
  </conditionalFormatting>
  <conditionalFormatting sqref="M392">
    <cfRule type="cellIs" priority="294" operator="equal">
      <formula>"Parker"</formula>
    </cfRule>
  </conditionalFormatting>
  <conditionalFormatting sqref="M393">
    <cfRule type="cellIs" priority="293" operator="equal">
      <formula>"Parker"</formula>
    </cfRule>
  </conditionalFormatting>
  <conditionalFormatting sqref="M394">
    <cfRule type="cellIs" priority="292" operator="equal">
      <formula>"Parker"</formula>
    </cfRule>
  </conditionalFormatting>
  <conditionalFormatting sqref="M402">
    <cfRule type="cellIs" priority="290" operator="equal">
      <formula>"Parker"</formula>
    </cfRule>
  </conditionalFormatting>
  <conditionalFormatting sqref="A507:A509">
    <cfRule type="duplicateValues" dxfId="218" priority="265"/>
  </conditionalFormatting>
  <conditionalFormatting sqref="E452">
    <cfRule type="duplicateValues" dxfId="217" priority="264"/>
  </conditionalFormatting>
  <conditionalFormatting sqref="D542">
    <cfRule type="duplicateValues" dxfId="216" priority="263"/>
  </conditionalFormatting>
  <conditionalFormatting sqref="A542">
    <cfRule type="duplicateValues" dxfId="215" priority="262"/>
  </conditionalFormatting>
  <conditionalFormatting sqref="A542">
    <cfRule type="duplicateValues" dxfId="214" priority="261"/>
  </conditionalFormatting>
  <conditionalFormatting sqref="A543:B543 A545:B545">
    <cfRule type="duplicateValues" dxfId="213" priority="260"/>
  </conditionalFormatting>
  <conditionalFormatting sqref="D543 D545">
    <cfRule type="duplicateValues" dxfId="212" priority="259"/>
  </conditionalFormatting>
  <conditionalFormatting sqref="A543 A545">
    <cfRule type="duplicateValues" dxfId="211" priority="258"/>
  </conditionalFormatting>
  <conditionalFormatting sqref="B544">
    <cfRule type="duplicateValues" dxfId="210" priority="257"/>
  </conditionalFormatting>
  <conditionalFormatting sqref="D544">
    <cfRule type="duplicateValues" dxfId="209" priority="256"/>
  </conditionalFormatting>
  <conditionalFormatting sqref="A544">
    <cfRule type="duplicateValues" dxfId="208" priority="255"/>
  </conditionalFormatting>
  <conditionalFormatting sqref="E602:E605">
    <cfRule type="duplicateValues" dxfId="207" priority="254"/>
  </conditionalFormatting>
  <conditionalFormatting sqref="E597">
    <cfRule type="duplicateValues" dxfId="206" priority="253"/>
  </conditionalFormatting>
  <conditionalFormatting sqref="D682">
    <cfRule type="duplicateValues" dxfId="205" priority="252"/>
  </conditionalFormatting>
  <conditionalFormatting sqref="A682">
    <cfRule type="duplicateValues" dxfId="204" priority="251"/>
  </conditionalFormatting>
  <conditionalFormatting sqref="A682">
    <cfRule type="duplicateValues" dxfId="203" priority="250"/>
  </conditionalFormatting>
  <conditionalFormatting sqref="A683:B683 A685:B685">
    <cfRule type="duplicateValues" dxfId="202" priority="249"/>
  </conditionalFormatting>
  <conditionalFormatting sqref="D683 D685">
    <cfRule type="duplicateValues" dxfId="201" priority="248"/>
  </conditionalFormatting>
  <conditionalFormatting sqref="A683 A685">
    <cfRule type="duplicateValues" dxfId="200" priority="247"/>
  </conditionalFormatting>
  <conditionalFormatting sqref="B684">
    <cfRule type="duplicateValues" dxfId="199" priority="246"/>
  </conditionalFormatting>
  <conditionalFormatting sqref="D684">
    <cfRule type="duplicateValues" dxfId="198" priority="245"/>
  </conditionalFormatting>
  <conditionalFormatting sqref="A684">
    <cfRule type="duplicateValues" dxfId="197" priority="244"/>
  </conditionalFormatting>
  <conditionalFormatting sqref="E744:E747">
    <cfRule type="duplicateValues" dxfId="196" priority="243"/>
  </conditionalFormatting>
  <conditionalFormatting sqref="E738">
    <cfRule type="duplicateValues" dxfId="195" priority="242"/>
  </conditionalFormatting>
  <conditionalFormatting sqref="D829">
    <cfRule type="duplicateValues" dxfId="194" priority="241"/>
  </conditionalFormatting>
  <conditionalFormatting sqref="A829">
    <cfRule type="duplicateValues" dxfId="193" priority="240"/>
  </conditionalFormatting>
  <conditionalFormatting sqref="A829">
    <cfRule type="duplicateValues" dxfId="192" priority="239"/>
  </conditionalFormatting>
  <conditionalFormatting sqref="A830:B830 A832:B832">
    <cfRule type="duplicateValues" dxfId="191" priority="238"/>
  </conditionalFormatting>
  <conditionalFormatting sqref="D830 D832">
    <cfRule type="duplicateValues" dxfId="190" priority="237"/>
  </conditionalFormatting>
  <conditionalFormatting sqref="A830 A832">
    <cfRule type="duplicateValues" dxfId="189" priority="236"/>
  </conditionalFormatting>
  <conditionalFormatting sqref="B831">
    <cfRule type="duplicateValues" dxfId="188" priority="235"/>
  </conditionalFormatting>
  <conditionalFormatting sqref="D831">
    <cfRule type="duplicateValues" dxfId="187" priority="234"/>
  </conditionalFormatting>
  <conditionalFormatting sqref="A831">
    <cfRule type="duplicateValues" dxfId="186" priority="233"/>
  </conditionalFormatting>
  <conditionalFormatting sqref="A935">
    <cfRule type="duplicateValues" dxfId="185" priority="232"/>
  </conditionalFormatting>
  <conditionalFormatting sqref="D935">
    <cfRule type="duplicateValues" dxfId="184" priority="231"/>
  </conditionalFormatting>
  <conditionalFormatting sqref="A833:A836">
    <cfRule type="duplicateValues" dxfId="183" priority="230"/>
  </conditionalFormatting>
  <conditionalFormatting sqref="D833:D836">
    <cfRule type="duplicateValues" dxfId="182" priority="229"/>
  </conditionalFormatting>
  <conditionalFormatting sqref="A1185:B1187 A1175:B1180">
    <cfRule type="duplicateValues" dxfId="181" priority="228"/>
  </conditionalFormatting>
  <conditionalFormatting sqref="D1185:D1187 D1175:D1180">
    <cfRule type="duplicateValues" dxfId="180" priority="227"/>
  </conditionalFormatting>
  <conditionalFormatting sqref="A1185:A1187 A1175:A1180">
    <cfRule type="duplicateValues" dxfId="179" priority="226"/>
  </conditionalFormatting>
  <conditionalFormatting sqref="A1181:B1181">
    <cfRule type="duplicateValues" dxfId="178" priority="225"/>
  </conditionalFormatting>
  <conditionalFormatting sqref="D1181">
    <cfRule type="duplicateValues" dxfId="177" priority="224"/>
  </conditionalFormatting>
  <conditionalFormatting sqref="A1181">
    <cfRule type="duplicateValues" dxfId="176" priority="223"/>
  </conditionalFormatting>
  <conditionalFormatting sqref="A1182:B1184">
    <cfRule type="duplicateValues" dxfId="175" priority="222"/>
  </conditionalFormatting>
  <conditionalFormatting sqref="D1182:D1184">
    <cfRule type="duplicateValues" dxfId="174" priority="221"/>
  </conditionalFormatting>
  <conditionalFormatting sqref="A1182:A1184">
    <cfRule type="duplicateValues" dxfId="173" priority="220"/>
  </conditionalFormatting>
  <conditionalFormatting sqref="A1188:A1191">
    <cfRule type="duplicateValues" dxfId="172" priority="219"/>
  </conditionalFormatting>
  <conditionalFormatting sqref="D1188:D1191">
    <cfRule type="duplicateValues" dxfId="171" priority="218"/>
  </conditionalFormatting>
  <conditionalFormatting sqref="A1113:A1346 A433:A945">
    <cfRule type="duplicateValues" dxfId="170" priority="217"/>
  </conditionalFormatting>
  <conditionalFormatting sqref="E457:E459">
    <cfRule type="duplicateValues" dxfId="169" priority="210"/>
  </conditionalFormatting>
  <conditionalFormatting sqref="A510:A541 A433:A506">
    <cfRule type="duplicateValues" dxfId="168" priority="209"/>
  </conditionalFormatting>
  <conditionalFormatting sqref="A510:A541">
    <cfRule type="duplicateValues" dxfId="167" priority="208"/>
  </conditionalFormatting>
  <conditionalFormatting sqref="A1162:A1174">
    <cfRule type="duplicateValues" dxfId="166" priority="207"/>
  </conditionalFormatting>
  <conditionalFormatting sqref="A1162:A1174">
    <cfRule type="duplicateValues" dxfId="165" priority="205"/>
    <cfRule type="duplicateValues" dxfId="164" priority="206"/>
  </conditionalFormatting>
  <conditionalFormatting sqref="D1162:D1174">
    <cfRule type="duplicateValues" dxfId="163" priority="204"/>
  </conditionalFormatting>
  <conditionalFormatting sqref="A798:A828 A686:A795">
    <cfRule type="duplicateValues" dxfId="162" priority="200"/>
  </conditionalFormatting>
  <conditionalFormatting sqref="A798:A828">
    <cfRule type="duplicateValues" dxfId="161" priority="199"/>
  </conditionalFormatting>
  <conditionalFormatting sqref="A796:A797">
    <cfRule type="duplicateValues" dxfId="160" priority="198"/>
  </conditionalFormatting>
  <conditionalFormatting sqref="D433:D541">
    <cfRule type="duplicateValues" dxfId="159" priority="197"/>
  </conditionalFormatting>
  <conditionalFormatting sqref="A1113:A1161">
    <cfRule type="duplicateValues" dxfId="158" priority="195"/>
  </conditionalFormatting>
  <conditionalFormatting sqref="D1113:D1161">
    <cfRule type="duplicateValues" dxfId="157" priority="194"/>
  </conditionalFormatting>
  <conditionalFormatting sqref="A1113:A1187">
    <cfRule type="duplicateValues" dxfId="156" priority="193"/>
  </conditionalFormatting>
  <conditionalFormatting sqref="A655:A681">
    <cfRule type="duplicateValues" dxfId="155" priority="192"/>
  </conditionalFormatting>
  <conditionalFormatting sqref="A546:A681">
    <cfRule type="duplicateValues" dxfId="154" priority="191"/>
  </conditionalFormatting>
  <conditionalFormatting sqref="D546:D618 D624:D681">
    <cfRule type="duplicateValues" dxfId="153" priority="190"/>
  </conditionalFormatting>
  <conditionalFormatting sqref="A1347:B1347">
    <cfRule type="duplicateValues" dxfId="152" priority="189"/>
  </conditionalFormatting>
  <conditionalFormatting sqref="D1347">
    <cfRule type="duplicateValues" dxfId="151" priority="188"/>
  </conditionalFormatting>
  <conditionalFormatting sqref="A1347">
    <cfRule type="duplicateValues" dxfId="150" priority="187"/>
  </conditionalFormatting>
  <conditionalFormatting sqref="A1347">
    <cfRule type="duplicateValues" dxfId="149" priority="186"/>
  </conditionalFormatting>
  <conditionalFormatting sqref="A1347">
    <cfRule type="duplicateValues" dxfId="148" priority="185"/>
  </conditionalFormatting>
  <conditionalFormatting sqref="D686:D731 D733:D742 D744:D748 D750:D782 D784:D797 D799:D820 D822:D828">
    <cfRule type="duplicateValues" dxfId="147" priority="184"/>
  </conditionalFormatting>
  <conditionalFormatting sqref="A1348">
    <cfRule type="duplicateValues" dxfId="146" priority="181"/>
  </conditionalFormatting>
  <conditionalFormatting sqref="D1348">
    <cfRule type="duplicateValues" dxfId="145" priority="180"/>
  </conditionalFormatting>
  <conditionalFormatting sqref="A1356 A1349:A1354">
    <cfRule type="duplicateValues" dxfId="144" priority="179"/>
  </conditionalFormatting>
  <conditionalFormatting sqref="D1349:D1356">
    <cfRule type="duplicateValues" dxfId="143" priority="178"/>
  </conditionalFormatting>
  <conditionalFormatting sqref="A1355">
    <cfRule type="duplicateValues" dxfId="142" priority="177"/>
  </conditionalFormatting>
  <conditionalFormatting sqref="A1356">
    <cfRule type="duplicateValues" dxfId="141" priority="176"/>
  </conditionalFormatting>
  <conditionalFormatting sqref="A1357:A1358">
    <cfRule type="duplicateValues" dxfId="140" priority="175"/>
  </conditionalFormatting>
  <conditionalFormatting sqref="D1357:D1358">
    <cfRule type="duplicateValues" dxfId="139" priority="174"/>
  </conditionalFormatting>
  <conditionalFormatting sqref="A1329:A1341">
    <cfRule type="duplicateValues" dxfId="138" priority="170"/>
  </conditionalFormatting>
  <conditionalFormatting sqref="A1329:A1341">
    <cfRule type="duplicateValues" dxfId="137" priority="168"/>
    <cfRule type="duplicateValues" dxfId="136" priority="169"/>
  </conditionalFormatting>
  <conditionalFormatting sqref="D1329:D1341">
    <cfRule type="duplicateValues" dxfId="135" priority="167"/>
  </conditionalFormatting>
  <conditionalFormatting sqref="A1342:B1346">
    <cfRule type="duplicateValues" dxfId="134" priority="166"/>
  </conditionalFormatting>
  <conditionalFormatting sqref="D1342:D1346">
    <cfRule type="duplicateValues" dxfId="133" priority="165"/>
  </conditionalFormatting>
  <conditionalFormatting sqref="A1342:A1346">
    <cfRule type="duplicateValues" dxfId="132" priority="164"/>
  </conditionalFormatting>
  <conditionalFormatting sqref="A1188:A1328">
    <cfRule type="duplicateValues" dxfId="131" priority="163"/>
  </conditionalFormatting>
  <conditionalFormatting sqref="D1188:D1328">
    <cfRule type="duplicateValues" dxfId="130" priority="162"/>
  </conditionalFormatting>
  <conditionalFormatting sqref="A1188:A1346">
    <cfRule type="duplicateValues" dxfId="129" priority="161"/>
  </conditionalFormatting>
  <conditionalFormatting sqref="D253">
    <cfRule type="duplicateValues" dxfId="128" priority="135"/>
  </conditionalFormatting>
  <conditionalFormatting sqref="A253">
    <cfRule type="duplicateValues" dxfId="127" priority="134"/>
  </conditionalFormatting>
  <conditionalFormatting sqref="A253">
    <cfRule type="duplicateValues" dxfId="126" priority="133"/>
  </conditionalFormatting>
  <conditionalFormatting sqref="A254:B254 A256:B256">
    <cfRule type="duplicateValues" dxfId="125" priority="132"/>
  </conditionalFormatting>
  <conditionalFormatting sqref="D254 D256">
    <cfRule type="duplicateValues" dxfId="124" priority="131"/>
  </conditionalFormatting>
  <conditionalFormatting sqref="A254 A256">
    <cfRule type="duplicateValues" dxfId="123" priority="130"/>
  </conditionalFormatting>
  <conditionalFormatting sqref="B255">
    <cfRule type="duplicateValues" dxfId="122" priority="129"/>
  </conditionalFormatting>
  <conditionalFormatting sqref="D255">
    <cfRule type="duplicateValues" dxfId="121" priority="128"/>
  </conditionalFormatting>
  <conditionalFormatting sqref="A255">
    <cfRule type="duplicateValues" dxfId="120" priority="127"/>
  </conditionalFormatting>
  <conditionalFormatting sqref="A359:A361">
    <cfRule type="duplicateValues" dxfId="119" priority="126"/>
  </conditionalFormatting>
  <conditionalFormatting sqref="E299">
    <cfRule type="duplicateValues" dxfId="118" priority="125"/>
  </conditionalFormatting>
  <conditionalFormatting sqref="D392">
    <cfRule type="duplicateValues" dxfId="117" priority="124"/>
  </conditionalFormatting>
  <conditionalFormatting sqref="A392">
    <cfRule type="duplicateValues" dxfId="116" priority="123"/>
  </conditionalFormatting>
  <conditionalFormatting sqref="A392">
    <cfRule type="duplicateValues" dxfId="115" priority="122"/>
  </conditionalFormatting>
  <conditionalFormatting sqref="A393:B393 A395:B395">
    <cfRule type="duplicateValues" dxfId="114" priority="121"/>
  </conditionalFormatting>
  <conditionalFormatting sqref="D393 D395">
    <cfRule type="duplicateValues" dxfId="113" priority="120"/>
  </conditionalFormatting>
  <conditionalFormatting sqref="A393 A395">
    <cfRule type="duplicateValues" dxfId="112" priority="119"/>
  </conditionalFormatting>
  <conditionalFormatting sqref="B394">
    <cfRule type="duplicateValues" dxfId="111" priority="118"/>
  </conditionalFormatting>
  <conditionalFormatting sqref="D394">
    <cfRule type="duplicateValues" dxfId="110" priority="117"/>
  </conditionalFormatting>
  <conditionalFormatting sqref="A394">
    <cfRule type="duplicateValues" dxfId="109" priority="116"/>
  </conditionalFormatting>
  <conditionalFormatting sqref="A251:A432">
    <cfRule type="duplicateValues" dxfId="108" priority="115"/>
  </conditionalFormatting>
  <conditionalFormatting sqref="A251:A252">
    <cfRule type="duplicateValues" dxfId="107" priority="114"/>
  </conditionalFormatting>
  <conditionalFormatting sqref="A251:A252">
    <cfRule type="duplicateValues" dxfId="106" priority="113"/>
  </conditionalFormatting>
  <conditionalFormatting sqref="D251:D252">
    <cfRule type="duplicateValues" dxfId="105" priority="112"/>
  </conditionalFormatting>
  <conditionalFormatting sqref="E305:E307">
    <cfRule type="duplicateValues" dxfId="104" priority="111"/>
  </conditionalFormatting>
  <conditionalFormatting sqref="A396:A432">
    <cfRule type="duplicateValues" dxfId="103" priority="110"/>
  </conditionalFormatting>
  <conditionalFormatting sqref="A362:A391 A257:A358">
    <cfRule type="duplicateValues" dxfId="102" priority="109"/>
  </conditionalFormatting>
  <conditionalFormatting sqref="A362:A391">
    <cfRule type="duplicateValues" dxfId="101" priority="108"/>
  </conditionalFormatting>
  <conditionalFormatting sqref="D396:D432">
    <cfRule type="duplicateValues" dxfId="100" priority="107"/>
  </conditionalFormatting>
  <conditionalFormatting sqref="D257:D391">
    <cfRule type="duplicateValues" dxfId="99" priority="106"/>
  </conditionalFormatting>
  <conditionalFormatting sqref="A251:A432">
    <cfRule type="duplicateValues" dxfId="98" priority="105"/>
  </conditionalFormatting>
  <conditionalFormatting sqref="D619">
    <cfRule type="duplicateValues" dxfId="97" priority="104"/>
  </conditionalFormatting>
  <conditionalFormatting sqref="D620">
    <cfRule type="duplicateValues" dxfId="96" priority="103"/>
  </conditionalFormatting>
  <conditionalFormatting sqref="D621">
    <cfRule type="duplicateValues" dxfId="95" priority="102"/>
  </conditionalFormatting>
  <conditionalFormatting sqref="D622">
    <cfRule type="duplicateValues" dxfId="94" priority="101"/>
  </conditionalFormatting>
  <conditionalFormatting sqref="D623">
    <cfRule type="duplicateValues" dxfId="93" priority="100"/>
  </conditionalFormatting>
  <conditionalFormatting sqref="D732">
    <cfRule type="duplicateValues" dxfId="92" priority="99"/>
  </conditionalFormatting>
  <conditionalFormatting sqref="D743">
    <cfRule type="duplicateValues" dxfId="91" priority="98"/>
  </conditionalFormatting>
  <conditionalFormatting sqref="D749">
    <cfRule type="duplicateValues" dxfId="90" priority="97"/>
  </conditionalFormatting>
  <conditionalFormatting sqref="D783">
    <cfRule type="duplicateValues" dxfId="89" priority="96"/>
  </conditionalFormatting>
  <conditionalFormatting sqref="D798">
    <cfRule type="duplicateValues" dxfId="88" priority="95"/>
  </conditionalFormatting>
  <conditionalFormatting sqref="D821">
    <cfRule type="duplicateValues" dxfId="87" priority="94"/>
  </conditionalFormatting>
  <conditionalFormatting sqref="M105:M109 M111:M250 M3:M100">
    <cfRule type="cellIs" priority="55" operator="equal">
      <formula>"Parker"</formula>
    </cfRule>
  </conditionalFormatting>
  <conditionalFormatting sqref="M101">
    <cfRule type="cellIs" priority="54" operator="equal">
      <formula>"Parker"</formula>
    </cfRule>
  </conditionalFormatting>
  <conditionalFormatting sqref="M102">
    <cfRule type="cellIs" priority="53" operator="equal">
      <formula>"Parker"</formula>
    </cfRule>
  </conditionalFormatting>
  <conditionalFormatting sqref="M103">
    <cfRule type="cellIs" priority="52" operator="equal">
      <formula>"Parker"</formula>
    </cfRule>
  </conditionalFormatting>
  <conditionalFormatting sqref="M110">
    <cfRule type="cellIs" priority="51" operator="equal">
      <formula>"Parker"</formula>
    </cfRule>
  </conditionalFormatting>
  <conditionalFormatting sqref="A64:A66">
    <cfRule type="duplicateValues" dxfId="86" priority="50"/>
  </conditionalFormatting>
  <conditionalFormatting sqref="E26">
    <cfRule type="duplicateValues" dxfId="85" priority="49"/>
  </conditionalFormatting>
  <conditionalFormatting sqref="D101">
    <cfRule type="duplicateValues" dxfId="84" priority="48"/>
  </conditionalFormatting>
  <conditionalFormatting sqref="A101">
    <cfRule type="duplicateValues" dxfId="83" priority="47"/>
  </conditionalFormatting>
  <conditionalFormatting sqref="A101">
    <cfRule type="duplicateValues" dxfId="82" priority="46"/>
  </conditionalFormatting>
  <conditionalFormatting sqref="A102:B102 A104:B104">
    <cfRule type="duplicateValues" dxfId="81" priority="45"/>
  </conditionalFormatting>
  <conditionalFormatting sqref="D102 D104">
    <cfRule type="duplicateValues" dxfId="80" priority="44"/>
  </conditionalFormatting>
  <conditionalFormatting sqref="A102 A104">
    <cfRule type="duplicateValues" dxfId="79" priority="43"/>
  </conditionalFormatting>
  <conditionalFormatting sqref="B103">
    <cfRule type="duplicateValues" dxfId="78" priority="42"/>
  </conditionalFormatting>
  <conditionalFormatting sqref="D103">
    <cfRule type="duplicateValues" dxfId="77" priority="41"/>
  </conditionalFormatting>
  <conditionalFormatting sqref="A103">
    <cfRule type="duplicateValues" dxfId="76" priority="40"/>
  </conditionalFormatting>
  <conditionalFormatting sqref="E159:E162">
    <cfRule type="duplicateValues" dxfId="75" priority="39"/>
  </conditionalFormatting>
  <conditionalFormatting sqref="E153">
    <cfRule type="duplicateValues" dxfId="74" priority="38"/>
  </conditionalFormatting>
  <conditionalFormatting sqref="A3:A250">
    <cfRule type="duplicateValues" dxfId="73" priority="37"/>
  </conditionalFormatting>
  <conditionalFormatting sqref="A67:A100 A3:A63">
    <cfRule type="duplicateValues" dxfId="72" priority="36"/>
  </conditionalFormatting>
  <conditionalFormatting sqref="A67:A100">
    <cfRule type="duplicateValues" dxfId="71" priority="35"/>
  </conditionalFormatting>
  <conditionalFormatting sqref="A219:A250 A105:A217">
    <cfRule type="duplicateValues" dxfId="70" priority="34"/>
  </conditionalFormatting>
  <conditionalFormatting sqref="A219:A250">
    <cfRule type="duplicateValues" dxfId="69" priority="33"/>
  </conditionalFormatting>
  <conditionalFormatting sqref="A218">
    <cfRule type="duplicateValues" dxfId="68" priority="32"/>
  </conditionalFormatting>
  <conditionalFormatting sqref="D105:D250">
    <cfRule type="duplicateValues" dxfId="67" priority="31"/>
  </conditionalFormatting>
  <conditionalFormatting sqref="E28:E30">
    <cfRule type="duplicateValues" dxfId="66" priority="30"/>
  </conditionalFormatting>
  <conditionalFormatting sqref="D3:D100">
    <cfRule type="duplicateValues" dxfId="65" priority="29"/>
  </conditionalFormatting>
  <conditionalFormatting sqref="A3:A250">
    <cfRule type="duplicateValues" dxfId="64" priority="28"/>
  </conditionalFormatting>
  <conditionalFormatting sqref="M946:M995 M1020:M1112">
    <cfRule type="cellIs" priority="27" operator="equal">
      <formula>"Parker"</formula>
    </cfRule>
  </conditionalFormatting>
  <conditionalFormatting sqref="A1016:B1016">
    <cfRule type="duplicateValues" dxfId="63" priority="26"/>
  </conditionalFormatting>
  <conditionalFormatting sqref="D1016">
    <cfRule type="duplicateValues" dxfId="62" priority="25"/>
  </conditionalFormatting>
  <conditionalFormatting sqref="A1016">
    <cfRule type="duplicateValues" dxfId="61" priority="24"/>
  </conditionalFormatting>
  <conditionalFormatting sqref="A1110">
    <cfRule type="duplicateValues" dxfId="60" priority="23"/>
  </conditionalFormatting>
  <conditionalFormatting sqref="D1110">
    <cfRule type="duplicateValues" dxfId="59" priority="22"/>
  </conditionalFormatting>
  <conditionalFormatting sqref="A946:A1112">
    <cfRule type="duplicateValues" dxfId="58" priority="21"/>
  </conditionalFormatting>
  <conditionalFormatting sqref="A1020:A1022">
    <cfRule type="duplicateValues" dxfId="57" priority="20"/>
  </conditionalFormatting>
  <conditionalFormatting sqref="D1020:D1022">
    <cfRule type="duplicateValues" dxfId="56" priority="19"/>
  </conditionalFormatting>
  <conditionalFormatting sqref="A1018:B1019 A1011:B1015">
    <cfRule type="duplicateValues" dxfId="55" priority="18"/>
  </conditionalFormatting>
  <conditionalFormatting sqref="D1018:D1019 D1011:D1015">
    <cfRule type="duplicateValues" dxfId="54" priority="17"/>
  </conditionalFormatting>
  <conditionalFormatting sqref="A1018:A1019 A1011:A1015">
    <cfRule type="duplicateValues" dxfId="53" priority="16"/>
  </conditionalFormatting>
  <conditionalFormatting sqref="A1017:B1017">
    <cfRule type="duplicateValues" dxfId="52" priority="15"/>
  </conditionalFormatting>
  <conditionalFormatting sqref="D1017">
    <cfRule type="duplicateValues" dxfId="51" priority="14"/>
  </conditionalFormatting>
  <conditionalFormatting sqref="A1017">
    <cfRule type="duplicateValues" dxfId="50" priority="13"/>
  </conditionalFormatting>
  <conditionalFormatting sqref="A997:A1010">
    <cfRule type="duplicateValues" dxfId="49" priority="12"/>
  </conditionalFormatting>
  <conditionalFormatting sqref="A997:A1010">
    <cfRule type="duplicateValues" dxfId="48" priority="10"/>
    <cfRule type="duplicateValues" dxfId="47" priority="11"/>
  </conditionalFormatting>
  <conditionalFormatting sqref="D997:D1010">
    <cfRule type="duplicateValues" dxfId="46" priority="9"/>
  </conditionalFormatting>
  <conditionalFormatting sqref="A946:A996">
    <cfRule type="duplicateValues" dxfId="45" priority="8"/>
  </conditionalFormatting>
  <conditionalFormatting sqref="D946:D996">
    <cfRule type="duplicateValues" dxfId="44" priority="7"/>
  </conditionalFormatting>
  <conditionalFormatting sqref="A946:A1019">
    <cfRule type="duplicateValues" dxfId="43" priority="6"/>
  </conditionalFormatting>
  <conditionalFormatting sqref="A1020:A1112">
    <cfRule type="duplicateValues" dxfId="42" priority="5"/>
  </conditionalFormatting>
  <conditionalFormatting sqref="D1020:D1112">
    <cfRule type="duplicateValues" dxfId="41" priority="4"/>
  </conditionalFormatting>
  <conditionalFormatting sqref="A1020:A1112">
    <cfRule type="duplicateValues" dxfId="40" priority="3"/>
  </conditionalFormatting>
  <conditionalFormatting sqref="A946:A1112">
    <cfRule type="duplicateValues" dxfId="39" priority="2"/>
  </conditionalFormatting>
  <conditionalFormatting sqref="A833:A945">
    <cfRule type="duplicateValues" dxfId="38" priority="487"/>
  </conditionalFormatting>
  <conditionalFormatting sqref="D833:D945">
    <cfRule type="duplicateValues" dxfId="37" priority="489"/>
  </conditionalFormatting>
  <conditionalFormatting sqref="A1:A1048576">
    <cfRule type="duplicateValues" dxfId="36" priority="1"/>
  </conditionalFormatting>
  <conditionalFormatting sqref="A1348:A1359">
    <cfRule type="duplicateValues" dxfId="35" priority="492"/>
  </conditionalFormatting>
  <conditionalFormatting sqref="A1359">
    <cfRule type="duplicateValues" dxfId="34" priority="493"/>
  </conditionalFormatting>
  <conditionalFormatting sqref="D1359">
    <cfRule type="duplicateValues" dxfId="33" priority="494"/>
  </conditionalFormatting>
  <conditionalFormatting sqref="A1113:A1359 A433:A945">
    <cfRule type="duplicateValues" dxfId="32" priority="495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8"/>
  <sheetViews>
    <sheetView zoomScale="90" zoomScaleNormal="90" workbookViewId="0">
      <selection activeCell="G11" sqref="G11"/>
    </sheetView>
  </sheetViews>
  <sheetFormatPr defaultRowHeight="15" x14ac:dyDescent="0.25"/>
  <cols>
    <col min="2" max="2" width="22" customWidth="1"/>
    <col min="3" max="3" width="45" customWidth="1"/>
    <col min="4" max="4" width="26.42578125" customWidth="1"/>
    <col min="5" max="5" width="28.42578125" customWidth="1"/>
    <col min="6" max="6" width="10" customWidth="1"/>
    <col min="7" max="7" width="14.7109375" customWidth="1"/>
    <col min="8" max="8" width="32" customWidth="1"/>
    <col min="9" max="9" width="5.85546875" customWidth="1"/>
    <col min="10" max="10" width="3.7109375" customWidth="1"/>
    <col min="12" max="13" width="9.140625" customWidth="1"/>
  </cols>
  <sheetData>
    <row r="1" spans="2:10" ht="15.75" thickBot="1" x14ac:dyDescent="0.3"/>
    <row r="2" spans="2:10" x14ac:dyDescent="0.25">
      <c r="B2" s="53" t="s">
        <v>4781</v>
      </c>
      <c r="C2" s="54" t="s">
        <v>4782</v>
      </c>
      <c r="D2" s="54" t="s">
        <v>4783</v>
      </c>
      <c r="E2" s="55" t="s">
        <v>4784</v>
      </c>
      <c r="G2" s="11" t="s">
        <v>4777</v>
      </c>
      <c r="H2" s="11" t="s">
        <v>4776</v>
      </c>
    </row>
    <row r="3" spans="2:10" x14ac:dyDescent="0.25">
      <c r="B3" s="56" t="s">
        <v>34</v>
      </c>
      <c r="C3" s="13">
        <v>5</v>
      </c>
      <c r="D3" s="12" t="s">
        <v>4785</v>
      </c>
      <c r="E3" s="57" t="s">
        <v>4786</v>
      </c>
      <c r="G3" s="10" t="s">
        <v>4771</v>
      </c>
      <c r="H3" s="10" t="s">
        <v>4779</v>
      </c>
    </row>
    <row r="4" spans="2:10" x14ac:dyDescent="0.25">
      <c r="B4" s="56" t="s">
        <v>48</v>
      </c>
      <c r="C4" s="14" t="s">
        <v>4787</v>
      </c>
      <c r="D4" s="12" t="s">
        <v>4788</v>
      </c>
      <c r="E4" s="57" t="s">
        <v>4786</v>
      </c>
      <c r="G4" s="10" t="s">
        <v>4778</v>
      </c>
      <c r="H4" s="10" t="s">
        <v>4780</v>
      </c>
    </row>
    <row r="5" spans="2:10" x14ac:dyDescent="0.25">
      <c r="B5" s="56" t="s">
        <v>94</v>
      </c>
      <c r="C5" s="12" t="s">
        <v>4789</v>
      </c>
      <c r="D5" s="15" t="s">
        <v>4790</v>
      </c>
      <c r="E5" s="57" t="s">
        <v>94</v>
      </c>
    </row>
    <row r="6" spans="2:10" x14ac:dyDescent="0.25">
      <c r="B6" s="56" t="s">
        <v>4774</v>
      </c>
      <c r="C6" s="12" t="s">
        <v>4791</v>
      </c>
      <c r="D6" s="12" t="s">
        <v>4792</v>
      </c>
      <c r="E6" s="57" t="s">
        <v>4793</v>
      </c>
    </row>
    <row r="7" spans="2:10" x14ac:dyDescent="0.25">
      <c r="B7" s="56" t="s">
        <v>4775</v>
      </c>
      <c r="C7" s="12" t="s">
        <v>4794</v>
      </c>
      <c r="D7" s="12" t="s">
        <v>4794</v>
      </c>
      <c r="E7" s="57" t="s">
        <v>4795</v>
      </c>
    </row>
    <row r="8" spans="2:10" ht="15.75" thickBot="1" x14ac:dyDescent="0.3">
      <c r="B8" s="58" t="s">
        <v>2624</v>
      </c>
      <c r="C8" s="59"/>
      <c r="D8" s="60" t="s">
        <v>4785</v>
      </c>
      <c r="E8" s="61" t="s">
        <v>4786</v>
      </c>
    </row>
    <row r="9" spans="2:10" x14ac:dyDescent="0.25">
      <c r="B9" s="51"/>
      <c r="C9" s="52"/>
      <c r="D9" s="50"/>
      <c r="E9" s="50"/>
    </row>
    <row r="10" spans="2:10" ht="15.75" thickBot="1" x14ac:dyDescent="0.3"/>
    <row r="11" spans="2:10" ht="21.75" thickBot="1" x14ac:dyDescent="0.4">
      <c r="B11" s="201" t="s">
        <v>20</v>
      </c>
      <c r="C11" s="202"/>
      <c r="D11" s="202"/>
      <c r="E11" s="203"/>
    </row>
    <row r="12" spans="2:10" ht="38.25" customHeight="1" thickBot="1" x14ac:dyDescent="0.3">
      <c r="B12" s="62" t="s">
        <v>36</v>
      </c>
      <c r="C12" s="207" t="s">
        <v>4797</v>
      </c>
      <c r="D12" s="208"/>
      <c r="E12" s="209"/>
    </row>
    <row r="13" spans="2:10" ht="44.25" customHeight="1" thickBot="1" x14ac:dyDescent="0.3">
      <c r="B13" s="63" t="s">
        <v>90</v>
      </c>
      <c r="C13" s="210" t="s">
        <v>4798</v>
      </c>
      <c r="D13" s="211"/>
      <c r="E13" s="212"/>
    </row>
    <row r="14" spans="2:10" ht="67.5" customHeight="1" thickBot="1" x14ac:dyDescent="0.3">
      <c r="B14" s="62" t="s">
        <v>4799</v>
      </c>
      <c r="C14" s="207" t="s">
        <v>4800</v>
      </c>
      <c r="D14" s="208"/>
      <c r="E14" s="209"/>
    </row>
    <row r="15" spans="2:10" ht="48" customHeight="1" thickBot="1" x14ac:dyDescent="0.3">
      <c r="B15" s="64" t="s">
        <v>4796</v>
      </c>
      <c r="C15" s="213" t="s">
        <v>4801</v>
      </c>
      <c r="D15" s="214"/>
      <c r="E15" s="215"/>
    </row>
    <row r="16" spans="2:10" ht="30.75" customHeight="1" thickBot="1" x14ac:dyDescent="0.3">
      <c r="C16" s="21"/>
      <c r="D16" s="22"/>
      <c r="E16" s="22"/>
      <c r="F16" s="22"/>
      <c r="G16" s="22"/>
      <c r="H16" s="22"/>
      <c r="I16" s="22"/>
      <c r="J16" s="22"/>
    </row>
    <row r="17" spans="2:3" ht="19.5" thickBot="1" x14ac:dyDescent="0.3">
      <c r="B17" s="17" t="s">
        <v>4802</v>
      </c>
      <c r="C17" s="18"/>
    </row>
    <row r="18" spans="2:3" ht="19.5" thickBot="1" x14ac:dyDescent="0.3">
      <c r="B18" s="19" t="s">
        <v>4803</v>
      </c>
      <c r="C18" s="20" t="s">
        <v>4804</v>
      </c>
    </row>
    <row r="19" spans="2:3" ht="18.75" x14ac:dyDescent="0.25">
      <c r="B19" s="204" t="s">
        <v>4805</v>
      </c>
      <c r="C19" s="65" t="s">
        <v>4806</v>
      </c>
    </row>
    <row r="20" spans="2:3" ht="37.5" x14ac:dyDescent="0.25">
      <c r="B20" s="205"/>
      <c r="C20" s="66" t="s">
        <v>4807</v>
      </c>
    </row>
    <row r="21" spans="2:3" ht="17.25" customHeight="1" thickBot="1" x14ac:dyDescent="0.3">
      <c r="B21" s="206"/>
      <c r="C21" s="66" t="s">
        <v>4808</v>
      </c>
    </row>
    <row r="22" spans="2:3" ht="17.25" customHeight="1" x14ac:dyDescent="0.25">
      <c r="B22" s="204" t="s">
        <v>4809</v>
      </c>
      <c r="C22" s="66" t="s">
        <v>4810</v>
      </c>
    </row>
    <row r="23" spans="2:3" ht="17.25" customHeight="1" thickBot="1" x14ac:dyDescent="0.3">
      <c r="B23" s="206"/>
      <c r="C23" s="66" t="s">
        <v>4811</v>
      </c>
    </row>
    <row r="24" spans="2:3" ht="17.25" customHeight="1" x14ac:dyDescent="0.25">
      <c r="B24" s="204" t="s">
        <v>4812</v>
      </c>
      <c r="C24" s="66" t="s">
        <v>4813</v>
      </c>
    </row>
    <row r="25" spans="2:3" ht="23.25" customHeight="1" thickBot="1" x14ac:dyDescent="0.3">
      <c r="B25" s="206"/>
      <c r="C25" s="66" t="s">
        <v>4814</v>
      </c>
    </row>
    <row r="26" spans="2:3" ht="25.5" customHeight="1" thickBot="1" x14ac:dyDescent="0.3">
      <c r="B26" s="67" t="s">
        <v>4815</v>
      </c>
      <c r="C26" s="68" t="s">
        <v>4816</v>
      </c>
    </row>
    <row r="27" spans="2:3" ht="26.25" customHeight="1" thickBot="1" x14ac:dyDescent="0.3">
      <c r="B27" s="67" t="s">
        <v>3014</v>
      </c>
      <c r="C27" s="69" t="s">
        <v>4817</v>
      </c>
    </row>
    <row r="28" spans="2:3" ht="17.25" customHeight="1" x14ac:dyDescent="0.25"/>
  </sheetData>
  <mergeCells count="8">
    <mergeCell ref="B11:E11"/>
    <mergeCell ref="B19:B21"/>
    <mergeCell ref="B22:B23"/>
    <mergeCell ref="B24:B25"/>
    <mergeCell ref="C12:E12"/>
    <mergeCell ref="C13:E13"/>
    <mergeCell ref="C14:E14"/>
    <mergeCell ref="C15:E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D28" sqref="D28"/>
    </sheetView>
  </sheetViews>
  <sheetFormatPr defaultRowHeight="15" x14ac:dyDescent="0.25"/>
  <cols>
    <col min="2" max="2" width="6.7109375" bestFit="1" customWidth="1"/>
    <col min="3" max="3" width="29" bestFit="1" customWidth="1"/>
    <col min="4" max="4" width="10.7109375" bestFit="1" customWidth="1"/>
    <col min="5" max="5" width="18.42578125" bestFit="1" customWidth="1"/>
    <col min="6" max="6" width="10.7109375" bestFit="1" customWidth="1"/>
    <col min="7" max="7" width="22.85546875" bestFit="1" customWidth="1"/>
    <col min="8" max="8" width="23.5703125" bestFit="1" customWidth="1"/>
    <col min="9" max="9" width="15.85546875" bestFit="1" customWidth="1"/>
    <col min="10" max="10" width="38.42578125" customWidth="1"/>
  </cols>
  <sheetData>
    <row r="1" spans="1:10" x14ac:dyDescent="0.25">
      <c r="A1" s="16" t="s">
        <v>5060</v>
      </c>
      <c r="B1" s="109" t="s">
        <v>5061</v>
      </c>
      <c r="C1" s="109" t="s">
        <v>5062</v>
      </c>
      <c r="D1" s="110" t="s">
        <v>5063</v>
      </c>
      <c r="E1" s="111" t="s">
        <v>5064</v>
      </c>
      <c r="F1" s="111" t="s">
        <v>5065</v>
      </c>
      <c r="G1" s="111" t="s">
        <v>5066</v>
      </c>
      <c r="H1" s="111" t="s">
        <v>5067</v>
      </c>
      <c r="I1" s="111" t="s">
        <v>5068</v>
      </c>
      <c r="J1" s="112" t="s">
        <v>5069</v>
      </c>
    </row>
    <row r="2" spans="1:10" x14ac:dyDescent="0.25">
      <c r="A2" s="113">
        <v>1</v>
      </c>
      <c r="B2" s="114">
        <v>1295</v>
      </c>
      <c r="C2" s="115" t="s">
        <v>5070</v>
      </c>
      <c r="D2" s="116">
        <v>35318</v>
      </c>
      <c r="E2" s="116" t="s">
        <v>5071</v>
      </c>
      <c r="F2" s="116" t="s">
        <v>111</v>
      </c>
      <c r="G2" s="116" t="s">
        <v>5072</v>
      </c>
      <c r="H2" s="116" t="s">
        <v>5073</v>
      </c>
      <c r="I2" s="116" t="s">
        <v>5074</v>
      </c>
      <c r="J2" s="117" t="s">
        <v>5075</v>
      </c>
    </row>
    <row r="3" spans="1:10" x14ac:dyDescent="0.25">
      <c r="A3" s="113">
        <f>1+A2</f>
        <v>2</v>
      </c>
      <c r="B3" s="114">
        <v>11424</v>
      </c>
      <c r="C3" s="115" t="s">
        <v>5076</v>
      </c>
      <c r="D3" s="116">
        <v>39218</v>
      </c>
      <c r="E3" s="118" t="s">
        <v>5077</v>
      </c>
      <c r="F3" s="116" t="s">
        <v>111</v>
      </c>
      <c r="G3" s="116"/>
      <c r="H3" s="116" t="s">
        <v>5078</v>
      </c>
      <c r="I3" s="116" t="s">
        <v>111</v>
      </c>
      <c r="J3" s="117" t="s">
        <v>5075</v>
      </c>
    </row>
    <row r="4" spans="1:10" x14ac:dyDescent="0.25">
      <c r="A4" s="113">
        <f t="shared" ref="A4:A67" si="0">1+A3</f>
        <v>3</v>
      </c>
      <c r="B4" s="114">
        <v>1017</v>
      </c>
      <c r="C4" s="115" t="s">
        <v>5079</v>
      </c>
      <c r="D4" s="116">
        <v>35200</v>
      </c>
      <c r="E4" s="116" t="s">
        <v>5074</v>
      </c>
      <c r="F4" s="116" t="s">
        <v>111</v>
      </c>
      <c r="G4" s="116" t="s">
        <v>5080</v>
      </c>
      <c r="H4" s="119">
        <v>9192205861</v>
      </c>
      <c r="I4" s="116" t="s">
        <v>5074</v>
      </c>
      <c r="J4" s="117" t="s">
        <v>5075</v>
      </c>
    </row>
    <row r="5" spans="1:10" x14ac:dyDescent="0.25">
      <c r="A5" s="113">
        <f t="shared" si="0"/>
        <v>4</v>
      </c>
      <c r="B5" s="114">
        <v>4672</v>
      </c>
      <c r="C5" s="115" t="s">
        <v>5081</v>
      </c>
      <c r="D5" s="116">
        <v>36785</v>
      </c>
      <c r="E5" s="116" t="s">
        <v>5082</v>
      </c>
      <c r="F5" s="116" t="s">
        <v>111</v>
      </c>
      <c r="G5" s="116" t="s">
        <v>5083</v>
      </c>
      <c r="H5" s="119">
        <v>9192204525</v>
      </c>
      <c r="I5" s="116" t="s">
        <v>5082</v>
      </c>
      <c r="J5" s="117" t="s">
        <v>5075</v>
      </c>
    </row>
    <row r="6" spans="1:10" x14ac:dyDescent="0.25">
      <c r="A6" s="113">
        <f t="shared" si="0"/>
        <v>5</v>
      </c>
      <c r="B6" s="114">
        <v>4896</v>
      </c>
      <c r="C6" s="115" t="s">
        <v>5084</v>
      </c>
      <c r="D6" s="116">
        <v>36785</v>
      </c>
      <c r="E6" s="116" t="s">
        <v>5085</v>
      </c>
      <c r="F6" s="116" t="s">
        <v>111</v>
      </c>
      <c r="G6" s="116" t="s">
        <v>5086</v>
      </c>
      <c r="H6" s="119">
        <v>9192205751</v>
      </c>
      <c r="I6" s="116" t="s">
        <v>5085</v>
      </c>
      <c r="J6" s="117" t="s">
        <v>5075</v>
      </c>
    </row>
    <row r="7" spans="1:10" x14ac:dyDescent="0.25">
      <c r="A7" s="113">
        <f t="shared" si="0"/>
        <v>6</v>
      </c>
      <c r="B7" s="120">
        <v>1089</v>
      </c>
      <c r="C7" s="121" t="s">
        <v>5087</v>
      </c>
      <c r="D7" s="122">
        <v>35234</v>
      </c>
      <c r="E7" s="122" t="s">
        <v>5088</v>
      </c>
      <c r="F7" s="122" t="s">
        <v>5089</v>
      </c>
      <c r="G7" s="122" t="s">
        <v>30</v>
      </c>
      <c r="H7" s="123">
        <v>9192204936</v>
      </c>
      <c r="I7" s="122" t="s">
        <v>5090</v>
      </c>
      <c r="J7" s="124" t="s">
        <v>5075</v>
      </c>
    </row>
    <row r="8" spans="1:10" x14ac:dyDescent="0.25">
      <c r="A8" s="113">
        <f t="shared" si="0"/>
        <v>7</v>
      </c>
      <c r="B8" s="120">
        <v>6594</v>
      </c>
      <c r="C8" s="121" t="s">
        <v>5091</v>
      </c>
      <c r="D8" s="122">
        <v>37067</v>
      </c>
      <c r="E8" s="122" t="s">
        <v>5088</v>
      </c>
      <c r="F8" s="122" t="s">
        <v>5089</v>
      </c>
      <c r="G8" s="122" t="s">
        <v>30</v>
      </c>
      <c r="H8" s="123">
        <v>9183370850</v>
      </c>
      <c r="I8" s="122" t="s">
        <v>5090</v>
      </c>
      <c r="J8" s="124" t="s">
        <v>5075</v>
      </c>
    </row>
    <row r="9" spans="1:10" x14ac:dyDescent="0.25">
      <c r="A9" s="113">
        <f t="shared" si="0"/>
        <v>8</v>
      </c>
      <c r="B9" s="120">
        <v>6606</v>
      </c>
      <c r="C9" s="121" t="s">
        <v>5092</v>
      </c>
      <c r="D9" s="122">
        <v>37067</v>
      </c>
      <c r="E9" s="122" t="s">
        <v>5088</v>
      </c>
      <c r="F9" s="122" t="s">
        <v>5089</v>
      </c>
      <c r="G9" s="122" t="s">
        <v>30</v>
      </c>
      <c r="H9" s="123">
        <v>9202700061</v>
      </c>
      <c r="I9" s="122" t="s">
        <v>5090</v>
      </c>
      <c r="J9" s="124" t="s">
        <v>5075</v>
      </c>
    </row>
    <row r="10" spans="1:10" x14ac:dyDescent="0.25">
      <c r="A10" s="113">
        <f t="shared" si="0"/>
        <v>9</v>
      </c>
      <c r="B10" s="120">
        <v>7130</v>
      </c>
      <c r="C10" s="121" t="s">
        <v>5093</v>
      </c>
      <c r="D10" s="122">
        <v>37179</v>
      </c>
      <c r="E10" s="122" t="s">
        <v>5088</v>
      </c>
      <c r="F10" s="122" t="s">
        <v>5089</v>
      </c>
      <c r="G10" s="122" t="s">
        <v>30</v>
      </c>
      <c r="H10" s="123">
        <v>9202700028</v>
      </c>
      <c r="I10" s="122" t="s">
        <v>5090</v>
      </c>
      <c r="J10" s="124" t="s">
        <v>5075</v>
      </c>
    </row>
    <row r="11" spans="1:10" x14ac:dyDescent="0.25">
      <c r="A11" s="113">
        <f t="shared" si="0"/>
        <v>10</v>
      </c>
      <c r="B11" s="120">
        <v>11378</v>
      </c>
      <c r="C11" s="121" t="s">
        <v>5094</v>
      </c>
      <c r="D11" s="122">
        <v>39218</v>
      </c>
      <c r="E11" s="122" t="s">
        <v>5088</v>
      </c>
      <c r="F11" s="122" t="s">
        <v>5089</v>
      </c>
      <c r="G11" s="122" t="s">
        <v>30</v>
      </c>
      <c r="H11" s="123">
        <v>9192700651</v>
      </c>
      <c r="I11" s="122" t="s">
        <v>5090</v>
      </c>
      <c r="J11" s="124" t="s">
        <v>5075</v>
      </c>
    </row>
    <row r="12" spans="1:10" x14ac:dyDescent="0.25">
      <c r="A12" s="113">
        <f t="shared" si="0"/>
        <v>11</v>
      </c>
      <c r="B12" s="120">
        <v>13812</v>
      </c>
      <c r="C12" s="121" t="s">
        <v>5095</v>
      </c>
      <c r="D12" s="122">
        <v>40590</v>
      </c>
      <c r="E12" s="122" t="s">
        <v>5088</v>
      </c>
      <c r="F12" s="122" t="s">
        <v>5089</v>
      </c>
      <c r="G12" s="122" t="s">
        <v>30</v>
      </c>
      <c r="H12" s="123">
        <v>9496885182</v>
      </c>
      <c r="I12" s="122" t="s">
        <v>5090</v>
      </c>
      <c r="J12" s="124" t="s">
        <v>5075</v>
      </c>
    </row>
    <row r="13" spans="1:10" x14ac:dyDescent="0.25">
      <c r="A13" s="113">
        <f t="shared" si="0"/>
        <v>12</v>
      </c>
      <c r="B13" s="120">
        <v>13876</v>
      </c>
      <c r="C13" s="121" t="s">
        <v>5096</v>
      </c>
      <c r="D13" s="122">
        <v>40634</v>
      </c>
      <c r="E13" s="122" t="s">
        <v>5088</v>
      </c>
      <c r="F13" s="122" t="s">
        <v>5089</v>
      </c>
      <c r="G13" s="122" t="s">
        <v>30</v>
      </c>
      <c r="H13" s="123">
        <v>9496885243</v>
      </c>
      <c r="I13" s="122" t="s">
        <v>5090</v>
      </c>
      <c r="J13" s="124" t="s">
        <v>5075</v>
      </c>
    </row>
    <row r="14" spans="1:10" x14ac:dyDescent="0.25">
      <c r="A14" s="113">
        <f t="shared" si="0"/>
        <v>13</v>
      </c>
      <c r="B14" s="120">
        <v>15878</v>
      </c>
      <c r="C14" s="121" t="s">
        <v>5097</v>
      </c>
      <c r="D14" s="122">
        <v>41548</v>
      </c>
      <c r="E14" s="122" t="s">
        <v>5088</v>
      </c>
      <c r="F14" s="122" t="s">
        <v>5089</v>
      </c>
      <c r="G14" s="122" t="s">
        <v>30</v>
      </c>
      <c r="H14" s="123">
        <v>9473371944</v>
      </c>
      <c r="I14" s="122" t="s">
        <v>5090</v>
      </c>
      <c r="J14" s="124" t="s">
        <v>5075</v>
      </c>
    </row>
    <row r="15" spans="1:10" x14ac:dyDescent="0.25">
      <c r="A15" s="113">
        <f t="shared" si="0"/>
        <v>14</v>
      </c>
      <c r="B15" s="120">
        <v>15879</v>
      </c>
      <c r="C15" s="121" t="s">
        <v>5098</v>
      </c>
      <c r="D15" s="122">
        <v>41548</v>
      </c>
      <c r="E15" s="122" t="s">
        <v>5088</v>
      </c>
      <c r="F15" s="122" t="s">
        <v>5089</v>
      </c>
      <c r="G15" s="122" t="s">
        <v>30</v>
      </c>
      <c r="H15" s="123">
        <v>9473371895</v>
      </c>
      <c r="I15" s="122" t="s">
        <v>5090</v>
      </c>
      <c r="J15" s="124" t="s">
        <v>5075</v>
      </c>
    </row>
    <row r="16" spans="1:10" x14ac:dyDescent="0.25">
      <c r="A16" s="113">
        <f t="shared" si="0"/>
        <v>15</v>
      </c>
      <c r="B16" s="120">
        <v>7110</v>
      </c>
      <c r="C16" s="121" t="s">
        <v>5099</v>
      </c>
      <c r="D16" s="122">
        <v>37161</v>
      </c>
      <c r="E16" s="122" t="s">
        <v>5100</v>
      </c>
      <c r="F16" s="122" t="s">
        <v>5089</v>
      </c>
      <c r="G16" s="122" t="s">
        <v>30</v>
      </c>
      <c r="H16" s="123">
        <v>9202700094</v>
      </c>
      <c r="I16" s="122" t="s">
        <v>5101</v>
      </c>
      <c r="J16" s="124" t="s">
        <v>5075</v>
      </c>
    </row>
    <row r="17" spans="1:10" x14ac:dyDescent="0.25">
      <c r="A17" s="113">
        <f t="shared" si="0"/>
        <v>16</v>
      </c>
      <c r="B17" s="125">
        <v>18936</v>
      </c>
      <c r="C17" s="126" t="s">
        <v>5102</v>
      </c>
      <c r="D17" s="127">
        <v>42644</v>
      </c>
      <c r="E17" s="127" t="s">
        <v>5103</v>
      </c>
      <c r="F17" s="127" t="s">
        <v>5104</v>
      </c>
      <c r="G17" s="127" t="s">
        <v>737</v>
      </c>
      <c r="H17" s="128">
        <v>9485696557</v>
      </c>
      <c r="I17" s="127" t="s">
        <v>5105</v>
      </c>
      <c r="J17" s="129" t="s">
        <v>5075</v>
      </c>
    </row>
    <row r="18" spans="1:10" x14ac:dyDescent="0.25">
      <c r="A18" s="113">
        <f t="shared" si="0"/>
        <v>17</v>
      </c>
      <c r="B18" s="125">
        <v>12203</v>
      </c>
      <c r="C18" s="126" t="s">
        <v>5106</v>
      </c>
      <c r="D18" s="127">
        <v>39554</v>
      </c>
      <c r="E18" s="127" t="s">
        <v>5103</v>
      </c>
      <c r="F18" s="127" t="s">
        <v>5104</v>
      </c>
      <c r="G18" s="127" t="s">
        <v>737</v>
      </c>
      <c r="H18" s="128">
        <v>9297700149</v>
      </c>
      <c r="I18" s="127" t="s">
        <v>5105</v>
      </c>
      <c r="J18" s="129" t="s">
        <v>5075</v>
      </c>
    </row>
    <row r="19" spans="1:10" x14ac:dyDescent="0.25">
      <c r="A19" s="113">
        <f t="shared" si="0"/>
        <v>18</v>
      </c>
      <c r="B19" s="125">
        <v>13914</v>
      </c>
      <c r="C19" s="126" t="s">
        <v>5107</v>
      </c>
      <c r="D19" s="127">
        <v>40664</v>
      </c>
      <c r="E19" s="127" t="s">
        <v>5103</v>
      </c>
      <c r="F19" s="127" t="s">
        <v>5104</v>
      </c>
      <c r="G19" s="127" t="s">
        <v>737</v>
      </c>
      <c r="H19" s="128">
        <v>9473370059</v>
      </c>
      <c r="I19" s="127" t="s">
        <v>5105</v>
      </c>
      <c r="J19" s="129" t="s">
        <v>5075</v>
      </c>
    </row>
    <row r="20" spans="1:10" x14ac:dyDescent="0.25">
      <c r="A20" s="113">
        <f t="shared" si="0"/>
        <v>19</v>
      </c>
      <c r="B20" s="125">
        <v>15873</v>
      </c>
      <c r="C20" s="126" t="s">
        <v>5108</v>
      </c>
      <c r="D20" s="127">
        <v>41548</v>
      </c>
      <c r="E20" s="127" t="s">
        <v>5103</v>
      </c>
      <c r="F20" s="127" t="s">
        <v>5104</v>
      </c>
      <c r="G20" s="127" t="s">
        <v>737</v>
      </c>
      <c r="H20" s="128">
        <v>9473372411</v>
      </c>
      <c r="I20" s="127" t="s">
        <v>5105</v>
      </c>
      <c r="J20" s="129" t="s">
        <v>5075</v>
      </c>
    </row>
    <row r="21" spans="1:10" x14ac:dyDescent="0.25">
      <c r="A21" s="113">
        <f t="shared" si="0"/>
        <v>20</v>
      </c>
      <c r="B21" s="125">
        <v>15874</v>
      </c>
      <c r="C21" s="126" t="s">
        <v>5109</v>
      </c>
      <c r="D21" s="127">
        <v>41548</v>
      </c>
      <c r="E21" s="127" t="s">
        <v>5103</v>
      </c>
      <c r="F21" s="127" t="s">
        <v>5104</v>
      </c>
      <c r="G21" s="127" t="s">
        <v>737</v>
      </c>
      <c r="H21" s="128">
        <v>9473371865</v>
      </c>
      <c r="I21" s="127" t="s">
        <v>5105</v>
      </c>
      <c r="J21" s="129" t="s">
        <v>5075</v>
      </c>
    </row>
    <row r="22" spans="1:10" x14ac:dyDescent="0.25">
      <c r="A22" s="113">
        <f t="shared" si="0"/>
        <v>21</v>
      </c>
      <c r="B22" s="125">
        <v>15875</v>
      </c>
      <c r="C22" s="126" t="s">
        <v>5110</v>
      </c>
      <c r="D22" s="127">
        <v>41548</v>
      </c>
      <c r="E22" s="127" t="s">
        <v>5103</v>
      </c>
      <c r="F22" s="127" t="s">
        <v>5104</v>
      </c>
      <c r="G22" s="127" t="s">
        <v>737</v>
      </c>
      <c r="H22" s="128">
        <v>9473371990</v>
      </c>
      <c r="I22" s="127" t="s">
        <v>5105</v>
      </c>
      <c r="J22" s="129" t="s">
        <v>5075</v>
      </c>
    </row>
    <row r="23" spans="1:10" x14ac:dyDescent="0.25">
      <c r="A23" s="113">
        <f t="shared" si="0"/>
        <v>22</v>
      </c>
      <c r="B23" s="125">
        <v>15876</v>
      </c>
      <c r="C23" s="126" t="s">
        <v>5111</v>
      </c>
      <c r="D23" s="127">
        <v>41548</v>
      </c>
      <c r="E23" s="127" t="s">
        <v>5103</v>
      </c>
      <c r="F23" s="127" t="s">
        <v>5104</v>
      </c>
      <c r="G23" s="127" t="s">
        <v>737</v>
      </c>
      <c r="H23" s="128">
        <v>9473371984</v>
      </c>
      <c r="I23" s="127" t="s">
        <v>5105</v>
      </c>
      <c r="J23" s="129" t="s">
        <v>5075</v>
      </c>
    </row>
    <row r="24" spans="1:10" x14ac:dyDescent="0.25">
      <c r="A24" s="113">
        <f t="shared" si="0"/>
        <v>23</v>
      </c>
      <c r="B24" s="125">
        <v>16300</v>
      </c>
      <c r="C24" s="126" t="s">
        <v>5112</v>
      </c>
      <c r="D24" s="127">
        <v>41548</v>
      </c>
      <c r="E24" s="127" t="s">
        <v>5103</v>
      </c>
      <c r="F24" s="127" t="s">
        <v>5104</v>
      </c>
      <c r="G24" s="127" t="s">
        <v>737</v>
      </c>
      <c r="H24" s="128">
        <v>9473372193</v>
      </c>
      <c r="I24" s="127" t="s">
        <v>5105</v>
      </c>
      <c r="J24" s="129" t="s">
        <v>5075</v>
      </c>
    </row>
    <row r="25" spans="1:10" x14ac:dyDescent="0.25">
      <c r="A25" s="113">
        <f t="shared" si="0"/>
        <v>24</v>
      </c>
      <c r="B25" s="130">
        <v>18431</v>
      </c>
      <c r="C25" s="131" t="s">
        <v>5213</v>
      </c>
      <c r="D25" s="132">
        <v>42314</v>
      </c>
      <c r="E25" s="127" t="s">
        <v>5103</v>
      </c>
      <c r="F25" s="127" t="s">
        <v>5104</v>
      </c>
      <c r="G25" s="127" t="s">
        <v>737</v>
      </c>
      <c r="H25" s="128">
        <v>9473370577</v>
      </c>
      <c r="I25" s="127" t="s">
        <v>5105</v>
      </c>
      <c r="J25" s="129" t="s">
        <v>5075</v>
      </c>
    </row>
    <row r="26" spans="1:10" x14ac:dyDescent="0.25">
      <c r="A26" s="113">
        <f t="shared" si="0"/>
        <v>25</v>
      </c>
      <c r="B26" s="125">
        <v>2229</v>
      </c>
      <c r="C26" s="126" t="s">
        <v>5113</v>
      </c>
      <c r="D26" s="127">
        <v>35674</v>
      </c>
      <c r="E26" s="127" t="s">
        <v>5114</v>
      </c>
      <c r="F26" s="127" t="s">
        <v>5104</v>
      </c>
      <c r="G26" s="127" t="s">
        <v>737</v>
      </c>
      <c r="H26" s="128">
        <v>9192205075</v>
      </c>
      <c r="I26" s="127" t="s">
        <v>5101</v>
      </c>
      <c r="J26" s="129" t="s">
        <v>5075</v>
      </c>
    </row>
    <row r="27" spans="1:10" x14ac:dyDescent="0.25">
      <c r="A27" s="113">
        <f t="shared" si="0"/>
        <v>26</v>
      </c>
      <c r="B27" s="133">
        <v>4073</v>
      </c>
      <c r="C27" s="134" t="s">
        <v>5115</v>
      </c>
      <c r="D27" s="135">
        <v>36586</v>
      </c>
      <c r="E27" s="135" t="s">
        <v>5116</v>
      </c>
      <c r="F27" s="135" t="s">
        <v>1203</v>
      </c>
      <c r="G27" s="135" t="s">
        <v>1204</v>
      </c>
      <c r="H27" s="136">
        <v>9183370635</v>
      </c>
      <c r="I27" s="135" t="s">
        <v>5117</v>
      </c>
      <c r="J27" s="137" t="s">
        <v>5118</v>
      </c>
    </row>
    <row r="28" spans="1:10" x14ac:dyDescent="0.25">
      <c r="A28" s="113">
        <f t="shared" si="0"/>
        <v>27</v>
      </c>
      <c r="B28" s="133">
        <v>10663</v>
      </c>
      <c r="C28" s="134" t="s">
        <v>5119</v>
      </c>
      <c r="D28" s="135">
        <v>38914</v>
      </c>
      <c r="E28" s="135" t="s">
        <v>5116</v>
      </c>
      <c r="F28" s="135" t="s">
        <v>1203</v>
      </c>
      <c r="G28" s="135" t="s">
        <v>1204</v>
      </c>
      <c r="H28" s="136">
        <v>9183371577</v>
      </c>
      <c r="I28" s="135" t="s">
        <v>5117</v>
      </c>
      <c r="J28" s="137" t="s">
        <v>5118</v>
      </c>
    </row>
    <row r="29" spans="1:10" x14ac:dyDescent="0.25">
      <c r="A29" s="113">
        <f t="shared" si="0"/>
        <v>28</v>
      </c>
      <c r="B29" s="133">
        <v>11013</v>
      </c>
      <c r="C29" s="134" t="s">
        <v>5120</v>
      </c>
      <c r="D29" s="135">
        <v>39052</v>
      </c>
      <c r="E29" s="135" t="s">
        <v>5116</v>
      </c>
      <c r="F29" s="135" t="s">
        <v>1203</v>
      </c>
      <c r="G29" s="135" t="s">
        <v>1204</v>
      </c>
      <c r="H29" s="136">
        <v>9297700066</v>
      </c>
      <c r="I29" s="135" t="s">
        <v>5117</v>
      </c>
      <c r="J29" s="137" t="s">
        <v>5118</v>
      </c>
    </row>
    <row r="30" spans="1:10" x14ac:dyDescent="0.25">
      <c r="A30" s="113">
        <f t="shared" si="0"/>
        <v>29</v>
      </c>
      <c r="B30" s="133">
        <v>12183</v>
      </c>
      <c r="C30" s="134" t="s">
        <v>5121</v>
      </c>
      <c r="D30" s="135">
        <v>39554</v>
      </c>
      <c r="E30" s="135" t="s">
        <v>5116</v>
      </c>
      <c r="F30" s="135" t="s">
        <v>1203</v>
      </c>
      <c r="G30" s="135" t="s">
        <v>1204</v>
      </c>
      <c r="H30" s="136">
        <v>9297700127</v>
      </c>
      <c r="I30" s="135" t="s">
        <v>5117</v>
      </c>
      <c r="J30" s="137" t="s">
        <v>5118</v>
      </c>
    </row>
    <row r="31" spans="1:10" x14ac:dyDescent="0.25">
      <c r="A31" s="113">
        <f t="shared" si="0"/>
        <v>30</v>
      </c>
      <c r="B31" s="133">
        <v>14060</v>
      </c>
      <c r="C31" s="134" t="s">
        <v>5122</v>
      </c>
      <c r="D31" s="135">
        <v>40725</v>
      </c>
      <c r="E31" s="135" t="s">
        <v>5116</v>
      </c>
      <c r="F31" s="135" t="s">
        <v>1203</v>
      </c>
      <c r="G31" s="135" t="s">
        <v>1204</v>
      </c>
      <c r="H31" s="136">
        <v>9473370158</v>
      </c>
      <c r="I31" s="135" t="s">
        <v>5117</v>
      </c>
      <c r="J31" s="137" t="s">
        <v>5118</v>
      </c>
    </row>
    <row r="32" spans="1:10" x14ac:dyDescent="0.25">
      <c r="A32" s="113">
        <f t="shared" si="0"/>
        <v>31</v>
      </c>
      <c r="B32" s="133">
        <v>15973</v>
      </c>
      <c r="C32" s="134" t="s">
        <v>5123</v>
      </c>
      <c r="D32" s="135">
        <v>41548</v>
      </c>
      <c r="E32" s="135" t="s">
        <v>5116</v>
      </c>
      <c r="F32" s="135" t="s">
        <v>1203</v>
      </c>
      <c r="G32" s="135" t="s">
        <v>1204</v>
      </c>
      <c r="H32" s="136">
        <v>9473371919</v>
      </c>
      <c r="I32" s="135" t="s">
        <v>5117</v>
      </c>
      <c r="J32" s="137" t="s">
        <v>5118</v>
      </c>
    </row>
    <row r="33" spans="1:10" x14ac:dyDescent="0.25">
      <c r="A33" s="113">
        <f t="shared" si="0"/>
        <v>32</v>
      </c>
      <c r="B33" s="133">
        <v>15974</v>
      </c>
      <c r="C33" s="134" t="s">
        <v>5124</v>
      </c>
      <c r="D33" s="135">
        <v>41548</v>
      </c>
      <c r="E33" s="135" t="s">
        <v>5116</v>
      </c>
      <c r="F33" s="135" t="s">
        <v>1203</v>
      </c>
      <c r="G33" s="135" t="s">
        <v>1204</v>
      </c>
      <c r="H33" s="136">
        <v>9473371918</v>
      </c>
      <c r="I33" s="135" t="s">
        <v>5117</v>
      </c>
      <c r="J33" s="137" t="s">
        <v>5118</v>
      </c>
    </row>
    <row r="34" spans="1:10" x14ac:dyDescent="0.25">
      <c r="A34" s="113">
        <f t="shared" si="0"/>
        <v>33</v>
      </c>
      <c r="B34" s="133">
        <v>16354</v>
      </c>
      <c r="C34" s="134" t="s">
        <v>5125</v>
      </c>
      <c r="D34" s="138">
        <v>41548</v>
      </c>
      <c r="E34" s="135" t="s">
        <v>5116</v>
      </c>
      <c r="F34" s="135" t="s">
        <v>1203</v>
      </c>
      <c r="G34" s="135" t="s">
        <v>1204</v>
      </c>
      <c r="H34" s="136">
        <v>9473372426</v>
      </c>
      <c r="I34" s="135" t="s">
        <v>5117</v>
      </c>
      <c r="J34" s="137" t="s">
        <v>5118</v>
      </c>
    </row>
    <row r="35" spans="1:10" x14ac:dyDescent="0.25">
      <c r="A35" s="113">
        <f t="shared" si="0"/>
        <v>34</v>
      </c>
      <c r="B35" s="133">
        <v>16338</v>
      </c>
      <c r="C35" s="134" t="s">
        <v>5215</v>
      </c>
      <c r="D35" s="135"/>
      <c r="E35" s="135" t="s">
        <v>5116</v>
      </c>
      <c r="F35" s="135" t="s">
        <v>1203</v>
      </c>
      <c r="G35" s="135" t="s">
        <v>1204</v>
      </c>
      <c r="H35" s="136">
        <v>9983309586</v>
      </c>
      <c r="I35" s="135" t="s">
        <v>5117</v>
      </c>
      <c r="J35" s="137" t="s">
        <v>5118</v>
      </c>
    </row>
    <row r="36" spans="1:10" x14ac:dyDescent="0.25">
      <c r="A36" s="113">
        <f t="shared" si="0"/>
        <v>35</v>
      </c>
      <c r="B36" s="133">
        <v>5219</v>
      </c>
      <c r="C36" s="134" t="s">
        <v>5126</v>
      </c>
      <c r="D36" s="135">
        <v>36785</v>
      </c>
      <c r="E36" s="135" t="s">
        <v>5127</v>
      </c>
      <c r="F36" s="135" t="s">
        <v>1203</v>
      </c>
      <c r="G36" s="135" t="s">
        <v>1204</v>
      </c>
      <c r="H36" s="136">
        <v>9192895795</v>
      </c>
      <c r="I36" s="135" t="s">
        <v>5101</v>
      </c>
      <c r="J36" s="137" t="s">
        <v>5118</v>
      </c>
    </row>
    <row r="37" spans="1:10" x14ac:dyDescent="0.25">
      <c r="A37" s="113">
        <f t="shared" si="0"/>
        <v>36</v>
      </c>
      <c r="B37" s="139">
        <v>12170</v>
      </c>
      <c r="C37" s="140" t="s">
        <v>5128</v>
      </c>
      <c r="D37" s="141">
        <v>39554</v>
      </c>
      <c r="E37" s="141" t="s">
        <v>5129</v>
      </c>
      <c r="F37" s="141" t="s">
        <v>1707</v>
      </c>
      <c r="G37" s="141" t="s">
        <v>1708</v>
      </c>
      <c r="H37" s="142">
        <v>9297700176</v>
      </c>
      <c r="I37" s="141" t="s">
        <v>5130</v>
      </c>
      <c r="J37" s="143" t="s">
        <v>5131</v>
      </c>
    </row>
    <row r="38" spans="1:10" x14ac:dyDescent="0.25">
      <c r="A38" s="113">
        <f t="shared" si="0"/>
        <v>37</v>
      </c>
      <c r="B38" s="139">
        <v>12194</v>
      </c>
      <c r="C38" s="140" t="s">
        <v>5132</v>
      </c>
      <c r="D38" s="141">
        <v>39554</v>
      </c>
      <c r="E38" s="141" t="s">
        <v>5129</v>
      </c>
      <c r="F38" s="141" t="s">
        <v>1707</v>
      </c>
      <c r="G38" s="141" t="s">
        <v>1708</v>
      </c>
      <c r="H38" s="142">
        <v>9297700150</v>
      </c>
      <c r="I38" s="141" t="s">
        <v>5130</v>
      </c>
      <c r="J38" s="143" t="s">
        <v>5131</v>
      </c>
    </row>
    <row r="39" spans="1:10" x14ac:dyDescent="0.25">
      <c r="A39" s="113">
        <f t="shared" si="0"/>
        <v>38</v>
      </c>
      <c r="B39" s="139">
        <v>14718</v>
      </c>
      <c r="C39" s="140" t="s">
        <v>5133</v>
      </c>
      <c r="D39" s="141">
        <v>41061</v>
      </c>
      <c r="E39" s="141" t="s">
        <v>5129</v>
      </c>
      <c r="F39" s="141" t="s">
        <v>1707</v>
      </c>
      <c r="G39" s="141" t="s">
        <v>1708</v>
      </c>
      <c r="H39" s="142">
        <v>9473370117</v>
      </c>
      <c r="I39" s="141" t="s">
        <v>5130</v>
      </c>
      <c r="J39" s="143" t="s">
        <v>5131</v>
      </c>
    </row>
    <row r="40" spans="1:10" x14ac:dyDescent="0.25">
      <c r="A40" s="113">
        <f t="shared" si="0"/>
        <v>39</v>
      </c>
      <c r="B40" s="139">
        <v>14720</v>
      </c>
      <c r="C40" s="140" t="s">
        <v>5134</v>
      </c>
      <c r="D40" s="141">
        <v>41061</v>
      </c>
      <c r="E40" s="141" t="s">
        <v>5129</v>
      </c>
      <c r="F40" s="141" t="s">
        <v>1707</v>
      </c>
      <c r="G40" s="141" t="s">
        <v>1708</v>
      </c>
      <c r="H40" s="142">
        <v>9473370116</v>
      </c>
      <c r="I40" s="141" t="s">
        <v>5130</v>
      </c>
      <c r="J40" s="143" t="s">
        <v>5131</v>
      </c>
    </row>
    <row r="41" spans="1:10" x14ac:dyDescent="0.25">
      <c r="A41" s="113">
        <f t="shared" si="0"/>
        <v>40</v>
      </c>
      <c r="B41" s="139">
        <v>16338</v>
      </c>
      <c r="C41" s="140" t="s">
        <v>5135</v>
      </c>
      <c r="D41" s="141">
        <v>41548</v>
      </c>
      <c r="E41" s="141" t="s">
        <v>5129</v>
      </c>
      <c r="F41" s="141" t="s">
        <v>1714</v>
      </c>
      <c r="G41" s="141" t="s">
        <v>1708</v>
      </c>
      <c r="H41" s="142">
        <v>9473371977</v>
      </c>
      <c r="I41" s="141" t="s">
        <v>5136</v>
      </c>
      <c r="J41" s="143" t="s">
        <v>5137</v>
      </c>
    </row>
    <row r="42" spans="1:10" x14ac:dyDescent="0.25">
      <c r="A42" s="113">
        <f t="shared" si="0"/>
        <v>41</v>
      </c>
      <c r="B42" s="139">
        <v>16341</v>
      </c>
      <c r="C42" s="140" t="s">
        <v>5138</v>
      </c>
      <c r="D42" s="141">
        <v>41548</v>
      </c>
      <c r="E42" s="141" t="s">
        <v>5129</v>
      </c>
      <c r="F42" s="141" t="s">
        <v>1707</v>
      </c>
      <c r="G42" s="141" t="s">
        <v>1708</v>
      </c>
      <c r="H42" s="142">
        <v>9473372476</v>
      </c>
      <c r="I42" s="141" t="s">
        <v>5130</v>
      </c>
      <c r="J42" s="143" t="s">
        <v>5131</v>
      </c>
    </row>
    <row r="43" spans="1:10" x14ac:dyDescent="0.25">
      <c r="A43" s="113">
        <f t="shared" si="0"/>
        <v>42</v>
      </c>
      <c r="B43" s="139">
        <v>18884</v>
      </c>
      <c r="C43" s="140" t="s">
        <v>5139</v>
      </c>
      <c r="D43" s="144"/>
      <c r="E43" s="141" t="s">
        <v>5129</v>
      </c>
      <c r="F43" s="141" t="s">
        <v>1714</v>
      </c>
      <c r="G43" s="141" t="s">
        <v>1708</v>
      </c>
      <c r="H43" s="142">
        <v>9473370603</v>
      </c>
      <c r="I43" s="141" t="s">
        <v>5130</v>
      </c>
      <c r="J43" s="143" t="s">
        <v>5137</v>
      </c>
    </row>
    <row r="44" spans="1:10" x14ac:dyDescent="0.25">
      <c r="A44" s="113">
        <f t="shared" si="0"/>
        <v>43</v>
      </c>
      <c r="B44" s="139">
        <v>5097</v>
      </c>
      <c r="C44" s="140" t="s">
        <v>5140</v>
      </c>
      <c r="D44" s="141">
        <v>36785</v>
      </c>
      <c r="E44" s="141" t="s">
        <v>5141</v>
      </c>
      <c r="F44" s="141" t="s">
        <v>1707</v>
      </c>
      <c r="G44" s="141" t="s">
        <v>1708</v>
      </c>
      <c r="H44" s="142">
        <v>9192204658</v>
      </c>
      <c r="I44" s="141" t="s">
        <v>5101</v>
      </c>
      <c r="J44" s="143" t="s">
        <v>5131</v>
      </c>
    </row>
    <row r="45" spans="1:10" x14ac:dyDescent="0.25">
      <c r="A45" s="113">
        <f t="shared" si="0"/>
        <v>44</v>
      </c>
      <c r="B45" s="146">
        <v>13813</v>
      </c>
      <c r="C45" s="147" t="s">
        <v>5142</v>
      </c>
      <c r="D45" s="148">
        <v>40590</v>
      </c>
      <c r="E45" s="148" t="s">
        <v>5143</v>
      </c>
      <c r="F45" s="148" t="s">
        <v>2256</v>
      </c>
      <c r="G45" s="148" t="s">
        <v>2257</v>
      </c>
      <c r="H45" s="149">
        <v>9496885147</v>
      </c>
      <c r="I45" s="148" t="s">
        <v>5144</v>
      </c>
      <c r="J45" s="150" t="s">
        <v>5145</v>
      </c>
    </row>
    <row r="46" spans="1:10" x14ac:dyDescent="0.25">
      <c r="A46" s="113">
        <f t="shared" si="0"/>
        <v>45</v>
      </c>
      <c r="B46" s="146">
        <v>13817</v>
      </c>
      <c r="C46" s="147" t="s">
        <v>5146</v>
      </c>
      <c r="D46" s="148">
        <v>40590</v>
      </c>
      <c r="E46" s="148" t="s">
        <v>5143</v>
      </c>
      <c r="F46" s="148" t="s">
        <v>2256</v>
      </c>
      <c r="G46" s="148" t="s">
        <v>2257</v>
      </c>
      <c r="H46" s="149">
        <v>9496885266</v>
      </c>
      <c r="I46" s="148" t="s">
        <v>5144</v>
      </c>
      <c r="J46" s="150" t="s">
        <v>5145</v>
      </c>
    </row>
    <row r="47" spans="1:10" x14ac:dyDescent="0.25">
      <c r="A47" s="113">
        <f t="shared" si="0"/>
        <v>46</v>
      </c>
      <c r="B47" s="146">
        <v>13826</v>
      </c>
      <c r="C47" s="147" t="s">
        <v>5147</v>
      </c>
      <c r="D47" s="148">
        <v>40590</v>
      </c>
      <c r="E47" s="148" t="s">
        <v>5143</v>
      </c>
      <c r="F47" s="148" t="s">
        <v>1381</v>
      </c>
      <c r="G47" s="148" t="s">
        <v>2257</v>
      </c>
      <c r="H47" s="149">
        <v>9496885146</v>
      </c>
      <c r="I47" s="148" t="s">
        <v>5148</v>
      </c>
      <c r="J47" s="150" t="s">
        <v>5149</v>
      </c>
    </row>
    <row r="48" spans="1:10" x14ac:dyDescent="0.25">
      <c r="A48" s="113">
        <f t="shared" si="0"/>
        <v>47</v>
      </c>
      <c r="B48" s="146">
        <v>14110</v>
      </c>
      <c r="C48" s="147" t="s">
        <v>5150</v>
      </c>
      <c r="D48" s="148">
        <v>40740</v>
      </c>
      <c r="E48" s="148" t="s">
        <v>5143</v>
      </c>
      <c r="F48" s="148" t="s">
        <v>2256</v>
      </c>
      <c r="G48" s="148" t="s">
        <v>2257</v>
      </c>
      <c r="H48" s="149">
        <v>9473370195</v>
      </c>
      <c r="I48" s="148" t="s">
        <v>5144</v>
      </c>
      <c r="J48" s="150" t="s">
        <v>5145</v>
      </c>
    </row>
    <row r="49" spans="1:10" x14ac:dyDescent="0.25">
      <c r="A49" s="113">
        <f t="shared" si="0"/>
        <v>48</v>
      </c>
      <c r="B49" s="145">
        <v>18469</v>
      </c>
      <c r="C49" s="151" t="s">
        <v>5151</v>
      </c>
      <c r="D49" s="148"/>
      <c r="E49" s="145" t="s">
        <v>5143</v>
      </c>
      <c r="F49" s="148" t="s">
        <v>1381</v>
      </c>
      <c r="G49" s="148" t="s">
        <v>2257</v>
      </c>
      <c r="H49" s="149">
        <v>9297881645</v>
      </c>
      <c r="I49" s="148" t="s">
        <v>5148</v>
      </c>
      <c r="J49" s="150" t="s">
        <v>5149</v>
      </c>
    </row>
    <row r="50" spans="1:10" x14ac:dyDescent="0.25">
      <c r="A50" s="113">
        <f t="shared" si="0"/>
        <v>49</v>
      </c>
      <c r="B50" s="146">
        <v>4764</v>
      </c>
      <c r="C50" s="147" t="s">
        <v>5152</v>
      </c>
      <c r="D50" s="148">
        <v>36785</v>
      </c>
      <c r="E50" s="148" t="s">
        <v>5153</v>
      </c>
      <c r="F50" s="148" t="s">
        <v>1381</v>
      </c>
      <c r="G50" s="148" t="s">
        <v>2257</v>
      </c>
      <c r="H50" s="149">
        <v>9192205089</v>
      </c>
      <c r="I50" s="148" t="s">
        <v>5101</v>
      </c>
      <c r="J50" s="150" t="s">
        <v>5149</v>
      </c>
    </row>
    <row r="51" spans="1:10" x14ac:dyDescent="0.25">
      <c r="A51" s="113">
        <f t="shared" si="0"/>
        <v>50</v>
      </c>
      <c r="B51" s="152">
        <v>7093</v>
      </c>
      <c r="C51" s="153" t="s">
        <v>5154</v>
      </c>
      <c r="D51" s="154">
        <v>37161</v>
      </c>
      <c r="E51" s="154" t="s">
        <v>5155</v>
      </c>
      <c r="F51" s="154" t="s">
        <v>2556</v>
      </c>
      <c r="G51" s="154" t="s">
        <v>2557</v>
      </c>
      <c r="H51" s="155">
        <v>9202700119</v>
      </c>
      <c r="I51" s="154" t="s">
        <v>5156</v>
      </c>
      <c r="J51" s="156" t="s">
        <v>5157</v>
      </c>
    </row>
    <row r="52" spans="1:10" x14ac:dyDescent="0.25">
      <c r="A52" s="113">
        <f t="shared" si="0"/>
        <v>51</v>
      </c>
      <c r="B52" s="152">
        <v>7113</v>
      </c>
      <c r="C52" s="153" t="s">
        <v>5158</v>
      </c>
      <c r="D52" s="154">
        <v>37161</v>
      </c>
      <c r="E52" s="154" t="s">
        <v>5155</v>
      </c>
      <c r="F52" s="154" t="s">
        <v>2556</v>
      </c>
      <c r="G52" s="154" t="s">
        <v>2557</v>
      </c>
      <c r="H52" s="155">
        <v>9202700025</v>
      </c>
      <c r="I52" s="154" t="s">
        <v>5156</v>
      </c>
      <c r="J52" s="156" t="s">
        <v>5157</v>
      </c>
    </row>
    <row r="53" spans="1:10" x14ac:dyDescent="0.25">
      <c r="A53" s="113">
        <f t="shared" si="0"/>
        <v>52</v>
      </c>
      <c r="B53" s="152">
        <v>7655</v>
      </c>
      <c r="C53" s="153" t="s">
        <v>5159</v>
      </c>
      <c r="D53" s="154">
        <v>37396</v>
      </c>
      <c r="E53" s="154" t="s">
        <v>5155</v>
      </c>
      <c r="F53" s="154" t="s">
        <v>2563</v>
      </c>
      <c r="G53" s="154" t="s">
        <v>2557</v>
      </c>
      <c r="H53" s="155">
        <v>9202700273</v>
      </c>
      <c r="I53" s="154" t="s">
        <v>5160</v>
      </c>
      <c r="J53" s="156" t="s">
        <v>5161</v>
      </c>
    </row>
    <row r="54" spans="1:10" x14ac:dyDescent="0.25">
      <c r="A54" s="113">
        <f t="shared" si="0"/>
        <v>53</v>
      </c>
      <c r="B54" s="152">
        <v>12184</v>
      </c>
      <c r="C54" s="153" t="s">
        <v>5162</v>
      </c>
      <c r="D54" s="154">
        <v>39554</v>
      </c>
      <c r="E54" s="154" t="s">
        <v>5155</v>
      </c>
      <c r="F54" s="154" t="s">
        <v>2556</v>
      </c>
      <c r="G54" s="154" t="s">
        <v>2557</v>
      </c>
      <c r="H54" s="155">
        <v>9297700064</v>
      </c>
      <c r="I54" s="154" t="s">
        <v>5156</v>
      </c>
      <c r="J54" s="156" t="s">
        <v>5157</v>
      </c>
    </row>
    <row r="55" spans="1:10" x14ac:dyDescent="0.25">
      <c r="A55" s="113">
        <f t="shared" si="0"/>
        <v>54</v>
      </c>
      <c r="B55" s="152">
        <v>16047</v>
      </c>
      <c r="C55" s="153" t="s">
        <v>5163</v>
      </c>
      <c r="D55" s="154">
        <v>41548</v>
      </c>
      <c r="E55" s="154" t="s">
        <v>5155</v>
      </c>
      <c r="F55" s="154" t="s">
        <v>2563</v>
      </c>
      <c r="G55" s="154" t="s">
        <v>2557</v>
      </c>
      <c r="H55" s="155">
        <v>9473371953</v>
      </c>
      <c r="I55" s="154" t="s">
        <v>5160</v>
      </c>
      <c r="J55" s="156" t="s">
        <v>5161</v>
      </c>
    </row>
    <row r="56" spans="1:10" x14ac:dyDescent="0.25">
      <c r="A56" s="113">
        <f t="shared" si="0"/>
        <v>55</v>
      </c>
      <c r="B56" s="152">
        <v>16048</v>
      </c>
      <c r="C56" s="153" t="s">
        <v>5164</v>
      </c>
      <c r="D56" s="154">
        <v>41548</v>
      </c>
      <c r="E56" s="154" t="s">
        <v>5155</v>
      </c>
      <c r="F56" s="154" t="s">
        <v>2563</v>
      </c>
      <c r="G56" s="154" t="s">
        <v>2557</v>
      </c>
      <c r="H56" s="155">
        <v>9473371896</v>
      </c>
      <c r="I56" s="154" t="s">
        <v>5160</v>
      </c>
      <c r="J56" s="156" t="s">
        <v>5161</v>
      </c>
    </row>
    <row r="57" spans="1:10" x14ac:dyDescent="0.25">
      <c r="A57" s="113">
        <f t="shared" si="0"/>
        <v>56</v>
      </c>
      <c r="B57" s="152">
        <v>16323</v>
      </c>
      <c r="C57" s="153" t="s">
        <v>5165</v>
      </c>
      <c r="D57" s="154">
        <v>41548</v>
      </c>
      <c r="E57" s="154" t="s">
        <v>5155</v>
      </c>
      <c r="F57" s="154" t="s">
        <v>2556</v>
      </c>
      <c r="G57" s="154" t="s">
        <v>2557</v>
      </c>
      <c r="H57" s="155">
        <v>9473371986</v>
      </c>
      <c r="I57" s="154" t="s">
        <v>5156</v>
      </c>
      <c r="J57" s="156" t="s">
        <v>5157</v>
      </c>
    </row>
    <row r="58" spans="1:10" x14ac:dyDescent="0.25">
      <c r="A58" s="113">
        <f t="shared" si="0"/>
        <v>57</v>
      </c>
      <c r="B58" s="152">
        <v>6447</v>
      </c>
      <c r="C58" s="153" t="s">
        <v>5166</v>
      </c>
      <c r="D58" s="154">
        <v>37027</v>
      </c>
      <c r="E58" s="154" t="s">
        <v>5167</v>
      </c>
      <c r="F58" s="154" t="s">
        <v>2563</v>
      </c>
      <c r="G58" s="154" t="s">
        <v>2557</v>
      </c>
      <c r="H58" s="155">
        <v>9192476120</v>
      </c>
      <c r="I58" s="154" t="s">
        <v>5101</v>
      </c>
      <c r="J58" s="156" t="s">
        <v>5161</v>
      </c>
    </row>
    <row r="59" spans="1:10" x14ac:dyDescent="0.25">
      <c r="A59" s="113">
        <f t="shared" si="0"/>
        <v>58</v>
      </c>
      <c r="B59" s="157">
        <v>6787</v>
      </c>
      <c r="C59" s="158" t="s">
        <v>5168</v>
      </c>
      <c r="D59" s="159">
        <v>37111</v>
      </c>
      <c r="E59" s="159" t="s">
        <v>5169</v>
      </c>
      <c r="F59" s="159" t="s">
        <v>3017</v>
      </c>
      <c r="G59" s="159" t="s">
        <v>3005</v>
      </c>
      <c r="H59" s="160">
        <v>9192476130</v>
      </c>
      <c r="I59" s="159" t="s">
        <v>5170</v>
      </c>
      <c r="J59" s="161" t="s">
        <v>5171</v>
      </c>
    </row>
    <row r="60" spans="1:10" x14ac:dyDescent="0.25">
      <c r="A60" s="113">
        <f t="shared" si="0"/>
        <v>59</v>
      </c>
      <c r="B60" s="157">
        <v>7128</v>
      </c>
      <c r="C60" s="158" t="s">
        <v>5172</v>
      </c>
      <c r="D60" s="159">
        <v>37179</v>
      </c>
      <c r="E60" s="159" t="s">
        <v>5169</v>
      </c>
      <c r="F60" s="159" t="s">
        <v>1322</v>
      </c>
      <c r="G60" s="159" t="s">
        <v>3005</v>
      </c>
      <c r="H60" s="160">
        <v>9202700029</v>
      </c>
      <c r="I60" s="159" t="s">
        <v>5173</v>
      </c>
      <c r="J60" s="161" t="s">
        <v>5174</v>
      </c>
    </row>
    <row r="61" spans="1:10" x14ac:dyDescent="0.25">
      <c r="A61" s="113">
        <f t="shared" si="0"/>
        <v>60</v>
      </c>
      <c r="B61" s="157">
        <v>13963</v>
      </c>
      <c r="C61" s="158" t="s">
        <v>5175</v>
      </c>
      <c r="D61" s="159">
        <v>40679</v>
      </c>
      <c r="E61" s="159" t="s">
        <v>5169</v>
      </c>
      <c r="F61" s="159" t="s">
        <v>3004</v>
      </c>
      <c r="G61" s="159" t="s">
        <v>3005</v>
      </c>
      <c r="H61" s="160">
        <v>9473370057</v>
      </c>
      <c r="I61" s="159" t="s">
        <v>5176</v>
      </c>
      <c r="J61" s="161" t="s">
        <v>5177</v>
      </c>
    </row>
    <row r="62" spans="1:10" x14ac:dyDescent="0.25">
      <c r="A62" s="113">
        <f t="shared" si="0"/>
        <v>61</v>
      </c>
      <c r="B62" s="157">
        <v>14647</v>
      </c>
      <c r="C62" s="158" t="s">
        <v>5178</v>
      </c>
      <c r="D62" s="159">
        <v>41030</v>
      </c>
      <c r="E62" s="159" t="s">
        <v>5169</v>
      </c>
      <c r="F62" s="159" t="s">
        <v>3017</v>
      </c>
      <c r="G62" s="159" t="s">
        <v>3005</v>
      </c>
      <c r="H62" s="160">
        <v>9473370652</v>
      </c>
      <c r="I62" s="159" t="s">
        <v>5170</v>
      </c>
      <c r="J62" s="161" t="s">
        <v>5171</v>
      </c>
    </row>
    <row r="63" spans="1:10" x14ac:dyDescent="0.25">
      <c r="A63" s="113">
        <f t="shared" si="0"/>
        <v>62</v>
      </c>
      <c r="B63" s="157">
        <v>14717</v>
      </c>
      <c r="C63" s="158" t="s">
        <v>5179</v>
      </c>
      <c r="D63" s="159">
        <v>41061</v>
      </c>
      <c r="E63" s="159" t="s">
        <v>5169</v>
      </c>
      <c r="F63" s="159" t="s">
        <v>3004</v>
      </c>
      <c r="G63" s="159" t="s">
        <v>3005</v>
      </c>
      <c r="H63" s="160">
        <v>9473370650</v>
      </c>
      <c r="I63" s="159" t="s">
        <v>5176</v>
      </c>
      <c r="J63" s="161" t="s">
        <v>5177</v>
      </c>
    </row>
    <row r="64" spans="1:10" x14ac:dyDescent="0.25">
      <c r="A64" s="113">
        <f t="shared" si="0"/>
        <v>63</v>
      </c>
      <c r="B64" s="157">
        <v>18849</v>
      </c>
      <c r="C64" s="158" t="s">
        <v>5180</v>
      </c>
      <c r="D64" s="159"/>
      <c r="E64" s="159" t="s">
        <v>5169</v>
      </c>
      <c r="F64" s="159" t="s">
        <v>1322</v>
      </c>
      <c r="G64" s="159" t="s">
        <v>3005</v>
      </c>
      <c r="H64" s="160">
        <v>9205703978</v>
      </c>
      <c r="I64" s="159" t="s">
        <v>5173</v>
      </c>
      <c r="J64" s="161" t="s">
        <v>5174</v>
      </c>
    </row>
    <row r="65" spans="1:10" x14ac:dyDescent="0.25">
      <c r="A65" s="113">
        <f t="shared" si="0"/>
        <v>64</v>
      </c>
      <c r="B65" s="157">
        <v>2231</v>
      </c>
      <c r="C65" s="158" t="s">
        <v>5181</v>
      </c>
      <c r="D65" s="159">
        <v>35674</v>
      </c>
      <c r="E65" s="159" t="s">
        <v>5182</v>
      </c>
      <c r="F65" s="159" t="s">
        <v>111</v>
      </c>
      <c r="G65" s="159" t="s">
        <v>3005</v>
      </c>
      <c r="H65" s="160">
        <v>9192205144</v>
      </c>
      <c r="I65" s="159" t="s">
        <v>5101</v>
      </c>
      <c r="J65" s="161" t="s">
        <v>5183</v>
      </c>
    </row>
    <row r="66" spans="1:10" x14ac:dyDescent="0.25">
      <c r="A66" s="113">
        <f t="shared" si="0"/>
        <v>65</v>
      </c>
      <c r="B66" s="162">
        <v>12195</v>
      </c>
      <c r="C66" s="163" t="s">
        <v>5184</v>
      </c>
      <c r="D66" s="164">
        <v>39554</v>
      </c>
      <c r="E66" s="164" t="s">
        <v>5185</v>
      </c>
      <c r="F66" s="164" t="s">
        <v>3465</v>
      </c>
      <c r="G66" s="164" t="s">
        <v>3461</v>
      </c>
      <c r="H66" s="165">
        <v>9297700139</v>
      </c>
      <c r="I66" s="164" t="s">
        <v>5186</v>
      </c>
      <c r="J66" s="166" t="s">
        <v>5187</v>
      </c>
    </row>
    <row r="67" spans="1:10" x14ac:dyDescent="0.25">
      <c r="A67" s="113">
        <f t="shared" si="0"/>
        <v>66</v>
      </c>
      <c r="B67" s="162">
        <v>13811</v>
      </c>
      <c r="C67" s="163" t="s">
        <v>5188</v>
      </c>
      <c r="D67" s="164">
        <v>40590</v>
      </c>
      <c r="E67" s="164" t="s">
        <v>5185</v>
      </c>
      <c r="F67" s="164" t="s">
        <v>3465</v>
      </c>
      <c r="G67" s="164" t="s">
        <v>3461</v>
      </c>
      <c r="H67" s="165">
        <v>9496885183</v>
      </c>
      <c r="I67" s="164" t="s">
        <v>5186</v>
      </c>
      <c r="J67" s="166" t="s">
        <v>5187</v>
      </c>
    </row>
    <row r="68" spans="1:10" x14ac:dyDescent="0.25">
      <c r="A68" s="113">
        <f t="shared" ref="A68:A78" si="1">1+A67</f>
        <v>67</v>
      </c>
      <c r="B68" s="162">
        <v>13819</v>
      </c>
      <c r="C68" s="163" t="s">
        <v>5189</v>
      </c>
      <c r="D68" s="164">
        <v>40590</v>
      </c>
      <c r="E68" s="164" t="s">
        <v>5185</v>
      </c>
      <c r="F68" s="164" t="s">
        <v>3475</v>
      </c>
      <c r="G68" s="164" t="s">
        <v>3461</v>
      </c>
      <c r="H68" s="165">
        <v>9496885158</v>
      </c>
      <c r="I68" s="164" t="s">
        <v>5190</v>
      </c>
      <c r="J68" s="166" t="s">
        <v>5191</v>
      </c>
    </row>
    <row r="69" spans="1:10" x14ac:dyDescent="0.25">
      <c r="A69" s="113">
        <f t="shared" si="1"/>
        <v>68</v>
      </c>
      <c r="B69" s="162">
        <v>13822</v>
      </c>
      <c r="C69" s="163" t="s">
        <v>5192</v>
      </c>
      <c r="D69" s="164">
        <v>40590</v>
      </c>
      <c r="E69" s="164" t="s">
        <v>5185</v>
      </c>
      <c r="F69" s="164" t="s">
        <v>269</v>
      </c>
      <c r="G69" s="164" t="s">
        <v>3461</v>
      </c>
      <c r="H69" s="165">
        <v>9496885180</v>
      </c>
      <c r="I69" s="164" t="s">
        <v>5193</v>
      </c>
      <c r="J69" s="166" t="s">
        <v>5194</v>
      </c>
    </row>
    <row r="70" spans="1:10" x14ac:dyDescent="0.25">
      <c r="A70" s="113">
        <f t="shared" si="1"/>
        <v>69</v>
      </c>
      <c r="B70" s="162">
        <v>13961</v>
      </c>
      <c r="C70" s="163" t="s">
        <v>5195</v>
      </c>
      <c r="D70" s="164">
        <v>40679</v>
      </c>
      <c r="E70" s="164" t="s">
        <v>5185</v>
      </c>
      <c r="F70" s="164" t="s">
        <v>3465</v>
      </c>
      <c r="G70" s="164" t="s">
        <v>3461</v>
      </c>
      <c r="H70" s="165">
        <v>9473370060</v>
      </c>
      <c r="I70" s="164" t="s">
        <v>5186</v>
      </c>
      <c r="J70" s="166" t="s">
        <v>5187</v>
      </c>
    </row>
    <row r="71" spans="1:10" x14ac:dyDescent="0.25">
      <c r="A71" s="113">
        <f t="shared" si="1"/>
        <v>70</v>
      </c>
      <c r="B71" s="162">
        <v>7274</v>
      </c>
      <c r="C71" s="163" t="s">
        <v>5196</v>
      </c>
      <c r="D71" s="164">
        <v>37186</v>
      </c>
      <c r="E71" s="164" t="s">
        <v>5197</v>
      </c>
      <c r="F71" s="164" t="s">
        <v>3465</v>
      </c>
      <c r="G71" s="164" t="s">
        <v>3461</v>
      </c>
      <c r="H71" s="165">
        <v>9202700243</v>
      </c>
      <c r="I71" s="164" t="s">
        <v>5101</v>
      </c>
      <c r="J71" s="166" t="s">
        <v>5191</v>
      </c>
    </row>
    <row r="72" spans="1:10" x14ac:dyDescent="0.25">
      <c r="A72" s="113">
        <f t="shared" si="1"/>
        <v>71</v>
      </c>
      <c r="B72" s="114">
        <v>4133</v>
      </c>
      <c r="C72" s="115" t="s">
        <v>5198</v>
      </c>
      <c r="D72" s="116">
        <v>36617</v>
      </c>
      <c r="E72" s="116" t="s">
        <v>5199</v>
      </c>
      <c r="F72" s="116" t="s">
        <v>111</v>
      </c>
      <c r="G72" s="116" t="s">
        <v>5200</v>
      </c>
      <c r="H72" s="119">
        <v>9183370749</v>
      </c>
      <c r="I72" s="116" t="s">
        <v>5199</v>
      </c>
      <c r="J72" s="117" t="s">
        <v>5201</v>
      </c>
    </row>
    <row r="73" spans="1:10" x14ac:dyDescent="0.25">
      <c r="A73" s="113">
        <f t="shared" si="1"/>
        <v>72</v>
      </c>
      <c r="B73" s="114">
        <v>4214</v>
      </c>
      <c r="C73" s="115" t="s">
        <v>5202</v>
      </c>
      <c r="D73" s="116">
        <v>36633</v>
      </c>
      <c r="E73" s="116" t="s">
        <v>5199</v>
      </c>
      <c r="F73" s="116" t="s">
        <v>111</v>
      </c>
      <c r="G73" s="116" t="s">
        <v>5200</v>
      </c>
      <c r="H73" s="119">
        <v>9192205128</v>
      </c>
      <c r="I73" s="116" t="s">
        <v>5199</v>
      </c>
      <c r="J73" s="117" t="s">
        <v>5203</v>
      </c>
    </row>
    <row r="74" spans="1:10" x14ac:dyDescent="0.25">
      <c r="A74" s="113">
        <f t="shared" si="1"/>
        <v>73</v>
      </c>
      <c r="B74" s="114">
        <v>5690</v>
      </c>
      <c r="C74" s="115" t="s">
        <v>5204</v>
      </c>
      <c r="D74" s="116">
        <v>36878</v>
      </c>
      <c r="E74" s="116" t="s">
        <v>5199</v>
      </c>
      <c r="F74" s="116" t="s">
        <v>111</v>
      </c>
      <c r="G74" s="116" t="s">
        <v>5200</v>
      </c>
      <c r="H74" s="119">
        <v>9192204887</v>
      </c>
      <c r="I74" s="116" t="s">
        <v>5199</v>
      </c>
      <c r="J74" s="117" t="s">
        <v>5075</v>
      </c>
    </row>
    <row r="75" spans="1:10" x14ac:dyDescent="0.25">
      <c r="A75" s="113">
        <f t="shared" si="1"/>
        <v>74</v>
      </c>
      <c r="B75" s="114">
        <v>6011</v>
      </c>
      <c r="C75" s="115" t="s">
        <v>5205</v>
      </c>
      <c r="D75" s="116">
        <v>36922</v>
      </c>
      <c r="E75" s="116" t="s">
        <v>5199</v>
      </c>
      <c r="F75" s="116" t="s">
        <v>111</v>
      </c>
      <c r="G75" s="116" t="s">
        <v>5200</v>
      </c>
      <c r="H75" s="119">
        <v>9192895957</v>
      </c>
      <c r="I75" s="116" t="s">
        <v>5199</v>
      </c>
      <c r="J75" s="117" t="s">
        <v>5203</v>
      </c>
    </row>
    <row r="76" spans="1:10" x14ac:dyDescent="0.25">
      <c r="A76" s="113">
        <f t="shared" si="1"/>
        <v>75</v>
      </c>
      <c r="B76" s="114">
        <v>8498</v>
      </c>
      <c r="C76" s="115" t="s">
        <v>5206</v>
      </c>
      <c r="D76" s="116">
        <v>37848</v>
      </c>
      <c r="E76" s="116" t="s">
        <v>5199</v>
      </c>
      <c r="F76" s="116" t="s">
        <v>111</v>
      </c>
      <c r="G76" s="116" t="s">
        <v>5200</v>
      </c>
      <c r="H76" s="119">
        <v>9183371039</v>
      </c>
      <c r="I76" s="116" t="s">
        <v>5199</v>
      </c>
      <c r="J76" s="117" t="s">
        <v>5201</v>
      </c>
    </row>
    <row r="77" spans="1:10" x14ac:dyDescent="0.25">
      <c r="A77" s="113">
        <f t="shared" si="1"/>
        <v>76</v>
      </c>
      <c r="B77" s="114">
        <v>11387</v>
      </c>
      <c r="C77" s="115" t="s">
        <v>5207</v>
      </c>
      <c r="D77" s="116">
        <v>39218</v>
      </c>
      <c r="E77" s="116" t="s">
        <v>5199</v>
      </c>
      <c r="F77" s="116" t="s">
        <v>111</v>
      </c>
      <c r="G77" s="116" t="s">
        <v>5200</v>
      </c>
      <c r="H77" s="119">
        <v>9192700648</v>
      </c>
      <c r="I77" s="116" t="s">
        <v>5199</v>
      </c>
      <c r="J77" s="117" t="s">
        <v>5075</v>
      </c>
    </row>
    <row r="78" spans="1:10" x14ac:dyDescent="0.25">
      <c r="A78" s="113">
        <f t="shared" si="1"/>
        <v>77</v>
      </c>
      <c r="B78" s="114">
        <v>2304</v>
      </c>
      <c r="C78" s="115" t="s">
        <v>5208</v>
      </c>
      <c r="D78" s="116">
        <v>35688</v>
      </c>
      <c r="E78" s="116" t="s">
        <v>5209</v>
      </c>
      <c r="F78" s="116" t="s">
        <v>111</v>
      </c>
      <c r="G78" s="116" t="s">
        <v>5200</v>
      </c>
      <c r="H78" s="119">
        <v>9192205191</v>
      </c>
      <c r="I78" s="116" t="s">
        <v>5101</v>
      </c>
      <c r="J78" s="117" t="s">
        <v>5075</v>
      </c>
    </row>
  </sheetData>
  <conditionalFormatting sqref="B3">
    <cfRule type="duplicateValues" dxfId="31" priority="6"/>
  </conditionalFormatting>
  <conditionalFormatting sqref="B76:B78 B1 B4:B34 B36:B72">
    <cfRule type="duplicateValues" dxfId="30" priority="7"/>
  </conditionalFormatting>
  <conditionalFormatting sqref="B2">
    <cfRule type="duplicateValues" dxfId="29" priority="8"/>
  </conditionalFormatting>
  <conditionalFormatting sqref="B1:B34 B36:B78">
    <cfRule type="duplicateValues" dxfId="28" priority="5"/>
  </conditionalFormatting>
  <conditionalFormatting sqref="B35">
    <cfRule type="duplicateValues" dxfId="27" priority="3"/>
  </conditionalFormatting>
  <conditionalFormatting sqref="B35">
    <cfRule type="duplicateValues" dxfId="26" priority="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Master</vt:lpstr>
      <vt:lpstr>Reference</vt:lpstr>
      <vt:lpstr>Manning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visosg</dc:creator>
  <cp:lastModifiedBy>RATILLA, Raul (Rats) S.</cp:lastModifiedBy>
  <dcterms:created xsi:type="dcterms:W3CDTF">2017-01-30T06:42:11Z</dcterms:created>
  <dcterms:modified xsi:type="dcterms:W3CDTF">2017-03-29T06:08:15Z</dcterms:modified>
</cp:coreProperties>
</file>