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he\OneDrive\Desktop\KH_DA\Statistics\"/>
    </mc:Choice>
  </mc:AlternateContent>
  <xr:revisionPtr revIDLastSave="0" documentId="13_ncr:1_{91094FC2-F8D7-4056-88E4-39701EB50FB2}" xr6:coauthVersionLast="47" xr6:coauthVersionMax="47" xr10:uidLastSave="{00000000-0000-0000-0000-000000000000}"/>
  <bookViews>
    <workbookView xWindow="-110" yWindow="-110" windowWidth="19420" windowHeight="10300" activeTab="1" xr2:uid="{8D36409C-24CD-4076-87EF-22E601F0A711}"/>
  </bookViews>
  <sheets>
    <sheet name="Exercise1" sheetId="1" r:id="rId1"/>
    <sheet name="Exercis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G33" i="2"/>
  <c r="G26" i="2"/>
  <c r="H7" i="2"/>
  <c r="I114" i="1"/>
  <c r="I122" i="1" s="1"/>
  <c r="G116" i="1" s="1"/>
  <c r="G118" i="1" s="1"/>
  <c r="I106" i="1"/>
  <c r="I107" i="1"/>
  <c r="I108" i="1"/>
  <c r="I109" i="1"/>
  <c r="I110" i="1"/>
  <c r="I121" i="1"/>
  <c r="I120" i="1"/>
  <c r="I115" i="1"/>
  <c r="I116" i="1"/>
  <c r="I117" i="1"/>
  <c r="I118" i="1"/>
  <c r="I119" i="1"/>
  <c r="D122" i="1"/>
  <c r="G114" i="1"/>
  <c r="D111" i="1"/>
  <c r="G106" i="1"/>
  <c r="F95" i="1"/>
  <c r="F96" i="1"/>
  <c r="F97" i="1"/>
  <c r="F98" i="1"/>
  <c r="F99" i="1"/>
  <c r="F94" i="1"/>
  <c r="F87" i="1"/>
  <c r="F86" i="1"/>
  <c r="F85" i="1"/>
  <c r="F84" i="1"/>
  <c r="F61" i="1"/>
  <c r="H36" i="1"/>
  <c r="M34" i="1"/>
  <c r="G34" i="1"/>
  <c r="M30" i="1"/>
  <c r="M31" i="1"/>
  <c r="M32" i="1"/>
  <c r="M33" i="1"/>
  <c r="M29" i="1"/>
  <c r="J30" i="1"/>
  <c r="J31" i="1"/>
  <c r="J32" i="1"/>
  <c r="J33" i="1"/>
  <c r="J29" i="1"/>
  <c r="O18" i="1"/>
  <c r="H18" i="1"/>
  <c r="F7" i="1"/>
  <c r="I111" i="1" l="1"/>
  <c r="G108" i="1" s="1"/>
  <c r="G110" i="1" s="1"/>
</calcChain>
</file>

<file path=xl/sharedStrings.xml><?xml version="1.0" encoding="utf-8"?>
<sst xmlns="http://schemas.openxmlformats.org/spreadsheetml/2006/main" count="61" uniqueCount="55">
  <si>
    <t>Find the mean of the first 10 odd integers.</t>
  </si>
  <si>
    <t>Mean</t>
  </si>
  <si>
    <t>SUM of all the values/No of Values</t>
  </si>
  <si>
    <t>During the Covid-19 pandemic, the incidence rate in the first five weeks was 2, 3, 4, 6, 8. By the end of the sixth week, the incidence rate of Covid-19 had risen to 40. Comment on the difference in the mean scores of Covid-19 incidence rate after five weeks and after six weeks.</t>
  </si>
  <si>
    <t>Week 5</t>
  </si>
  <si>
    <t>Week 6</t>
  </si>
  <si>
    <t>Consider the following frequency distribution. Calculate the mean weight of students. Weight(in kg) 0 - 10 10 - 20 20 - 30 30 - 40 40 - 50 Number of Students 9 13 8 15 10</t>
  </si>
  <si>
    <t>Interval</t>
  </si>
  <si>
    <r>
      <t>Frequency(f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</t>
    </r>
  </si>
  <si>
    <r>
      <t>Class Mark(x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>)</t>
    </r>
  </si>
  <si>
    <t>fi*xi</t>
  </si>
  <si>
    <t>=sumxifi/sumfi</t>
  </si>
  <si>
    <t>Symbols used for Mean</t>
  </si>
  <si>
    <t>Population Mean</t>
  </si>
  <si>
    <t>Sample Mean</t>
  </si>
  <si>
    <t>Find the median of the following data: 25, 20, 30, 30, 20, 24, 24, 30, 31</t>
  </si>
  <si>
    <t>Original Data</t>
  </si>
  <si>
    <t>Sorted Data</t>
  </si>
  <si>
    <t>Median</t>
  </si>
  <si>
    <t>Find the median of the following data: 9, 6, 12, 5, 17, 3, 9, 5, 10, 2, 8, 7</t>
  </si>
  <si>
    <t xml:space="preserve">Median </t>
  </si>
  <si>
    <t>=Mean of the 2 middle points</t>
  </si>
  <si>
    <t>There are 4 different types of modes we have:</t>
  </si>
  <si>
    <t>Unimodal</t>
  </si>
  <si>
    <t>Bimodal</t>
  </si>
  <si>
    <t>Trimodal</t>
  </si>
  <si>
    <t>Multimodal</t>
  </si>
  <si>
    <t xml:space="preserve">If there is only 1 value which has occurred the maximum number of times </t>
  </si>
  <si>
    <t>If there are 2 values which has occurred maximum number of times</t>
  </si>
  <si>
    <t>If there are 3 values which has occurred maximum number of times</t>
  </si>
  <si>
    <t>If there are 4 or more than 4 values which has occurred maximum number of times</t>
  </si>
  <si>
    <t>What is the mode value of the given scores: 8,8,4,3,4,8,5,5?</t>
  </si>
  <si>
    <t>Mode</t>
  </si>
  <si>
    <t>We have UNIMODAL in this dataset</t>
  </si>
  <si>
    <t>What is the mode of the following data : 8, 12, 6, 13, 7, 6, 8, 12, 9?</t>
  </si>
  <si>
    <t>We have a TRIMODAL in this dataset</t>
  </si>
  <si>
    <t>Calculate the range, variance, and standard deviation for the following samples: a. 39, 42, 40, 37, 41 b. 100, 4, 7, 30, 80, 30, 42, 2</t>
  </si>
  <si>
    <t>a</t>
  </si>
  <si>
    <t>Range</t>
  </si>
  <si>
    <t>Variance</t>
  </si>
  <si>
    <t>(xi-xbar)^2</t>
  </si>
  <si>
    <t>xbar</t>
  </si>
  <si>
    <t>Std</t>
  </si>
  <si>
    <t>b</t>
  </si>
  <si>
    <t>std</t>
  </si>
  <si>
    <t>In a college, a list of grades of 15 students has been declared. Their grades are given as: 85, 34, 42, 51, 84, 86, 78, 85, 87, 69, 74, 65. Find the 80th percentile?</t>
  </si>
  <si>
    <t>Ans</t>
  </si>
  <si>
    <t>P80</t>
  </si>
  <si>
    <t>Find the Inter Quartile Range for the following data set: 7, 9, 13, 4, 18, 3, 9, 10, 15, 8, 2, 6, 9</t>
  </si>
  <si>
    <t>n-1</t>
  </si>
  <si>
    <t>Even</t>
  </si>
  <si>
    <t>Q2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</si>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</sst>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2" fillId="2" borderId="0" xfId="0" applyFont="1" applyFill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39</xdr:row>
      <xdr:rowOff>206375</xdr:rowOff>
    </xdr:from>
    <xdr:ext cx="246606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B3E28A6-94C2-0BF6-6434-D540C39E6B58}"/>
                </a:ext>
              </a:extLst>
            </xdr:cNvPr>
            <xdr:cNvSpPr txBox="1"/>
          </xdr:nvSpPr>
          <xdr:spPr>
            <a:xfrm>
              <a:off x="4676775" y="10709275"/>
              <a:ext cx="246606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B3E28A6-94C2-0BF6-6434-D540C39E6B58}"/>
                </a:ext>
              </a:extLst>
            </xdr:cNvPr>
            <xdr:cNvSpPr txBox="1"/>
          </xdr:nvSpPr>
          <xdr:spPr>
            <a:xfrm>
              <a:off x="4676775" y="10709275"/>
              <a:ext cx="246606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𝜇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523875</xdr:colOff>
      <xdr:row>39</xdr:row>
      <xdr:rowOff>98425</xdr:rowOff>
    </xdr:from>
    <xdr:ext cx="323614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A50FF0E-89FC-0807-02E0-79563769A7D7}"/>
                </a:ext>
              </a:extLst>
            </xdr:cNvPr>
            <xdr:cNvSpPr txBox="1"/>
          </xdr:nvSpPr>
          <xdr:spPr>
            <a:xfrm>
              <a:off x="7229475" y="10601325"/>
              <a:ext cx="323614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3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N" sz="3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A50FF0E-89FC-0807-02E0-79563769A7D7}"/>
                </a:ext>
              </a:extLst>
            </xdr:cNvPr>
            <xdr:cNvSpPr txBox="1"/>
          </xdr:nvSpPr>
          <xdr:spPr>
            <a:xfrm>
              <a:off x="7229475" y="10601325"/>
              <a:ext cx="323614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3200" b="0" i="0">
                  <a:latin typeface="Cambria Math" panose="02040503050406030204" pitchFamily="18" charset="0"/>
                </a:rPr>
                <a:t>𝑥 ̅</a:t>
              </a:r>
              <a:endParaRPr lang="en-IN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9900-5CC8-4B31-AE94-1A1DA89CAB57}">
  <dimension ref="B2:O122"/>
  <sheetViews>
    <sheetView showGridLines="0" topLeftCell="B109" workbookViewId="0">
      <selection activeCell="K116" sqref="K116"/>
    </sheetView>
  </sheetViews>
  <sheetFormatPr defaultRowHeight="21" x14ac:dyDescent="0.5"/>
  <cols>
    <col min="1" max="4" width="8.7265625" style="1"/>
    <col min="5" max="5" width="10.6328125" style="1" customWidth="1"/>
    <col min="6" max="6" width="11.453125" style="1" customWidth="1"/>
    <col min="7" max="7" width="11.90625" style="1" bestFit="1" customWidth="1"/>
    <col min="8" max="16384" width="8.7265625" style="1"/>
  </cols>
  <sheetData>
    <row r="2" spans="2:15" ht="26" x14ac:dyDescent="0.6">
      <c r="B2" s="1">
        <v>1</v>
      </c>
      <c r="C2" s="2" t="s">
        <v>0</v>
      </c>
    </row>
    <row r="3" spans="2:15" x14ac:dyDescent="0.5">
      <c r="C3" s="1">
        <v>1</v>
      </c>
    </row>
    <row r="4" spans="2:15" x14ac:dyDescent="0.5">
      <c r="C4" s="1">
        <v>3</v>
      </c>
    </row>
    <row r="5" spans="2:15" x14ac:dyDescent="0.5">
      <c r="C5" s="1">
        <v>5</v>
      </c>
      <c r="E5" s="1" t="s">
        <v>1</v>
      </c>
      <c r="F5" s="3" t="s">
        <v>2</v>
      </c>
    </row>
    <row r="6" spans="2:15" x14ac:dyDescent="0.5">
      <c r="C6" s="1">
        <v>7</v>
      </c>
    </row>
    <row r="7" spans="2:15" x14ac:dyDescent="0.5">
      <c r="C7" s="1">
        <v>9</v>
      </c>
      <c r="F7" s="1">
        <f>SUM(C3:C12)/COUNT(C3:C12)</f>
        <v>10</v>
      </c>
    </row>
    <row r="8" spans="2:15" x14ac:dyDescent="0.5">
      <c r="C8" s="1">
        <v>11</v>
      </c>
    </row>
    <row r="9" spans="2:15" x14ac:dyDescent="0.5">
      <c r="C9" s="1">
        <v>13</v>
      </c>
    </row>
    <row r="10" spans="2:15" x14ac:dyDescent="0.5">
      <c r="C10" s="1">
        <v>15</v>
      </c>
    </row>
    <row r="11" spans="2:15" x14ac:dyDescent="0.5">
      <c r="C11" s="1">
        <v>17</v>
      </c>
    </row>
    <row r="12" spans="2:15" x14ac:dyDescent="0.5">
      <c r="C12" s="1">
        <v>19</v>
      </c>
    </row>
    <row r="14" spans="2:15" ht="21" customHeight="1" x14ac:dyDescent="0.5">
      <c r="B14" s="1">
        <v>2</v>
      </c>
      <c r="C14" s="5" t="s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x14ac:dyDescent="0.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x14ac:dyDescent="0.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8" spans="2:15" x14ac:dyDescent="0.5">
      <c r="D18" s="1">
        <v>2</v>
      </c>
      <c r="F18" s="1" t="s">
        <v>4</v>
      </c>
      <c r="H18" s="1">
        <f>SUM(D18:D22)/COUNT(D18:D22)</f>
        <v>4.5999999999999996</v>
      </c>
      <c r="K18" s="1">
        <v>2</v>
      </c>
      <c r="M18" s="1" t="s">
        <v>5</v>
      </c>
      <c r="O18" s="1">
        <f>SUM(K18:K23)/COUNT(K18:K23)</f>
        <v>10.5</v>
      </c>
    </row>
    <row r="19" spans="2:15" x14ac:dyDescent="0.5">
      <c r="D19" s="1">
        <v>3</v>
      </c>
      <c r="K19" s="1">
        <v>3</v>
      </c>
    </row>
    <row r="20" spans="2:15" x14ac:dyDescent="0.5">
      <c r="D20" s="1">
        <v>4</v>
      </c>
      <c r="K20" s="1">
        <v>4</v>
      </c>
    </row>
    <row r="21" spans="2:15" x14ac:dyDescent="0.5">
      <c r="D21" s="1">
        <v>6</v>
      </c>
      <c r="K21" s="1">
        <v>6</v>
      </c>
    </row>
    <row r="22" spans="2:15" x14ac:dyDescent="0.5">
      <c r="D22" s="1">
        <v>8</v>
      </c>
      <c r="K22" s="1">
        <v>8</v>
      </c>
    </row>
    <row r="23" spans="2:15" x14ac:dyDescent="0.5">
      <c r="K23" s="1">
        <v>40</v>
      </c>
    </row>
    <row r="25" spans="2:15" ht="21" customHeight="1" x14ac:dyDescent="0.5">
      <c r="B25" s="7">
        <v>3</v>
      </c>
      <c r="C25" s="6" t="s">
        <v>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5"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ht="24" x14ac:dyDescent="0.65">
      <c r="D28" s="8" t="s">
        <v>7</v>
      </c>
      <c r="E28" s="8"/>
      <c r="G28" s="1" t="s">
        <v>8</v>
      </c>
      <c r="J28" s="1" t="s">
        <v>9</v>
      </c>
      <c r="M28" s="1" t="s">
        <v>10</v>
      </c>
    </row>
    <row r="29" spans="2:15" x14ac:dyDescent="0.5">
      <c r="D29" s="1">
        <v>0</v>
      </c>
      <c r="E29" s="1">
        <v>10</v>
      </c>
      <c r="G29" s="1">
        <v>9</v>
      </c>
      <c r="J29" s="1">
        <f>SUM(E29+D29)/2</f>
        <v>5</v>
      </c>
      <c r="M29" s="1">
        <f>G29*J29</f>
        <v>45</v>
      </c>
    </row>
    <row r="30" spans="2:15" x14ac:dyDescent="0.5">
      <c r="D30" s="1">
        <v>10</v>
      </c>
      <c r="E30" s="1">
        <v>20</v>
      </c>
      <c r="G30" s="1">
        <v>13</v>
      </c>
      <c r="J30" s="1">
        <f t="shared" ref="J30:J33" si="0">SUM(E30+D30)/2</f>
        <v>15</v>
      </c>
      <c r="M30" s="1">
        <f t="shared" ref="M30:M33" si="1">G30*J30</f>
        <v>195</v>
      </c>
    </row>
    <row r="31" spans="2:15" x14ac:dyDescent="0.5">
      <c r="D31" s="1">
        <v>20</v>
      </c>
      <c r="E31" s="1">
        <v>30</v>
      </c>
      <c r="G31" s="1">
        <v>8</v>
      </c>
      <c r="J31" s="1">
        <f t="shared" si="0"/>
        <v>25</v>
      </c>
      <c r="M31" s="1">
        <f t="shared" si="1"/>
        <v>200</v>
      </c>
    </row>
    <row r="32" spans="2:15" x14ac:dyDescent="0.5">
      <c r="D32" s="1">
        <v>30</v>
      </c>
      <c r="E32" s="1">
        <v>40</v>
      </c>
      <c r="G32" s="1">
        <v>15</v>
      </c>
      <c r="J32" s="1">
        <f t="shared" si="0"/>
        <v>35</v>
      </c>
      <c r="M32" s="1">
        <f t="shared" si="1"/>
        <v>525</v>
      </c>
    </row>
    <row r="33" spans="2:14" x14ac:dyDescent="0.5">
      <c r="D33" s="1">
        <v>40</v>
      </c>
      <c r="E33" s="1">
        <v>50</v>
      </c>
      <c r="G33" s="1">
        <v>10</v>
      </c>
      <c r="J33" s="1">
        <f t="shared" si="0"/>
        <v>45</v>
      </c>
      <c r="M33" s="1">
        <f t="shared" si="1"/>
        <v>450</v>
      </c>
    </row>
    <row r="34" spans="2:14" x14ac:dyDescent="0.5">
      <c r="D34" s="4"/>
      <c r="E34" s="4"/>
      <c r="F34" s="4"/>
      <c r="G34" s="4">
        <f>SUM(G29:G33)</f>
        <v>55</v>
      </c>
      <c r="H34" s="4"/>
      <c r="I34" s="4"/>
      <c r="J34" s="4"/>
      <c r="K34" s="4"/>
      <c r="L34" s="4"/>
      <c r="M34" s="4">
        <f>SUM(M29:M33)</f>
        <v>1415</v>
      </c>
      <c r="N34" s="4"/>
    </row>
    <row r="36" spans="2:14" x14ac:dyDescent="0.5">
      <c r="D36" s="1" t="s">
        <v>1</v>
      </c>
      <c r="E36" s="3" t="s">
        <v>11</v>
      </c>
      <c r="H36" s="1">
        <f>M34/G34</f>
        <v>25.727272727272727</v>
      </c>
    </row>
    <row r="39" spans="2:14" x14ac:dyDescent="0.5">
      <c r="D39" s="1" t="s">
        <v>12</v>
      </c>
    </row>
    <row r="41" spans="2:14" x14ac:dyDescent="0.5">
      <c r="F41" s="1" t="s">
        <v>13</v>
      </c>
      <c r="K41" s="1" t="s">
        <v>14</v>
      </c>
    </row>
    <row r="43" spans="2:14" x14ac:dyDescent="0.5">
      <c r="B43" s="1">
        <v>4</v>
      </c>
      <c r="C43" s="1" t="s">
        <v>15</v>
      </c>
    </row>
    <row r="44" spans="2:14" x14ac:dyDescent="0.5">
      <c r="C44" s="1" t="s">
        <v>16</v>
      </c>
      <c r="F44" s="1" t="s">
        <v>17</v>
      </c>
    </row>
    <row r="45" spans="2:14" x14ac:dyDescent="0.5">
      <c r="C45" s="1">
        <v>25</v>
      </c>
      <c r="F45" s="1">
        <v>20</v>
      </c>
      <c r="H45" s="1" t="s">
        <v>18</v>
      </c>
      <c r="J45" s="3">
        <v>25</v>
      </c>
    </row>
    <row r="46" spans="2:14" x14ac:dyDescent="0.5">
      <c r="C46" s="1">
        <v>20</v>
      </c>
      <c r="F46" s="1">
        <v>20</v>
      </c>
    </row>
    <row r="47" spans="2:14" x14ac:dyDescent="0.5">
      <c r="C47" s="1">
        <v>30</v>
      </c>
      <c r="F47" s="1">
        <v>24</v>
      </c>
    </row>
    <row r="48" spans="2:14" x14ac:dyDescent="0.5">
      <c r="C48" s="1">
        <v>30</v>
      </c>
      <c r="F48" s="1">
        <v>24</v>
      </c>
    </row>
    <row r="49" spans="2:6" x14ac:dyDescent="0.5">
      <c r="C49" s="1">
        <v>20</v>
      </c>
      <c r="F49" s="4">
        <v>25</v>
      </c>
    </row>
    <row r="50" spans="2:6" x14ac:dyDescent="0.5">
      <c r="C50" s="1">
        <v>24</v>
      </c>
      <c r="F50" s="1">
        <v>30</v>
      </c>
    </row>
    <row r="51" spans="2:6" x14ac:dyDescent="0.5">
      <c r="C51" s="1">
        <v>30</v>
      </c>
      <c r="F51" s="1">
        <v>30</v>
      </c>
    </row>
    <row r="52" spans="2:6" x14ac:dyDescent="0.5">
      <c r="C52" s="1">
        <v>31</v>
      </c>
      <c r="F52" s="1">
        <v>30</v>
      </c>
    </row>
    <row r="53" spans="2:6" x14ac:dyDescent="0.5">
      <c r="C53" s="1">
        <v>24</v>
      </c>
      <c r="F53" s="1">
        <v>31</v>
      </c>
    </row>
    <row r="55" spans="2:6" x14ac:dyDescent="0.5">
      <c r="B55" s="1">
        <v>5</v>
      </c>
      <c r="C55" s="1" t="s">
        <v>19</v>
      </c>
    </row>
    <row r="57" spans="2:6" x14ac:dyDescent="0.5">
      <c r="C57" s="1">
        <v>2</v>
      </c>
    </row>
    <row r="58" spans="2:6" x14ac:dyDescent="0.5">
      <c r="C58" s="1">
        <v>3</v>
      </c>
    </row>
    <row r="59" spans="2:6" x14ac:dyDescent="0.5">
      <c r="C59" s="1">
        <v>5</v>
      </c>
      <c r="E59" s="1" t="s">
        <v>20</v>
      </c>
      <c r="F59" s="3" t="s">
        <v>21</v>
      </c>
    </row>
    <row r="60" spans="2:6" x14ac:dyDescent="0.5">
      <c r="C60" s="1">
        <v>5</v>
      </c>
    </row>
    <row r="61" spans="2:6" x14ac:dyDescent="0.5">
      <c r="C61" s="1">
        <v>6</v>
      </c>
      <c r="F61" s="1">
        <f>SUM(C62:C63)/2</f>
        <v>7.5</v>
      </c>
    </row>
    <row r="62" spans="2:6" x14ac:dyDescent="0.5">
      <c r="C62" s="4">
        <v>7</v>
      </c>
    </row>
    <row r="63" spans="2:6" x14ac:dyDescent="0.5">
      <c r="C63" s="4">
        <v>8</v>
      </c>
    </row>
    <row r="64" spans="2:6" x14ac:dyDescent="0.5">
      <c r="C64" s="1">
        <v>9</v>
      </c>
    </row>
    <row r="65" spans="2:6" x14ac:dyDescent="0.5">
      <c r="C65" s="1">
        <v>9</v>
      </c>
    </row>
    <row r="66" spans="2:6" x14ac:dyDescent="0.5">
      <c r="C66" s="1">
        <v>10</v>
      </c>
    </row>
    <row r="67" spans="2:6" x14ac:dyDescent="0.5">
      <c r="C67" s="1">
        <v>12</v>
      </c>
    </row>
    <row r="68" spans="2:6" x14ac:dyDescent="0.5">
      <c r="C68" s="1">
        <v>17</v>
      </c>
    </row>
    <row r="71" spans="2:6" x14ac:dyDescent="0.5">
      <c r="B71" s="1" t="s">
        <v>22</v>
      </c>
    </row>
    <row r="73" spans="2:6" x14ac:dyDescent="0.5">
      <c r="C73" s="1">
        <v>1</v>
      </c>
      <c r="D73" s="1" t="s">
        <v>23</v>
      </c>
      <c r="F73" s="1" t="s">
        <v>27</v>
      </c>
    </row>
    <row r="75" spans="2:6" x14ac:dyDescent="0.5">
      <c r="C75" s="1">
        <v>2</v>
      </c>
      <c r="D75" s="1" t="s">
        <v>24</v>
      </c>
      <c r="F75" s="1" t="s">
        <v>28</v>
      </c>
    </row>
    <row r="77" spans="2:6" x14ac:dyDescent="0.5">
      <c r="C77" s="1">
        <v>3</v>
      </c>
      <c r="D77" s="1" t="s">
        <v>25</v>
      </c>
      <c r="F77" s="1" t="s">
        <v>29</v>
      </c>
    </row>
    <row r="79" spans="2:6" x14ac:dyDescent="0.5">
      <c r="C79" s="1">
        <v>4</v>
      </c>
      <c r="D79" s="1" t="s">
        <v>26</v>
      </c>
      <c r="F79" s="1" t="s">
        <v>30</v>
      </c>
    </row>
    <row r="82" spans="2:11" x14ac:dyDescent="0.5">
      <c r="B82" s="1">
        <v>6</v>
      </c>
      <c r="C82" s="1" t="s">
        <v>31</v>
      </c>
    </row>
    <row r="83" spans="2:11" x14ac:dyDescent="0.5">
      <c r="C83" s="1">
        <v>8</v>
      </c>
    </row>
    <row r="84" spans="2:11" x14ac:dyDescent="0.5">
      <c r="C84" s="1">
        <v>8</v>
      </c>
      <c r="E84" s="1">
        <v>8</v>
      </c>
      <c r="F84" s="1">
        <f>COUNTIF($C$83:$C$90,8)</f>
        <v>3</v>
      </c>
      <c r="H84" s="1" t="s">
        <v>32</v>
      </c>
      <c r="I84" s="1">
        <v>8</v>
      </c>
    </row>
    <row r="85" spans="2:11" x14ac:dyDescent="0.5">
      <c r="C85" s="1">
        <v>4</v>
      </c>
      <c r="E85" s="1">
        <v>5</v>
      </c>
      <c r="F85" s="1">
        <f>COUNTIF($C$83:$C$90,5)</f>
        <v>2</v>
      </c>
    </row>
    <row r="86" spans="2:11" x14ac:dyDescent="0.5">
      <c r="C86" s="1">
        <v>3</v>
      </c>
      <c r="E86" s="1">
        <v>4</v>
      </c>
      <c r="F86" s="1">
        <f>COUNTIF($C$83:$C$90,4)</f>
        <v>2</v>
      </c>
      <c r="H86" s="1" t="s">
        <v>33</v>
      </c>
    </row>
    <row r="87" spans="2:11" x14ac:dyDescent="0.5">
      <c r="C87" s="1">
        <v>4</v>
      </c>
      <c r="E87" s="1">
        <v>3</v>
      </c>
      <c r="F87" s="1">
        <f>COUNTIF($C$83:$C$90,3)</f>
        <v>1</v>
      </c>
    </row>
    <row r="88" spans="2:11" x14ac:dyDescent="0.5">
      <c r="C88" s="1">
        <v>8</v>
      </c>
    </row>
    <row r="89" spans="2:11" x14ac:dyDescent="0.5">
      <c r="C89" s="1">
        <v>5</v>
      </c>
    </row>
    <row r="90" spans="2:11" x14ac:dyDescent="0.5">
      <c r="C90" s="1">
        <v>5</v>
      </c>
    </row>
    <row r="92" spans="2:11" x14ac:dyDescent="0.5">
      <c r="B92" s="1">
        <v>7</v>
      </c>
      <c r="C92" s="1" t="s">
        <v>34</v>
      </c>
    </row>
    <row r="93" spans="2:11" x14ac:dyDescent="0.5">
      <c r="C93" s="1">
        <v>8</v>
      </c>
    </row>
    <row r="94" spans="2:11" x14ac:dyDescent="0.5">
      <c r="C94" s="1">
        <v>12</v>
      </c>
      <c r="E94" s="1">
        <v>8</v>
      </c>
      <c r="F94" s="1">
        <f>COUNTIF($C$93:$C$101,E94)</f>
        <v>2</v>
      </c>
      <c r="H94" s="1" t="s">
        <v>32</v>
      </c>
      <c r="I94" s="1">
        <v>8</v>
      </c>
      <c r="J94" s="1">
        <v>12</v>
      </c>
      <c r="K94" s="1">
        <v>6</v>
      </c>
    </row>
    <row r="95" spans="2:11" x14ac:dyDescent="0.5">
      <c r="C95" s="1">
        <v>6</v>
      </c>
      <c r="E95" s="1">
        <v>12</v>
      </c>
      <c r="F95" s="1">
        <f t="shared" ref="F95:F99" si="2">COUNTIF($C$93:$C$101,E95)</f>
        <v>2</v>
      </c>
    </row>
    <row r="96" spans="2:11" x14ac:dyDescent="0.5">
      <c r="C96" s="1">
        <v>13</v>
      </c>
      <c r="E96" s="1">
        <v>6</v>
      </c>
      <c r="F96" s="1">
        <f t="shared" si="2"/>
        <v>2</v>
      </c>
      <c r="H96" s="1" t="s">
        <v>35</v>
      </c>
    </row>
    <row r="97" spans="2:9" x14ac:dyDescent="0.5">
      <c r="C97" s="1">
        <v>7</v>
      </c>
      <c r="E97" s="1">
        <v>13</v>
      </c>
      <c r="F97" s="1">
        <f t="shared" si="2"/>
        <v>1</v>
      </c>
    </row>
    <row r="98" spans="2:9" x14ac:dyDescent="0.5">
      <c r="C98" s="1">
        <v>6</v>
      </c>
      <c r="E98" s="1">
        <v>7</v>
      </c>
      <c r="F98" s="1">
        <f t="shared" si="2"/>
        <v>1</v>
      </c>
    </row>
    <row r="99" spans="2:9" x14ac:dyDescent="0.5">
      <c r="C99" s="1">
        <v>8</v>
      </c>
      <c r="E99" s="1">
        <v>9</v>
      </c>
      <c r="F99" s="1">
        <f t="shared" si="2"/>
        <v>1</v>
      </c>
    </row>
    <row r="100" spans="2:9" x14ac:dyDescent="0.5">
      <c r="C100" s="1">
        <v>12</v>
      </c>
    </row>
    <row r="101" spans="2:9" x14ac:dyDescent="0.5">
      <c r="C101" s="1">
        <v>9</v>
      </c>
    </row>
    <row r="104" spans="2:9" x14ac:dyDescent="0.5">
      <c r="B104" s="1">
        <v>8</v>
      </c>
      <c r="C104" s="1" t="s">
        <v>36</v>
      </c>
    </row>
    <row r="105" spans="2:9" x14ac:dyDescent="0.5">
      <c r="I105" s="1" t="s">
        <v>40</v>
      </c>
    </row>
    <row r="106" spans="2:9" x14ac:dyDescent="0.5">
      <c r="C106" s="1" t="s">
        <v>37</v>
      </c>
      <c r="D106" s="1">
        <v>39</v>
      </c>
      <c r="F106" s="1" t="s">
        <v>38</v>
      </c>
      <c r="G106" s="1">
        <f>MAX(D106:D110)-MIN(D106:D110)</f>
        <v>5</v>
      </c>
      <c r="I106" s="1">
        <f>POWER((D106-$D$111),2)</f>
        <v>0.63999999999999546</v>
      </c>
    </row>
    <row r="107" spans="2:9" x14ac:dyDescent="0.5">
      <c r="D107" s="1">
        <v>42</v>
      </c>
      <c r="I107" s="1">
        <f t="shared" ref="I107:I110" si="3">POWER((D107-$D$111),2)</f>
        <v>4.8400000000000123</v>
      </c>
    </row>
    <row r="108" spans="2:9" x14ac:dyDescent="0.5">
      <c r="D108" s="1">
        <v>40</v>
      </c>
      <c r="F108" s="1" t="s">
        <v>39</v>
      </c>
      <c r="G108" s="1">
        <f>I111/5</f>
        <v>2.96</v>
      </c>
      <c r="I108" s="1">
        <f t="shared" si="3"/>
        <v>4.0000000000001139E-2</v>
      </c>
    </row>
    <row r="109" spans="2:9" x14ac:dyDescent="0.5">
      <c r="D109" s="1">
        <v>37</v>
      </c>
      <c r="I109" s="1">
        <f t="shared" si="3"/>
        <v>7.8399999999999839</v>
      </c>
    </row>
    <row r="110" spans="2:9" x14ac:dyDescent="0.5">
      <c r="D110" s="1">
        <v>41</v>
      </c>
      <c r="F110" s="1" t="s">
        <v>42</v>
      </c>
      <c r="G110" s="1">
        <f>SQRT(G108)</f>
        <v>1.7204650534085253</v>
      </c>
      <c r="I110" s="1">
        <f t="shared" si="3"/>
        <v>1.4400000000000068</v>
      </c>
    </row>
    <row r="111" spans="2:9" x14ac:dyDescent="0.5">
      <c r="C111" s="1" t="s">
        <v>41</v>
      </c>
      <c r="D111" s="1">
        <f>SUM(D106:D110)/COUNT(D106:D110)</f>
        <v>39.799999999999997</v>
      </c>
      <c r="I111" s="1">
        <f>SUM(I106:I110)</f>
        <v>14.799999999999999</v>
      </c>
    </row>
    <row r="113" spans="3:9" x14ac:dyDescent="0.5">
      <c r="I113" s="1" t="s">
        <v>40</v>
      </c>
    </row>
    <row r="114" spans="3:9" x14ac:dyDescent="0.5">
      <c r="C114" s="1" t="s">
        <v>43</v>
      </c>
      <c r="D114" s="1">
        <v>100</v>
      </c>
      <c r="F114" s="1" t="s">
        <v>38</v>
      </c>
      <c r="G114" s="1">
        <f>MAX(D114:D121)-MIN(D114:D121)</f>
        <v>98</v>
      </c>
      <c r="I114" s="1">
        <f>POWER((D114-$D$122),2)</f>
        <v>3984.765625</v>
      </c>
    </row>
    <row r="115" spans="3:9" x14ac:dyDescent="0.5">
      <c r="D115" s="1">
        <v>4</v>
      </c>
      <c r="I115" s="1">
        <f t="shared" ref="I115:I119" si="4">POWER((D115-$D$122),2)</f>
        <v>1080.765625</v>
      </c>
    </row>
    <row r="116" spans="3:9" x14ac:dyDescent="0.5">
      <c r="D116" s="1">
        <v>7</v>
      </c>
      <c r="F116" s="1" t="s">
        <v>39</v>
      </c>
      <c r="G116" s="9">
        <f>I122/7</f>
        <v>1307.8392857142858</v>
      </c>
      <c r="I116" s="1">
        <f t="shared" si="4"/>
        <v>892.515625</v>
      </c>
    </row>
    <row r="117" spans="3:9" x14ac:dyDescent="0.5">
      <c r="D117" s="1">
        <v>30</v>
      </c>
      <c r="I117" s="1">
        <f t="shared" si="4"/>
        <v>47.265625</v>
      </c>
    </row>
    <row r="118" spans="3:9" x14ac:dyDescent="0.5">
      <c r="D118" s="1">
        <v>80</v>
      </c>
      <c r="F118" s="1" t="s">
        <v>44</v>
      </c>
      <c r="G118" s="1">
        <f>SQRT(G116)</f>
        <v>36.164060691718312</v>
      </c>
      <c r="I118" s="1">
        <f t="shared" si="4"/>
        <v>1859.765625</v>
      </c>
    </row>
    <row r="119" spans="3:9" x14ac:dyDescent="0.5">
      <c r="D119" s="1">
        <v>30</v>
      </c>
      <c r="I119" s="1">
        <f t="shared" si="4"/>
        <v>47.265625</v>
      </c>
    </row>
    <row r="120" spans="3:9" x14ac:dyDescent="0.5">
      <c r="D120" s="1">
        <v>42</v>
      </c>
      <c r="I120" s="1">
        <f>POWER((D120-$D$122),2)</f>
        <v>26.265625</v>
      </c>
    </row>
    <row r="121" spans="3:9" x14ac:dyDescent="0.5">
      <c r="D121" s="1">
        <v>2</v>
      </c>
      <c r="I121" s="1">
        <f>POWER((D121-$D$122),2)</f>
        <v>1216.265625</v>
      </c>
    </row>
    <row r="122" spans="3:9" x14ac:dyDescent="0.5">
      <c r="C122" s="1" t="s">
        <v>41</v>
      </c>
      <c r="D122" s="1">
        <f>SUM(D114:D121)/COUNT(D114:D121)</f>
        <v>36.875</v>
      </c>
      <c r="I122" s="4">
        <f>SUM(I114:I121)</f>
        <v>9154.875</v>
      </c>
    </row>
  </sheetData>
  <sortState xmlns:xlrd2="http://schemas.microsoft.com/office/spreadsheetml/2017/richdata2" ref="C57:C68">
    <sortCondition ref="C57:C68"/>
  </sortState>
  <mergeCells count="4">
    <mergeCell ref="C14:O16"/>
    <mergeCell ref="C25:O27"/>
    <mergeCell ref="B25:B26"/>
    <mergeCell ref="D28:E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67C4-000D-472C-B6D7-F74F03531B58}">
  <dimension ref="B3:O36"/>
  <sheetViews>
    <sheetView showGridLines="0" tabSelected="1" topLeftCell="A26" workbookViewId="0">
      <selection activeCell="I39" sqref="I39"/>
    </sheetView>
  </sheetViews>
  <sheetFormatPr defaultRowHeight="21" x14ac:dyDescent="0.5"/>
  <cols>
    <col min="1" max="16384" width="8.7265625" style="1"/>
  </cols>
  <sheetData>
    <row r="3" spans="2:15" x14ac:dyDescent="0.5">
      <c r="B3" s="1">
        <v>1</v>
      </c>
      <c r="C3" s="5" t="s">
        <v>45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x14ac:dyDescent="0.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6" spans="2:15" x14ac:dyDescent="0.5">
      <c r="B6" s="1" t="s">
        <v>46</v>
      </c>
    </row>
    <row r="7" spans="2:15" x14ac:dyDescent="0.5">
      <c r="C7" s="1">
        <v>85</v>
      </c>
      <c r="D7" s="1">
        <v>1</v>
      </c>
      <c r="E7" s="1">
        <v>34</v>
      </c>
      <c r="G7" s="1" t="s">
        <v>47</v>
      </c>
      <c r="H7" s="1">
        <f>0.8*11</f>
        <v>8.8000000000000007</v>
      </c>
      <c r="I7" s="1">
        <v>9</v>
      </c>
      <c r="J7" s="1">
        <v>85</v>
      </c>
    </row>
    <row r="8" spans="2:15" x14ac:dyDescent="0.5">
      <c r="C8" s="1">
        <v>34</v>
      </c>
      <c r="D8" s="1">
        <v>2</v>
      </c>
      <c r="E8" s="1">
        <v>42</v>
      </c>
      <c r="G8" s="1" t="s">
        <v>50</v>
      </c>
      <c r="H8" s="1" t="s">
        <v>49</v>
      </c>
    </row>
    <row r="9" spans="2:15" x14ac:dyDescent="0.5">
      <c r="C9" s="1">
        <v>42</v>
      </c>
      <c r="D9" s="1">
        <v>3</v>
      </c>
      <c r="E9" s="1">
        <v>51</v>
      </c>
    </row>
    <row r="10" spans="2:15" x14ac:dyDescent="0.5">
      <c r="C10" s="1">
        <v>51</v>
      </c>
      <c r="D10" s="1">
        <v>4</v>
      </c>
      <c r="E10" s="1">
        <v>65</v>
      </c>
    </row>
    <row r="11" spans="2:15" x14ac:dyDescent="0.5">
      <c r="C11" s="1">
        <v>84</v>
      </c>
      <c r="D11" s="1">
        <v>5</v>
      </c>
      <c r="E11" s="1">
        <v>69</v>
      </c>
    </row>
    <row r="12" spans="2:15" x14ac:dyDescent="0.5">
      <c r="C12" s="1">
        <v>86</v>
      </c>
      <c r="D12" s="1">
        <v>6</v>
      </c>
      <c r="E12" s="1">
        <v>74</v>
      </c>
    </row>
    <row r="13" spans="2:15" x14ac:dyDescent="0.5">
      <c r="C13" s="1">
        <v>78</v>
      </c>
      <c r="D13" s="1">
        <v>7</v>
      </c>
      <c r="E13" s="1">
        <v>78</v>
      </c>
    </row>
    <row r="14" spans="2:15" x14ac:dyDescent="0.5">
      <c r="C14" s="1">
        <v>85</v>
      </c>
      <c r="D14" s="1">
        <v>8</v>
      </c>
      <c r="E14" s="1">
        <v>84</v>
      </c>
    </row>
    <row r="15" spans="2:15" x14ac:dyDescent="0.5">
      <c r="C15" s="1">
        <v>87</v>
      </c>
      <c r="D15" s="1">
        <v>9</v>
      </c>
      <c r="E15" s="1">
        <v>85</v>
      </c>
    </row>
    <row r="16" spans="2:15" x14ac:dyDescent="0.5">
      <c r="C16" s="1">
        <v>69</v>
      </c>
      <c r="D16" s="1">
        <v>10</v>
      </c>
      <c r="E16" s="1">
        <v>85</v>
      </c>
    </row>
    <row r="17" spans="2:10" x14ac:dyDescent="0.5">
      <c r="C17" s="1">
        <v>74</v>
      </c>
      <c r="D17" s="1">
        <v>11</v>
      </c>
      <c r="E17" s="1">
        <v>86</v>
      </c>
    </row>
    <row r="18" spans="2:10" x14ac:dyDescent="0.5">
      <c r="C18" s="1">
        <v>65</v>
      </c>
      <c r="D18" s="1">
        <v>12</v>
      </c>
      <c r="E18" s="1">
        <v>87</v>
      </c>
    </row>
    <row r="20" spans="2:10" x14ac:dyDescent="0.5">
      <c r="B20" s="1">
        <v>2</v>
      </c>
      <c r="C20" s="1" t="s">
        <v>48</v>
      </c>
    </row>
    <row r="24" spans="2:10" x14ac:dyDescent="0.5">
      <c r="C24" s="1">
        <v>7</v>
      </c>
      <c r="E24" s="1">
        <v>2</v>
      </c>
    </row>
    <row r="25" spans="2:10" x14ac:dyDescent="0.5">
      <c r="C25" s="1">
        <v>9</v>
      </c>
      <c r="E25" s="1">
        <v>3</v>
      </c>
    </row>
    <row r="26" spans="2:10" x14ac:dyDescent="0.5">
      <c r="C26" s="1">
        <v>13</v>
      </c>
      <c r="E26" s="4">
        <v>4</v>
      </c>
      <c r="F26" s="1" t="s">
        <v>52</v>
      </c>
      <c r="G26" s="1">
        <f>SUM(E26:E27)/2</f>
        <v>5</v>
      </c>
      <c r="I26" s="1" t="s">
        <v>54</v>
      </c>
      <c r="J26" s="1">
        <f>G33-G26</f>
        <v>6.5</v>
      </c>
    </row>
    <row r="27" spans="2:10" x14ac:dyDescent="0.5">
      <c r="C27" s="1">
        <v>4</v>
      </c>
      <c r="E27" s="4">
        <v>6</v>
      </c>
    </row>
    <row r="28" spans="2:10" x14ac:dyDescent="0.5">
      <c r="C28" s="1">
        <v>18</v>
      </c>
      <c r="E28" s="1">
        <v>7</v>
      </c>
    </row>
    <row r="29" spans="2:10" x14ac:dyDescent="0.5">
      <c r="C29" s="1">
        <v>3</v>
      </c>
      <c r="E29" s="1">
        <v>8</v>
      </c>
    </row>
    <row r="30" spans="2:10" x14ac:dyDescent="0.5">
      <c r="C30" s="1">
        <v>9</v>
      </c>
      <c r="E30" s="4">
        <v>9</v>
      </c>
      <c r="F30" s="1" t="s">
        <v>51</v>
      </c>
    </row>
    <row r="31" spans="2:10" x14ac:dyDescent="0.5">
      <c r="C31" s="1">
        <v>10</v>
      </c>
      <c r="E31" s="1">
        <v>9</v>
      </c>
    </row>
    <row r="32" spans="2:10" x14ac:dyDescent="0.5">
      <c r="C32" s="1">
        <v>15</v>
      </c>
      <c r="E32" s="1">
        <v>9</v>
      </c>
    </row>
    <row r="33" spans="3:7" x14ac:dyDescent="0.5">
      <c r="C33" s="1">
        <v>8</v>
      </c>
      <c r="E33" s="4">
        <v>10</v>
      </c>
      <c r="F33" s="1" t="s">
        <v>53</v>
      </c>
      <c r="G33" s="1">
        <f>SUM(E33:E34)/2</f>
        <v>11.5</v>
      </c>
    </row>
    <row r="34" spans="3:7" x14ac:dyDescent="0.5">
      <c r="C34" s="1">
        <v>2</v>
      </c>
      <c r="E34" s="4">
        <v>13</v>
      </c>
    </row>
    <row r="35" spans="3:7" x14ac:dyDescent="0.5">
      <c r="C35" s="1">
        <v>6</v>
      </c>
      <c r="E35" s="1">
        <v>15</v>
      </c>
    </row>
    <row r="36" spans="3:7" x14ac:dyDescent="0.5">
      <c r="C36" s="1">
        <v>9</v>
      </c>
      <c r="E36" s="1">
        <v>18</v>
      </c>
    </row>
  </sheetData>
  <sortState xmlns:xlrd2="http://schemas.microsoft.com/office/spreadsheetml/2017/richdata2" ref="E24:E36">
    <sortCondition ref="E24:E36"/>
  </sortState>
  <mergeCells count="1">
    <mergeCell ref="C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Exercise1</vt:lpstr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Sucheta Mukherjee</dc:creator>
  <cp:lastModifiedBy>Sucheta Mukherjee</cp:lastModifiedBy>
  <dcterms:created xsi:type="dcterms:W3CDTF">2024-03-31T07:05:18Z</dcterms:created>
  <dcterms:modified xsi:type="dcterms:W3CDTF">2024-04-06T08:41:20Z</dcterms:modified>
</cp:coreProperties>
</file>