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he\OneDrive\Desktop\KH_DA\Statistics\"/>
    </mc:Choice>
  </mc:AlternateContent>
  <xr:revisionPtr revIDLastSave="0" documentId="13_ncr:1_{E0EB521A-8B6D-49A3-859C-DEE16A8E998D}" xr6:coauthVersionLast="47" xr6:coauthVersionMax="47" xr10:uidLastSave="{00000000-0000-0000-0000-000000000000}"/>
  <bookViews>
    <workbookView xWindow="-110" yWindow="-110" windowWidth="19420" windowHeight="10300" activeTab="3" xr2:uid="{A449EF05-3781-42ED-BB6A-AFC99CA638F4}"/>
  </bookViews>
  <sheets>
    <sheet name="Collecting" sheetId="1" r:id="rId1"/>
    <sheet name="Organizing" sheetId="2" r:id="rId2"/>
    <sheet name="Analyzing" sheetId="3" r:id="rId3"/>
    <sheet name="Distribu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4" l="1"/>
  <c r="F65" i="4"/>
  <c r="F66" i="4"/>
  <c r="F67" i="4"/>
  <c r="F68" i="4"/>
  <c r="F63" i="4"/>
  <c r="F62" i="4"/>
  <c r="F61" i="4"/>
  <c r="F60" i="4"/>
  <c r="F59" i="4"/>
  <c r="F58" i="4"/>
  <c r="J17" i="4"/>
  <c r="J18" i="4"/>
  <c r="J19" i="4"/>
  <c r="J20" i="4"/>
  <c r="J21" i="4"/>
  <c r="J22" i="4"/>
  <c r="J23" i="4"/>
  <c r="J16" i="4"/>
  <c r="L122" i="3"/>
  <c r="L121" i="3"/>
  <c r="M120" i="3"/>
  <c r="O113" i="3"/>
  <c r="N111" i="3"/>
  <c r="K108" i="3"/>
  <c r="K106" i="3"/>
  <c r="K104" i="3"/>
  <c r="L92" i="3"/>
  <c r="M69" i="3"/>
  <c r="L67" i="3"/>
  <c r="H76" i="3"/>
  <c r="H66" i="3"/>
  <c r="H67" i="3"/>
  <c r="H68" i="3"/>
  <c r="H69" i="3"/>
  <c r="H70" i="3"/>
  <c r="H71" i="3"/>
  <c r="H72" i="3"/>
  <c r="H73" i="3"/>
  <c r="H74" i="3"/>
  <c r="H75" i="3"/>
  <c r="H65" i="3"/>
  <c r="F66" i="3"/>
  <c r="F67" i="3"/>
  <c r="F68" i="3"/>
  <c r="F69" i="3"/>
  <c r="F70" i="3"/>
  <c r="F71" i="3"/>
  <c r="F72" i="3"/>
  <c r="F73" i="3"/>
  <c r="F74" i="3"/>
  <c r="F75" i="3"/>
  <c r="F65" i="3"/>
  <c r="L65" i="3"/>
  <c r="G44" i="3"/>
  <c r="G39" i="3"/>
</calcChain>
</file>

<file path=xl/sharedStrings.xml><?xml version="1.0" encoding="utf-8"?>
<sst xmlns="http://schemas.openxmlformats.org/spreadsheetml/2006/main" count="273" uniqueCount="210">
  <si>
    <t>Statistics: Means collecting, organizing, analyzing, interpreting and presenting data using mathematical models</t>
  </si>
  <si>
    <t>Population</t>
  </si>
  <si>
    <t>Sample</t>
  </si>
  <si>
    <t>There are 3 ways to create a sample dataset from a population dataset</t>
  </si>
  <si>
    <t>Random Sampling</t>
  </si>
  <si>
    <t>When each and every member of the population dataset has an equal chance of being selected in the sample dataset</t>
  </si>
  <si>
    <t>Stratified Sampling</t>
  </si>
  <si>
    <t>Splitting the entire dataset into different groups/layers to create the final sample dataset</t>
  </si>
  <si>
    <t>Temperature</t>
  </si>
  <si>
    <t>C</t>
  </si>
  <si>
    <t>F</t>
  </si>
  <si>
    <t>K</t>
  </si>
  <si>
    <t>Sample size=6</t>
  </si>
  <si>
    <t>Systematic Sampling</t>
  </si>
  <si>
    <t>Randomly select a value for K and pick every Kth data from the population to create the sample</t>
  </si>
  <si>
    <t>Sample size=5</t>
  </si>
  <si>
    <t>After we have our sample data ready, we have to categorize our data and organize it into the following categories</t>
  </si>
  <si>
    <t>Any labelled data/ any text type data</t>
  </si>
  <si>
    <t>Any labelled data which has a natural rank in it</t>
  </si>
  <si>
    <t>Very Poor</t>
  </si>
  <si>
    <t>Poor</t>
  </si>
  <si>
    <t>Average</t>
  </si>
  <si>
    <t>Good</t>
  </si>
  <si>
    <t>Very good</t>
  </si>
  <si>
    <t>Excellent</t>
  </si>
  <si>
    <t>xs</t>
  </si>
  <si>
    <t>s</t>
  </si>
  <si>
    <t>m</t>
  </si>
  <si>
    <t>l</t>
  </si>
  <si>
    <t>xl</t>
  </si>
  <si>
    <t>xxl</t>
  </si>
  <si>
    <t>xxxl</t>
  </si>
  <si>
    <t>Very Satisfactory</t>
  </si>
  <si>
    <t>Satisfactory</t>
  </si>
  <si>
    <t>Nuetral</t>
  </si>
  <si>
    <t>Unsatisfactory</t>
  </si>
  <si>
    <t>Mild Pain</t>
  </si>
  <si>
    <t>Moderate pain</t>
  </si>
  <si>
    <t>Severe pain</t>
  </si>
  <si>
    <t>Any labelled mutually exclusive data</t>
  </si>
  <si>
    <t>Tesla</t>
  </si>
  <si>
    <t>BMW</t>
  </si>
  <si>
    <t>Honda</t>
  </si>
  <si>
    <t>A+</t>
  </si>
  <si>
    <t>B+</t>
  </si>
  <si>
    <t>O+</t>
  </si>
  <si>
    <t>Brown</t>
  </si>
  <si>
    <t>Blue</t>
  </si>
  <si>
    <t>Black</t>
  </si>
  <si>
    <t>India</t>
  </si>
  <si>
    <t>china</t>
  </si>
  <si>
    <t>Japan</t>
  </si>
  <si>
    <t>UK</t>
  </si>
  <si>
    <t>US</t>
  </si>
  <si>
    <t>Any labelled mutually exclusive data with only 2 options</t>
  </si>
  <si>
    <t>Yes/No</t>
  </si>
  <si>
    <t>True/false</t>
  </si>
  <si>
    <t>Hot/Cold</t>
  </si>
  <si>
    <t>Male/Female</t>
  </si>
  <si>
    <t>Any data which has numbers within it</t>
  </si>
  <si>
    <t>Any numerical data which has distinct/discrete values and can only be counted</t>
  </si>
  <si>
    <t>Number of languages an individual knows</t>
  </si>
  <si>
    <t>Date</t>
  </si>
  <si>
    <t>Year</t>
  </si>
  <si>
    <t>Time</t>
  </si>
  <si>
    <t>Salary</t>
  </si>
  <si>
    <t>1000-2000</t>
  </si>
  <si>
    <t>Weight/Height</t>
  </si>
  <si>
    <t>Speed/Distance</t>
  </si>
  <si>
    <t>2000-3000</t>
  </si>
  <si>
    <t>3000-4000</t>
  </si>
  <si>
    <t>Temp</t>
  </si>
  <si>
    <t>0 deg - 5 deg</t>
  </si>
  <si>
    <t>5 deg - 10 deg</t>
  </si>
  <si>
    <t>Ratio is exactly the same as interval with only 1 difference, here we have 'TRUE ZERO POINT'</t>
  </si>
  <si>
    <t>0 deg</t>
  </si>
  <si>
    <t>Weight</t>
  </si>
  <si>
    <t>0 kg - 10kg</t>
  </si>
  <si>
    <t>10 kg - 20 kg</t>
  </si>
  <si>
    <t>0 kg</t>
  </si>
  <si>
    <t>Doesn’t mean the area has no temperature, o deg is also a temperature</t>
  </si>
  <si>
    <t>means there is no weight, so it has a TRUE ZERO POINT</t>
  </si>
  <si>
    <t>IQ</t>
  </si>
  <si>
    <t>0 - 5</t>
  </si>
  <si>
    <t>5 iq - 10 iq</t>
  </si>
  <si>
    <t>Because 0 IQ still means the person has some IQ, very very less but still not completely zero, so this NOT TRUE ZERO POINT</t>
  </si>
  <si>
    <t>INTERVAL</t>
  </si>
  <si>
    <t xml:space="preserve">In order to analyze our data using statistical methods, we use a type of Statistics, </t>
  </si>
  <si>
    <t>Which is Descriptive Statistics</t>
  </si>
  <si>
    <t>To find out a representative of the entire dataset</t>
  </si>
  <si>
    <t>Mean calculates the average value of the dataset</t>
  </si>
  <si>
    <t>Middle value of an ordered dataset</t>
  </si>
  <si>
    <t>Value which has occurred maximum number of times in a dataset</t>
  </si>
  <si>
    <t>To find how dispersed your data are within a dataset</t>
  </si>
  <si>
    <t>The difference between the highest and the lowest value</t>
  </si>
  <si>
    <t>How far each value is from the mean and thus from every other value</t>
  </si>
  <si>
    <t>How much is the dispersion in the dataset</t>
  </si>
  <si>
    <t>Range</t>
  </si>
  <si>
    <t>min</t>
  </si>
  <si>
    <t>max</t>
  </si>
  <si>
    <t>max-min</t>
  </si>
  <si>
    <t>Mean</t>
  </si>
  <si>
    <t>1 sigma</t>
  </si>
  <si>
    <t>2 sigma</t>
  </si>
  <si>
    <t>3 sigms</t>
  </si>
  <si>
    <t>+1</t>
  </si>
  <si>
    <t>+2</t>
  </si>
  <si>
    <t>+3</t>
  </si>
  <si>
    <t>x</t>
  </si>
  <si>
    <r>
      <rPr>
        <sz val="36"/>
        <color theme="1"/>
        <rFont val="Calibri"/>
        <family val="2"/>
        <scheme val="minor"/>
      </rPr>
      <t>s</t>
    </r>
    <r>
      <rPr>
        <vertAlign val="superscript"/>
        <sz val="36"/>
        <color theme="1"/>
        <rFont val="Calibri"/>
        <family val="2"/>
        <scheme val="minor"/>
      </rPr>
      <t>2</t>
    </r>
  </si>
  <si>
    <t>n-1 will be used when there are EVEN number of observations in any dataset</t>
  </si>
  <si>
    <t>n will be used when there are ODD number of observations in any dataset</t>
  </si>
  <si>
    <t>Even</t>
  </si>
  <si>
    <t>n-1</t>
  </si>
  <si>
    <t>Odd</t>
  </si>
  <si>
    <t>n</t>
  </si>
  <si>
    <t>dof</t>
  </si>
  <si>
    <t>Degree of freedom</t>
  </si>
  <si>
    <t>Red</t>
  </si>
  <si>
    <t>Green</t>
  </si>
  <si>
    <t>Yellow</t>
  </si>
  <si>
    <t>xbar</t>
  </si>
  <si>
    <t>(xi-xbar)</t>
  </si>
  <si>
    <t>(xi-xbar)^2</t>
  </si>
  <si>
    <t>SUM</t>
  </si>
  <si>
    <t>Variance</t>
  </si>
  <si>
    <t>Standard Deviation</t>
  </si>
  <si>
    <t>To find the position of a data point within its dataset</t>
  </si>
  <si>
    <t>A measure which indicates a value below which a certain percentage of observations fall</t>
  </si>
  <si>
    <t>Percentiles divide the whole dataset into 100 equal parts</t>
  </si>
  <si>
    <t>Scored</t>
  </si>
  <si>
    <t>Let us say a student has scored 84 marks and has got 90th percentile</t>
  </si>
  <si>
    <t>90% of the students have scored a marks below 84</t>
  </si>
  <si>
    <t>10% of the students have scored a marks above 84</t>
  </si>
  <si>
    <t>Find the 85th percentile from the dataset</t>
  </si>
  <si>
    <t>Order</t>
  </si>
  <si>
    <r>
      <t>P</t>
    </r>
    <r>
      <rPr>
        <vertAlign val="subscript"/>
        <sz val="16"/>
        <color theme="1"/>
        <rFont val="Calibri"/>
        <family val="2"/>
        <scheme val="minor"/>
      </rPr>
      <t>85</t>
    </r>
  </si>
  <si>
    <t>(x/100)*n</t>
  </si>
  <si>
    <t>85% of the students have scored a marks below 83</t>
  </si>
  <si>
    <t>15% of the students have scored a marks above 83</t>
  </si>
  <si>
    <t>Round up</t>
  </si>
  <si>
    <t>83 is the marks which is at the 9th position of the sorted dataset</t>
  </si>
  <si>
    <t>Divides the entire dataset into 4 equal parts which are less influenced by outliers</t>
  </si>
  <si>
    <t>Q1</t>
  </si>
  <si>
    <t>Q2</t>
  </si>
  <si>
    <t>Q3</t>
  </si>
  <si>
    <t>First Quartile</t>
  </si>
  <si>
    <t>Second Quartile</t>
  </si>
  <si>
    <t>Third Quartile</t>
  </si>
  <si>
    <t>Lower Quartile</t>
  </si>
  <si>
    <t>Median</t>
  </si>
  <si>
    <t>Upper Quartile</t>
  </si>
  <si>
    <t>25th Percentile</t>
  </si>
  <si>
    <t>50th Percentile</t>
  </si>
  <si>
    <t>75th Percentile</t>
  </si>
  <si>
    <t>Inter Quartile Range (IQR)</t>
  </si>
  <si>
    <t>Outlier</t>
  </si>
  <si>
    <t>IQR</t>
  </si>
  <si>
    <t>Q3-Q1</t>
  </si>
  <si>
    <t>Lower Limit</t>
  </si>
  <si>
    <t>Identifying the outliers</t>
  </si>
  <si>
    <t>Q1-1.5IQR</t>
  </si>
  <si>
    <t>Upper Limit</t>
  </si>
  <si>
    <t>Q3+1.5IQR</t>
  </si>
  <si>
    <t>LM</t>
  </si>
  <si>
    <t>UL</t>
  </si>
  <si>
    <t>Remove outliers</t>
  </si>
  <si>
    <t>Lower outliers</t>
  </si>
  <si>
    <t>Data which are less than the lower limit</t>
  </si>
  <si>
    <t>Upper outliers</t>
  </si>
  <si>
    <t>Data which are upper than the upper limit</t>
  </si>
  <si>
    <t>Distribution</t>
  </si>
  <si>
    <t>A measure which shows the possible outcomes of a variable and how often they have occured</t>
  </si>
  <si>
    <t>Variable</t>
  </si>
  <si>
    <t>Possible Outcomes</t>
  </si>
  <si>
    <t>Age of Humans in number of years</t>
  </si>
  <si>
    <t>1 year to 100 years</t>
  </si>
  <si>
    <t>Age of voters</t>
  </si>
  <si>
    <t>Possible outcomes</t>
  </si>
  <si>
    <t>18 years to 100 years</t>
  </si>
  <si>
    <t>Age of students who will sit for joint entrance this year</t>
  </si>
  <si>
    <t>18 years to 25 years</t>
  </si>
  <si>
    <t>Outcomes</t>
  </si>
  <si>
    <t>Frequency</t>
  </si>
  <si>
    <t>Probability</t>
  </si>
  <si>
    <t>The liklyhood of any evnt occurring is called probability</t>
  </si>
  <si>
    <t>Sample Space</t>
  </si>
  <si>
    <t>The set of possible outsomes from an experiment</t>
  </si>
  <si>
    <t>Random Variable(x)</t>
  </si>
  <si>
    <t>The probability of an event occuring</t>
  </si>
  <si>
    <t xml:space="preserve">Experiement: We have thrown 2 dice together, the possible outcomes of the sum of the number on the dice and their probanility </t>
  </si>
  <si>
    <t>Variable :</t>
  </si>
  <si>
    <t>Sum of the numbers of the 2 dice</t>
  </si>
  <si>
    <t>(1,1), (1,2), (1,3), (1,4), (1,5), (1,6)</t>
  </si>
  <si>
    <t>(2,1),(2,2),(2,3),(2,4),(2,5),(2,6)</t>
  </si>
  <si>
    <t>No of sample space</t>
  </si>
  <si>
    <t>Question</t>
  </si>
  <si>
    <t>Tell me what is the probability of getting 6 as the sum of the numbers on the 2 dice</t>
  </si>
  <si>
    <t>Variables</t>
  </si>
  <si>
    <t>Random Variable
(x)</t>
  </si>
  <si>
    <t>P(6)</t>
  </si>
  <si>
    <t>Number of times 6 can occur as the sum of the 2 dice/no of sample space</t>
  </si>
  <si>
    <t>Number of time 6 can occur</t>
  </si>
  <si>
    <t>3,3</t>
  </si>
  <si>
    <t>4,2</t>
  </si>
  <si>
    <t>2,4</t>
  </si>
  <si>
    <t>5,1</t>
  </si>
  <si>
    <t>1,5</t>
  </si>
  <si>
    <t>5/36</t>
  </si>
  <si>
    <t>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</si>
</sst>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vertAlign val="superscript"/>
      <sz val="3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4" fontId="1" fillId="0" borderId="0" xfId="0" applyNumberFormat="1" applyFont="1"/>
    <xf numFmtId="20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quotePrefix="1" applyFont="1"/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Alignment="1">
      <alignment wrapText="1"/>
    </xf>
    <xf numFmtId="0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Distributions!$J$15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Distributions!$G$16:$G$23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Distributions!$J$16:$J$23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D-42A8-8B25-CC661F69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20015"/>
        <c:axId val="199009455"/>
      </c:barChart>
      <c:catAx>
        <c:axId val="1990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9455"/>
        <c:crosses val="autoZero"/>
        <c:auto val="1"/>
        <c:lblAlgn val="ctr"/>
        <c:lblOffset val="100"/>
        <c:noMultiLvlLbl val="0"/>
      </c:catAx>
      <c:valAx>
        <c:axId val="1990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Distributions!$F$57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Distributions!$D$58:$D$68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Distributions!$F$58:$F$68</c:f>
              <c:numCache>
                <c:formatCode>General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A-4969-9415-3E6E4FB89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27695"/>
        <c:axId val="199016175"/>
      </c:barChart>
      <c:catAx>
        <c:axId val="1990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6175"/>
        <c:crosses val="autoZero"/>
        <c:auto val="1"/>
        <c:lblAlgn val="ctr"/>
        <c:lblOffset val="100"/>
        <c:noMultiLvlLbl val="0"/>
      </c:catAx>
      <c:valAx>
        <c:axId val="1990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3076C43-7EE8-486A-8B7B-F1F7120D381B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</dgm:pt>
    <dgm:pt modelId="{194970D5-0B3D-4CA5-AC6B-5864124073D2}">
      <dgm:prSet phldrT="[Text]"/>
      <dgm:spPr/>
      <dgm:t>
        <a:bodyPr/>
        <a:lstStyle/>
        <a:p>
          <a:r>
            <a:rPr lang="en-IN"/>
            <a:t>Collecting</a:t>
          </a:r>
        </a:p>
      </dgm:t>
    </dgm:pt>
    <dgm:pt modelId="{8F2F5562-A666-4508-912E-4C175EB06951}" type="parTrans" cxnId="{CFC0F959-0808-45C4-86AE-0D7A6A6D8D64}">
      <dgm:prSet/>
      <dgm:spPr/>
      <dgm:t>
        <a:bodyPr/>
        <a:lstStyle/>
        <a:p>
          <a:endParaRPr lang="en-IN"/>
        </a:p>
      </dgm:t>
    </dgm:pt>
    <dgm:pt modelId="{B5366480-4277-423D-B118-3F9A0D463DDB}" type="sibTrans" cxnId="{CFC0F959-0808-45C4-86AE-0D7A6A6D8D64}">
      <dgm:prSet/>
      <dgm:spPr/>
      <dgm:t>
        <a:bodyPr/>
        <a:lstStyle/>
        <a:p>
          <a:endParaRPr lang="en-IN"/>
        </a:p>
      </dgm:t>
    </dgm:pt>
    <dgm:pt modelId="{B3619E8D-5CCB-4F86-94D9-9CFCF28EAD3D}">
      <dgm:prSet phldrT="[Text]"/>
      <dgm:spPr/>
      <dgm:t>
        <a:bodyPr/>
        <a:lstStyle/>
        <a:p>
          <a:r>
            <a:rPr lang="en-IN"/>
            <a:t>Organizing</a:t>
          </a:r>
        </a:p>
      </dgm:t>
    </dgm:pt>
    <dgm:pt modelId="{21500F75-028B-4635-A17F-E7AFD959874B}" type="parTrans" cxnId="{43969AFC-9827-4B88-B348-60457B6D8904}">
      <dgm:prSet/>
      <dgm:spPr/>
      <dgm:t>
        <a:bodyPr/>
        <a:lstStyle/>
        <a:p>
          <a:endParaRPr lang="en-IN"/>
        </a:p>
      </dgm:t>
    </dgm:pt>
    <dgm:pt modelId="{C2967C1D-B78A-4AB9-8464-FB29DEF65282}" type="sibTrans" cxnId="{43969AFC-9827-4B88-B348-60457B6D8904}">
      <dgm:prSet/>
      <dgm:spPr/>
      <dgm:t>
        <a:bodyPr/>
        <a:lstStyle/>
        <a:p>
          <a:endParaRPr lang="en-IN"/>
        </a:p>
      </dgm:t>
    </dgm:pt>
    <dgm:pt modelId="{BCB71B8E-CBA6-4F0E-B8BE-F817B5540BBD}">
      <dgm:prSet phldrT="[Text]"/>
      <dgm:spPr/>
      <dgm:t>
        <a:bodyPr/>
        <a:lstStyle/>
        <a:p>
          <a:r>
            <a:rPr lang="en-IN"/>
            <a:t>Analyzing</a:t>
          </a:r>
        </a:p>
      </dgm:t>
    </dgm:pt>
    <dgm:pt modelId="{6034A5CD-F744-4073-819F-E6688F25626F}" type="parTrans" cxnId="{EA61D28F-205D-4350-A834-9A77FD01ABDE}">
      <dgm:prSet/>
      <dgm:spPr/>
      <dgm:t>
        <a:bodyPr/>
        <a:lstStyle/>
        <a:p>
          <a:endParaRPr lang="en-IN"/>
        </a:p>
      </dgm:t>
    </dgm:pt>
    <dgm:pt modelId="{88F896F5-7230-45C4-988D-9F2A6B6325B6}" type="sibTrans" cxnId="{EA61D28F-205D-4350-A834-9A77FD01ABDE}">
      <dgm:prSet/>
      <dgm:spPr/>
      <dgm:t>
        <a:bodyPr/>
        <a:lstStyle/>
        <a:p>
          <a:endParaRPr lang="en-IN"/>
        </a:p>
      </dgm:t>
    </dgm:pt>
    <dgm:pt modelId="{A44E7FF1-9D7E-4FBC-9C7F-3BB4CE484B4A}">
      <dgm:prSet phldrT="[Text]"/>
      <dgm:spPr/>
      <dgm:t>
        <a:bodyPr/>
        <a:lstStyle/>
        <a:p>
          <a:r>
            <a:rPr lang="en-IN"/>
            <a:t>Interpreting</a:t>
          </a:r>
        </a:p>
      </dgm:t>
    </dgm:pt>
    <dgm:pt modelId="{F2B6C4CC-3353-4F16-9EA6-555DE31F8385}" type="parTrans" cxnId="{D51B0D8E-0CDF-4378-842F-D8BDB2C5E158}">
      <dgm:prSet/>
      <dgm:spPr/>
      <dgm:t>
        <a:bodyPr/>
        <a:lstStyle/>
        <a:p>
          <a:endParaRPr lang="en-IN"/>
        </a:p>
      </dgm:t>
    </dgm:pt>
    <dgm:pt modelId="{31BD18EA-3CDC-429F-8199-71B439CB90BF}" type="sibTrans" cxnId="{D51B0D8E-0CDF-4378-842F-D8BDB2C5E158}">
      <dgm:prSet/>
      <dgm:spPr/>
      <dgm:t>
        <a:bodyPr/>
        <a:lstStyle/>
        <a:p>
          <a:endParaRPr lang="en-IN"/>
        </a:p>
      </dgm:t>
    </dgm:pt>
    <dgm:pt modelId="{5FF809F0-7861-4D68-A04C-4DDBA187E8B9}">
      <dgm:prSet phldrT="[Text]"/>
      <dgm:spPr/>
      <dgm:t>
        <a:bodyPr/>
        <a:lstStyle/>
        <a:p>
          <a:r>
            <a:rPr lang="en-IN"/>
            <a:t>Presenting</a:t>
          </a:r>
        </a:p>
      </dgm:t>
    </dgm:pt>
    <dgm:pt modelId="{E3C54F8C-0D54-4492-A016-37C46E210B7E}" type="parTrans" cxnId="{CF58211F-6A71-4D2B-B443-50083CC77650}">
      <dgm:prSet/>
      <dgm:spPr/>
      <dgm:t>
        <a:bodyPr/>
        <a:lstStyle/>
        <a:p>
          <a:endParaRPr lang="en-IN"/>
        </a:p>
      </dgm:t>
    </dgm:pt>
    <dgm:pt modelId="{223679BB-EF91-478E-80F5-A24CBBCF8442}" type="sibTrans" cxnId="{CF58211F-6A71-4D2B-B443-50083CC77650}">
      <dgm:prSet/>
      <dgm:spPr/>
      <dgm:t>
        <a:bodyPr/>
        <a:lstStyle/>
        <a:p>
          <a:endParaRPr lang="en-IN"/>
        </a:p>
      </dgm:t>
    </dgm:pt>
    <dgm:pt modelId="{80237AA9-A0FA-4FA2-88B8-4E8A1396EBB5}" type="pres">
      <dgm:prSet presAssocID="{73076C43-7EE8-486A-8B7B-F1F7120D381B}" presName="Name0" presStyleCnt="0">
        <dgm:presLayoutVars>
          <dgm:dir/>
          <dgm:resizeHandles val="exact"/>
        </dgm:presLayoutVars>
      </dgm:prSet>
      <dgm:spPr/>
    </dgm:pt>
    <dgm:pt modelId="{6B80B101-A73C-4A74-AB6F-35D77C4952D3}" type="pres">
      <dgm:prSet presAssocID="{194970D5-0B3D-4CA5-AC6B-5864124073D2}" presName="node" presStyleLbl="node1" presStyleIdx="0" presStyleCnt="5">
        <dgm:presLayoutVars>
          <dgm:bulletEnabled val="1"/>
        </dgm:presLayoutVars>
      </dgm:prSet>
      <dgm:spPr/>
    </dgm:pt>
    <dgm:pt modelId="{BBAA099A-01F6-41C8-B016-DA06354CA43D}" type="pres">
      <dgm:prSet presAssocID="{B5366480-4277-423D-B118-3F9A0D463DDB}" presName="sibTrans" presStyleLbl="sibTrans2D1" presStyleIdx="0" presStyleCnt="4"/>
      <dgm:spPr/>
    </dgm:pt>
    <dgm:pt modelId="{06EE7CAE-6E86-42DD-8574-AB87F657680F}" type="pres">
      <dgm:prSet presAssocID="{B5366480-4277-423D-B118-3F9A0D463DDB}" presName="connectorText" presStyleLbl="sibTrans2D1" presStyleIdx="0" presStyleCnt="4"/>
      <dgm:spPr/>
    </dgm:pt>
    <dgm:pt modelId="{DEDDF47F-6C7B-43DD-89F3-96A282E429B0}" type="pres">
      <dgm:prSet presAssocID="{B3619E8D-5CCB-4F86-94D9-9CFCF28EAD3D}" presName="node" presStyleLbl="node1" presStyleIdx="1" presStyleCnt="5">
        <dgm:presLayoutVars>
          <dgm:bulletEnabled val="1"/>
        </dgm:presLayoutVars>
      </dgm:prSet>
      <dgm:spPr/>
    </dgm:pt>
    <dgm:pt modelId="{F8441C4E-6038-417B-9083-2C358C720B97}" type="pres">
      <dgm:prSet presAssocID="{C2967C1D-B78A-4AB9-8464-FB29DEF65282}" presName="sibTrans" presStyleLbl="sibTrans2D1" presStyleIdx="1" presStyleCnt="4"/>
      <dgm:spPr/>
    </dgm:pt>
    <dgm:pt modelId="{6DEB7A49-F674-48FB-BC51-017B6C86947E}" type="pres">
      <dgm:prSet presAssocID="{C2967C1D-B78A-4AB9-8464-FB29DEF65282}" presName="connectorText" presStyleLbl="sibTrans2D1" presStyleIdx="1" presStyleCnt="4"/>
      <dgm:spPr/>
    </dgm:pt>
    <dgm:pt modelId="{43DC0E3F-8FF5-4EC5-BB50-4E931C44595F}" type="pres">
      <dgm:prSet presAssocID="{BCB71B8E-CBA6-4F0E-B8BE-F817B5540BBD}" presName="node" presStyleLbl="node1" presStyleIdx="2" presStyleCnt="5">
        <dgm:presLayoutVars>
          <dgm:bulletEnabled val="1"/>
        </dgm:presLayoutVars>
      </dgm:prSet>
      <dgm:spPr/>
    </dgm:pt>
    <dgm:pt modelId="{202A4718-6BDC-4C57-AC84-A23A3F5FA99F}" type="pres">
      <dgm:prSet presAssocID="{88F896F5-7230-45C4-988D-9F2A6B6325B6}" presName="sibTrans" presStyleLbl="sibTrans2D1" presStyleIdx="2" presStyleCnt="4"/>
      <dgm:spPr/>
    </dgm:pt>
    <dgm:pt modelId="{7AFE2530-E903-493B-9D28-5F4371DEF866}" type="pres">
      <dgm:prSet presAssocID="{88F896F5-7230-45C4-988D-9F2A6B6325B6}" presName="connectorText" presStyleLbl="sibTrans2D1" presStyleIdx="2" presStyleCnt="4"/>
      <dgm:spPr/>
    </dgm:pt>
    <dgm:pt modelId="{D2E3AE87-F5C0-45C6-95D0-5034A0EF2C27}" type="pres">
      <dgm:prSet presAssocID="{A44E7FF1-9D7E-4FBC-9C7F-3BB4CE484B4A}" presName="node" presStyleLbl="node1" presStyleIdx="3" presStyleCnt="5">
        <dgm:presLayoutVars>
          <dgm:bulletEnabled val="1"/>
        </dgm:presLayoutVars>
      </dgm:prSet>
      <dgm:spPr/>
    </dgm:pt>
    <dgm:pt modelId="{DFE37786-E3E1-408C-8934-46BACE84BE63}" type="pres">
      <dgm:prSet presAssocID="{31BD18EA-3CDC-429F-8199-71B439CB90BF}" presName="sibTrans" presStyleLbl="sibTrans2D1" presStyleIdx="3" presStyleCnt="4"/>
      <dgm:spPr/>
    </dgm:pt>
    <dgm:pt modelId="{D089DC42-DED1-4564-88E5-A97088E96CDF}" type="pres">
      <dgm:prSet presAssocID="{31BD18EA-3CDC-429F-8199-71B439CB90BF}" presName="connectorText" presStyleLbl="sibTrans2D1" presStyleIdx="3" presStyleCnt="4"/>
      <dgm:spPr/>
    </dgm:pt>
    <dgm:pt modelId="{9612B7F9-FBD8-4C29-B522-2B6626D76FD7}" type="pres">
      <dgm:prSet presAssocID="{5FF809F0-7861-4D68-A04C-4DDBA187E8B9}" presName="node" presStyleLbl="node1" presStyleIdx="4" presStyleCnt="5">
        <dgm:presLayoutVars>
          <dgm:bulletEnabled val="1"/>
        </dgm:presLayoutVars>
      </dgm:prSet>
      <dgm:spPr/>
    </dgm:pt>
  </dgm:ptLst>
  <dgm:cxnLst>
    <dgm:cxn modelId="{3351BF13-1226-4049-BECF-F39FF0445EF7}" type="presOf" srcId="{73076C43-7EE8-486A-8B7B-F1F7120D381B}" destId="{80237AA9-A0FA-4FA2-88B8-4E8A1396EBB5}" srcOrd="0" destOrd="0" presId="urn:microsoft.com/office/officeart/2005/8/layout/process1"/>
    <dgm:cxn modelId="{CF58211F-6A71-4D2B-B443-50083CC77650}" srcId="{73076C43-7EE8-486A-8B7B-F1F7120D381B}" destId="{5FF809F0-7861-4D68-A04C-4DDBA187E8B9}" srcOrd="4" destOrd="0" parTransId="{E3C54F8C-0D54-4492-A016-37C46E210B7E}" sibTransId="{223679BB-EF91-478E-80F5-A24CBBCF8442}"/>
    <dgm:cxn modelId="{5F13D630-0285-4A01-B5BD-572786CDE59A}" type="presOf" srcId="{194970D5-0B3D-4CA5-AC6B-5864124073D2}" destId="{6B80B101-A73C-4A74-AB6F-35D77C4952D3}" srcOrd="0" destOrd="0" presId="urn:microsoft.com/office/officeart/2005/8/layout/process1"/>
    <dgm:cxn modelId="{A1D2A231-C2A9-427B-BF29-65C25C33A6C5}" type="presOf" srcId="{31BD18EA-3CDC-429F-8199-71B439CB90BF}" destId="{DFE37786-E3E1-408C-8934-46BACE84BE63}" srcOrd="0" destOrd="0" presId="urn:microsoft.com/office/officeart/2005/8/layout/process1"/>
    <dgm:cxn modelId="{3EA9595F-9570-4411-8615-1EF01ACAC364}" type="presOf" srcId="{B3619E8D-5CCB-4F86-94D9-9CFCF28EAD3D}" destId="{DEDDF47F-6C7B-43DD-89F3-96A282E429B0}" srcOrd="0" destOrd="0" presId="urn:microsoft.com/office/officeart/2005/8/layout/process1"/>
    <dgm:cxn modelId="{D4AF6942-521C-4F7D-8032-0F153DC6C6A2}" type="presOf" srcId="{31BD18EA-3CDC-429F-8199-71B439CB90BF}" destId="{D089DC42-DED1-4564-88E5-A97088E96CDF}" srcOrd="1" destOrd="0" presId="urn:microsoft.com/office/officeart/2005/8/layout/process1"/>
    <dgm:cxn modelId="{A9925862-94B7-4463-881B-D77F659E6F0A}" type="presOf" srcId="{C2967C1D-B78A-4AB9-8464-FB29DEF65282}" destId="{6DEB7A49-F674-48FB-BC51-017B6C86947E}" srcOrd="1" destOrd="0" presId="urn:microsoft.com/office/officeart/2005/8/layout/process1"/>
    <dgm:cxn modelId="{CFC0F959-0808-45C4-86AE-0D7A6A6D8D64}" srcId="{73076C43-7EE8-486A-8B7B-F1F7120D381B}" destId="{194970D5-0B3D-4CA5-AC6B-5864124073D2}" srcOrd="0" destOrd="0" parTransId="{8F2F5562-A666-4508-912E-4C175EB06951}" sibTransId="{B5366480-4277-423D-B118-3F9A0D463DDB}"/>
    <dgm:cxn modelId="{26B86E8D-395C-4388-B787-E31E29FD90ED}" type="presOf" srcId="{5FF809F0-7861-4D68-A04C-4DDBA187E8B9}" destId="{9612B7F9-FBD8-4C29-B522-2B6626D76FD7}" srcOrd="0" destOrd="0" presId="urn:microsoft.com/office/officeart/2005/8/layout/process1"/>
    <dgm:cxn modelId="{D51B0D8E-0CDF-4378-842F-D8BDB2C5E158}" srcId="{73076C43-7EE8-486A-8B7B-F1F7120D381B}" destId="{A44E7FF1-9D7E-4FBC-9C7F-3BB4CE484B4A}" srcOrd="3" destOrd="0" parTransId="{F2B6C4CC-3353-4F16-9EA6-555DE31F8385}" sibTransId="{31BD18EA-3CDC-429F-8199-71B439CB90BF}"/>
    <dgm:cxn modelId="{EA61D28F-205D-4350-A834-9A77FD01ABDE}" srcId="{73076C43-7EE8-486A-8B7B-F1F7120D381B}" destId="{BCB71B8E-CBA6-4F0E-B8BE-F817B5540BBD}" srcOrd="2" destOrd="0" parTransId="{6034A5CD-F744-4073-819F-E6688F25626F}" sibTransId="{88F896F5-7230-45C4-988D-9F2A6B6325B6}"/>
    <dgm:cxn modelId="{17B8FA90-E7DA-40DC-BE3E-ED009D506AB4}" type="presOf" srcId="{BCB71B8E-CBA6-4F0E-B8BE-F817B5540BBD}" destId="{43DC0E3F-8FF5-4EC5-BB50-4E931C44595F}" srcOrd="0" destOrd="0" presId="urn:microsoft.com/office/officeart/2005/8/layout/process1"/>
    <dgm:cxn modelId="{F3F79EB3-72FA-474B-9ECF-63ABF66DD125}" type="presOf" srcId="{C2967C1D-B78A-4AB9-8464-FB29DEF65282}" destId="{F8441C4E-6038-417B-9083-2C358C720B97}" srcOrd="0" destOrd="0" presId="urn:microsoft.com/office/officeart/2005/8/layout/process1"/>
    <dgm:cxn modelId="{87F662BD-DE0D-4320-AB33-C03C87177D29}" type="presOf" srcId="{B5366480-4277-423D-B118-3F9A0D463DDB}" destId="{BBAA099A-01F6-41C8-B016-DA06354CA43D}" srcOrd="0" destOrd="0" presId="urn:microsoft.com/office/officeart/2005/8/layout/process1"/>
    <dgm:cxn modelId="{FEA7F1C4-2215-477D-8DB3-83E7D8DDDD2F}" type="presOf" srcId="{B5366480-4277-423D-B118-3F9A0D463DDB}" destId="{06EE7CAE-6E86-42DD-8574-AB87F657680F}" srcOrd="1" destOrd="0" presId="urn:microsoft.com/office/officeart/2005/8/layout/process1"/>
    <dgm:cxn modelId="{40BB43DB-9D79-4879-BDCB-4076427ACEA0}" type="presOf" srcId="{A44E7FF1-9D7E-4FBC-9C7F-3BB4CE484B4A}" destId="{D2E3AE87-F5C0-45C6-95D0-5034A0EF2C27}" srcOrd="0" destOrd="0" presId="urn:microsoft.com/office/officeart/2005/8/layout/process1"/>
    <dgm:cxn modelId="{654090F3-3F72-49C8-8BA9-89C37A1467E0}" type="presOf" srcId="{88F896F5-7230-45C4-988D-9F2A6B6325B6}" destId="{7AFE2530-E903-493B-9D28-5F4371DEF866}" srcOrd="1" destOrd="0" presId="urn:microsoft.com/office/officeart/2005/8/layout/process1"/>
    <dgm:cxn modelId="{43969AFC-9827-4B88-B348-60457B6D8904}" srcId="{73076C43-7EE8-486A-8B7B-F1F7120D381B}" destId="{B3619E8D-5CCB-4F86-94D9-9CFCF28EAD3D}" srcOrd="1" destOrd="0" parTransId="{21500F75-028B-4635-A17F-E7AFD959874B}" sibTransId="{C2967C1D-B78A-4AB9-8464-FB29DEF65282}"/>
    <dgm:cxn modelId="{316A44FD-BEBF-4E93-BAA5-984A023DCAA5}" type="presOf" srcId="{88F896F5-7230-45C4-988D-9F2A6B6325B6}" destId="{202A4718-6BDC-4C57-AC84-A23A3F5FA99F}" srcOrd="0" destOrd="0" presId="urn:microsoft.com/office/officeart/2005/8/layout/process1"/>
    <dgm:cxn modelId="{98D7FEF1-8651-4D44-992B-7694007CC412}" type="presParOf" srcId="{80237AA9-A0FA-4FA2-88B8-4E8A1396EBB5}" destId="{6B80B101-A73C-4A74-AB6F-35D77C4952D3}" srcOrd="0" destOrd="0" presId="urn:microsoft.com/office/officeart/2005/8/layout/process1"/>
    <dgm:cxn modelId="{A6BB6134-F5C0-470E-858E-CE46157B38AD}" type="presParOf" srcId="{80237AA9-A0FA-4FA2-88B8-4E8A1396EBB5}" destId="{BBAA099A-01F6-41C8-B016-DA06354CA43D}" srcOrd="1" destOrd="0" presId="urn:microsoft.com/office/officeart/2005/8/layout/process1"/>
    <dgm:cxn modelId="{7D6B7CF7-3CFF-4421-9540-B15C21B3604C}" type="presParOf" srcId="{BBAA099A-01F6-41C8-B016-DA06354CA43D}" destId="{06EE7CAE-6E86-42DD-8574-AB87F657680F}" srcOrd="0" destOrd="0" presId="urn:microsoft.com/office/officeart/2005/8/layout/process1"/>
    <dgm:cxn modelId="{462B336B-9A63-42B7-953C-ACAF6CB21F0C}" type="presParOf" srcId="{80237AA9-A0FA-4FA2-88B8-4E8A1396EBB5}" destId="{DEDDF47F-6C7B-43DD-89F3-96A282E429B0}" srcOrd="2" destOrd="0" presId="urn:microsoft.com/office/officeart/2005/8/layout/process1"/>
    <dgm:cxn modelId="{89D839CD-29FB-4337-9434-BB26CD841AFD}" type="presParOf" srcId="{80237AA9-A0FA-4FA2-88B8-4E8A1396EBB5}" destId="{F8441C4E-6038-417B-9083-2C358C720B97}" srcOrd="3" destOrd="0" presId="urn:microsoft.com/office/officeart/2005/8/layout/process1"/>
    <dgm:cxn modelId="{D15C865B-64B3-4938-AB9B-2859DF5192D2}" type="presParOf" srcId="{F8441C4E-6038-417B-9083-2C358C720B97}" destId="{6DEB7A49-F674-48FB-BC51-017B6C86947E}" srcOrd="0" destOrd="0" presId="urn:microsoft.com/office/officeart/2005/8/layout/process1"/>
    <dgm:cxn modelId="{47F60794-8EB9-4BBC-B370-0135E3B12F70}" type="presParOf" srcId="{80237AA9-A0FA-4FA2-88B8-4E8A1396EBB5}" destId="{43DC0E3F-8FF5-4EC5-BB50-4E931C44595F}" srcOrd="4" destOrd="0" presId="urn:microsoft.com/office/officeart/2005/8/layout/process1"/>
    <dgm:cxn modelId="{05D77BC3-4BDB-474F-B72C-4C42AEDEBD87}" type="presParOf" srcId="{80237AA9-A0FA-4FA2-88B8-4E8A1396EBB5}" destId="{202A4718-6BDC-4C57-AC84-A23A3F5FA99F}" srcOrd="5" destOrd="0" presId="urn:microsoft.com/office/officeart/2005/8/layout/process1"/>
    <dgm:cxn modelId="{2CC98B19-023A-4EAA-A3B2-FAAAB04F7978}" type="presParOf" srcId="{202A4718-6BDC-4C57-AC84-A23A3F5FA99F}" destId="{7AFE2530-E903-493B-9D28-5F4371DEF866}" srcOrd="0" destOrd="0" presId="urn:microsoft.com/office/officeart/2005/8/layout/process1"/>
    <dgm:cxn modelId="{48A15E2F-9380-450C-8424-1F439E07CD60}" type="presParOf" srcId="{80237AA9-A0FA-4FA2-88B8-4E8A1396EBB5}" destId="{D2E3AE87-F5C0-45C6-95D0-5034A0EF2C27}" srcOrd="6" destOrd="0" presId="urn:microsoft.com/office/officeart/2005/8/layout/process1"/>
    <dgm:cxn modelId="{4FED8012-CA51-4591-B281-E752FE171FDC}" type="presParOf" srcId="{80237AA9-A0FA-4FA2-88B8-4E8A1396EBB5}" destId="{DFE37786-E3E1-408C-8934-46BACE84BE63}" srcOrd="7" destOrd="0" presId="urn:microsoft.com/office/officeart/2005/8/layout/process1"/>
    <dgm:cxn modelId="{BB3FC973-0119-46B8-AF15-006F99C363BA}" type="presParOf" srcId="{DFE37786-E3E1-408C-8934-46BACE84BE63}" destId="{D089DC42-DED1-4564-88E5-A97088E96CDF}" srcOrd="0" destOrd="0" presId="urn:microsoft.com/office/officeart/2005/8/layout/process1"/>
    <dgm:cxn modelId="{522931A1-F16E-433E-8F70-C1305AF384A6}" type="presParOf" srcId="{80237AA9-A0FA-4FA2-88B8-4E8A1396EBB5}" destId="{9612B7F9-FBD8-4C29-B522-2B6626D76FD7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423CA3A5-CFBE-426D-9DD7-DADF580EBDD7}" type="doc">
      <dgm:prSet loTypeId="urn:microsoft.com/office/officeart/2005/8/layout/orgChart1" loCatId="hierarchy" qsTypeId="urn:microsoft.com/office/officeart/2005/8/quickstyle/simple1" qsCatId="simple" csTypeId="urn:microsoft.com/office/officeart/2005/8/colors/colorful5" csCatId="colorful" phldr="1"/>
      <dgm:spPr/>
      <dgm:t>
        <a:bodyPr/>
        <a:lstStyle/>
        <a:p>
          <a:endParaRPr lang="en-IN"/>
        </a:p>
      </dgm:t>
    </dgm:pt>
    <dgm:pt modelId="{36785FCD-0F3A-4D4C-A3C0-D89BAFEC9AF7}">
      <dgm:prSet phldrT="[Text]" custT="1"/>
      <dgm:spPr/>
      <dgm:t>
        <a:bodyPr/>
        <a:lstStyle/>
        <a:p>
          <a:r>
            <a:rPr lang="en-IN" sz="1050"/>
            <a:t>Categories of data</a:t>
          </a:r>
        </a:p>
      </dgm:t>
    </dgm:pt>
    <dgm:pt modelId="{32083C01-23F8-4538-8994-40639FD38E6D}" type="parTrans" cxnId="{DAC3ECEC-139C-42A2-9807-0B672F51FAA2}">
      <dgm:prSet/>
      <dgm:spPr/>
      <dgm:t>
        <a:bodyPr/>
        <a:lstStyle/>
        <a:p>
          <a:endParaRPr lang="en-IN" sz="3200"/>
        </a:p>
      </dgm:t>
    </dgm:pt>
    <dgm:pt modelId="{D1C0084D-3EFD-4473-83D7-847882A43FFF}" type="sibTrans" cxnId="{DAC3ECEC-139C-42A2-9807-0B672F51FAA2}">
      <dgm:prSet/>
      <dgm:spPr/>
      <dgm:t>
        <a:bodyPr/>
        <a:lstStyle/>
        <a:p>
          <a:endParaRPr lang="en-IN" sz="3200"/>
        </a:p>
      </dgm:t>
    </dgm:pt>
    <dgm:pt modelId="{77E122AA-A97C-44CA-8911-0436C3129866}">
      <dgm:prSet phldrT="[Text]" custT="1"/>
      <dgm:spPr/>
      <dgm:t>
        <a:bodyPr/>
        <a:lstStyle/>
        <a:p>
          <a:r>
            <a:rPr lang="en-IN" sz="1050"/>
            <a:t>Qualitative/Categorical</a:t>
          </a:r>
        </a:p>
      </dgm:t>
    </dgm:pt>
    <dgm:pt modelId="{44E855F9-1603-4C65-9F35-DA67F874B0E5}" type="parTrans" cxnId="{1CE87FD4-8CC2-4DB2-83AD-7585702D7511}">
      <dgm:prSet/>
      <dgm:spPr/>
      <dgm:t>
        <a:bodyPr/>
        <a:lstStyle/>
        <a:p>
          <a:endParaRPr lang="en-IN" sz="3200"/>
        </a:p>
      </dgm:t>
    </dgm:pt>
    <dgm:pt modelId="{8C98E540-3353-4BE2-83B8-81DBC3ED5178}" type="sibTrans" cxnId="{1CE87FD4-8CC2-4DB2-83AD-7585702D7511}">
      <dgm:prSet/>
      <dgm:spPr/>
      <dgm:t>
        <a:bodyPr/>
        <a:lstStyle/>
        <a:p>
          <a:endParaRPr lang="en-IN" sz="3200"/>
        </a:p>
      </dgm:t>
    </dgm:pt>
    <dgm:pt modelId="{88F91D03-D1E7-459E-88D1-6B42FEA8C67C}">
      <dgm:prSet phldrT="[Text]" custT="1"/>
      <dgm:spPr/>
      <dgm:t>
        <a:bodyPr/>
        <a:lstStyle/>
        <a:p>
          <a:r>
            <a:rPr lang="en-IN" sz="1050"/>
            <a:t>Quantitative/Numerical</a:t>
          </a:r>
        </a:p>
      </dgm:t>
    </dgm:pt>
    <dgm:pt modelId="{20E570ED-56AD-4BF0-823D-C77DFD75A76B}" type="parTrans" cxnId="{0F7D6176-BA2E-4DA9-9F0B-8A84F75554AE}">
      <dgm:prSet/>
      <dgm:spPr/>
      <dgm:t>
        <a:bodyPr/>
        <a:lstStyle/>
        <a:p>
          <a:endParaRPr lang="en-IN" sz="3200"/>
        </a:p>
      </dgm:t>
    </dgm:pt>
    <dgm:pt modelId="{48AE4A02-830B-41C0-BD8F-D5D15A0FA8FB}" type="sibTrans" cxnId="{0F7D6176-BA2E-4DA9-9F0B-8A84F75554AE}">
      <dgm:prSet/>
      <dgm:spPr/>
      <dgm:t>
        <a:bodyPr/>
        <a:lstStyle/>
        <a:p>
          <a:endParaRPr lang="en-IN" sz="3200"/>
        </a:p>
      </dgm:t>
    </dgm:pt>
    <dgm:pt modelId="{8C360356-309C-49CF-B96F-B843A4E2DA22}">
      <dgm:prSet phldrT="[Text]" custT="1"/>
      <dgm:spPr/>
      <dgm:t>
        <a:bodyPr/>
        <a:lstStyle/>
        <a:p>
          <a:r>
            <a:rPr lang="en-IN" sz="1050"/>
            <a:t>Ordinal</a:t>
          </a:r>
        </a:p>
      </dgm:t>
    </dgm:pt>
    <dgm:pt modelId="{22BFC550-371B-42FC-8AFB-E5A988CD8E16}" type="parTrans" cxnId="{367B32F2-48E6-476D-9A26-CB55142068A1}">
      <dgm:prSet/>
      <dgm:spPr/>
      <dgm:t>
        <a:bodyPr/>
        <a:lstStyle/>
        <a:p>
          <a:endParaRPr lang="en-IN" sz="3200"/>
        </a:p>
      </dgm:t>
    </dgm:pt>
    <dgm:pt modelId="{43888D0D-EAB4-4479-A4EE-639077BB678D}" type="sibTrans" cxnId="{367B32F2-48E6-476D-9A26-CB55142068A1}">
      <dgm:prSet/>
      <dgm:spPr/>
      <dgm:t>
        <a:bodyPr/>
        <a:lstStyle/>
        <a:p>
          <a:endParaRPr lang="en-IN" sz="3200"/>
        </a:p>
      </dgm:t>
    </dgm:pt>
    <dgm:pt modelId="{83ED8A6C-CB95-437F-A19D-381F593A9CF6}">
      <dgm:prSet phldrT="[Text]" custT="1"/>
      <dgm:spPr/>
      <dgm:t>
        <a:bodyPr/>
        <a:lstStyle/>
        <a:p>
          <a:r>
            <a:rPr lang="en-IN" sz="1050"/>
            <a:t>Nominal</a:t>
          </a:r>
        </a:p>
      </dgm:t>
    </dgm:pt>
    <dgm:pt modelId="{7F72BE98-5559-4B43-AFE6-426419CD4D45}" type="parTrans" cxnId="{A02F77CC-6B65-4918-8C26-57E197CE40EB}">
      <dgm:prSet/>
      <dgm:spPr/>
      <dgm:t>
        <a:bodyPr/>
        <a:lstStyle/>
        <a:p>
          <a:endParaRPr lang="en-IN" sz="3200"/>
        </a:p>
      </dgm:t>
    </dgm:pt>
    <dgm:pt modelId="{7C574EE5-DEA6-47CE-9A8C-2F0CE7E8C821}" type="sibTrans" cxnId="{A02F77CC-6B65-4918-8C26-57E197CE40EB}">
      <dgm:prSet/>
      <dgm:spPr/>
      <dgm:t>
        <a:bodyPr/>
        <a:lstStyle/>
        <a:p>
          <a:endParaRPr lang="en-IN" sz="3200"/>
        </a:p>
      </dgm:t>
    </dgm:pt>
    <dgm:pt modelId="{6759E5D4-B979-41F0-84F7-E0DA402DE4E0}">
      <dgm:prSet phldrT="[Text]" custT="1"/>
      <dgm:spPr/>
      <dgm:t>
        <a:bodyPr/>
        <a:lstStyle/>
        <a:p>
          <a:r>
            <a:rPr lang="en-IN" sz="1050"/>
            <a:t>Binary</a:t>
          </a:r>
        </a:p>
      </dgm:t>
    </dgm:pt>
    <dgm:pt modelId="{89A814EF-F148-4423-8533-8DFCCF546BF8}" type="parTrans" cxnId="{814828B6-D7B8-4200-BD1C-05A3BADCB8CB}">
      <dgm:prSet/>
      <dgm:spPr/>
      <dgm:t>
        <a:bodyPr/>
        <a:lstStyle/>
        <a:p>
          <a:endParaRPr lang="en-IN" sz="3200"/>
        </a:p>
      </dgm:t>
    </dgm:pt>
    <dgm:pt modelId="{517F0128-31B4-4D4E-9DB5-75E00CA97DE4}" type="sibTrans" cxnId="{814828B6-D7B8-4200-BD1C-05A3BADCB8CB}">
      <dgm:prSet/>
      <dgm:spPr/>
      <dgm:t>
        <a:bodyPr/>
        <a:lstStyle/>
        <a:p>
          <a:endParaRPr lang="en-IN" sz="3200"/>
        </a:p>
      </dgm:t>
    </dgm:pt>
    <dgm:pt modelId="{FBA80AE7-6752-414E-A7DC-E405CFD1D7D6}">
      <dgm:prSet phldrT="[Text]" custT="1"/>
      <dgm:spPr/>
      <dgm:t>
        <a:bodyPr/>
        <a:lstStyle/>
        <a:p>
          <a:r>
            <a:rPr lang="en-IN" sz="1050"/>
            <a:t>Discrete</a:t>
          </a:r>
        </a:p>
      </dgm:t>
    </dgm:pt>
    <dgm:pt modelId="{B728AAE3-DF73-466D-8C21-0BC46BC82C15}" type="parTrans" cxnId="{239EC1CE-0975-4147-AEE5-D052DA5B3ADD}">
      <dgm:prSet/>
      <dgm:spPr/>
      <dgm:t>
        <a:bodyPr/>
        <a:lstStyle/>
        <a:p>
          <a:endParaRPr lang="en-IN"/>
        </a:p>
      </dgm:t>
    </dgm:pt>
    <dgm:pt modelId="{5C0B1039-802C-48FA-A74B-FACF37C3101A}" type="sibTrans" cxnId="{239EC1CE-0975-4147-AEE5-D052DA5B3ADD}">
      <dgm:prSet/>
      <dgm:spPr/>
      <dgm:t>
        <a:bodyPr/>
        <a:lstStyle/>
        <a:p>
          <a:endParaRPr lang="en-IN"/>
        </a:p>
      </dgm:t>
    </dgm:pt>
    <dgm:pt modelId="{DBE808F2-5BE2-416C-85FA-4A1F40CA1CFB}">
      <dgm:prSet phldrT="[Text]" custT="1"/>
      <dgm:spPr/>
      <dgm:t>
        <a:bodyPr/>
        <a:lstStyle/>
        <a:p>
          <a:r>
            <a:rPr lang="en-IN" sz="1050"/>
            <a:t>Continuous</a:t>
          </a:r>
        </a:p>
      </dgm:t>
    </dgm:pt>
    <dgm:pt modelId="{8AC1BBBD-2FB0-49D9-9313-5610AD833565}" type="parTrans" cxnId="{509D3CF6-FE5B-41DE-B73C-FF8C45A9B4EF}">
      <dgm:prSet/>
      <dgm:spPr/>
      <dgm:t>
        <a:bodyPr/>
        <a:lstStyle/>
        <a:p>
          <a:endParaRPr lang="en-IN"/>
        </a:p>
      </dgm:t>
    </dgm:pt>
    <dgm:pt modelId="{2A534467-A22D-42D4-B835-A86728A36BBC}" type="sibTrans" cxnId="{509D3CF6-FE5B-41DE-B73C-FF8C45A9B4EF}">
      <dgm:prSet/>
      <dgm:spPr/>
      <dgm:t>
        <a:bodyPr/>
        <a:lstStyle/>
        <a:p>
          <a:endParaRPr lang="en-IN"/>
        </a:p>
      </dgm:t>
    </dgm:pt>
    <dgm:pt modelId="{5923E470-F430-443A-951F-01CC7F96218E}">
      <dgm:prSet phldrT="[Text]" custT="1"/>
      <dgm:spPr/>
      <dgm:t>
        <a:bodyPr/>
        <a:lstStyle/>
        <a:p>
          <a:r>
            <a:rPr lang="en-IN" sz="1050"/>
            <a:t>Interval</a:t>
          </a:r>
        </a:p>
      </dgm:t>
    </dgm:pt>
    <dgm:pt modelId="{250A60E9-0E2D-4923-B7C9-19530EA62514}" type="parTrans" cxnId="{FA630F2F-3A6D-4D1D-934C-7F22F95F0598}">
      <dgm:prSet/>
      <dgm:spPr/>
      <dgm:t>
        <a:bodyPr/>
        <a:lstStyle/>
        <a:p>
          <a:endParaRPr lang="en-IN"/>
        </a:p>
      </dgm:t>
    </dgm:pt>
    <dgm:pt modelId="{994866DA-DD95-4398-99A8-F03922685680}" type="sibTrans" cxnId="{FA630F2F-3A6D-4D1D-934C-7F22F95F0598}">
      <dgm:prSet/>
      <dgm:spPr/>
      <dgm:t>
        <a:bodyPr/>
        <a:lstStyle/>
        <a:p>
          <a:endParaRPr lang="en-IN"/>
        </a:p>
      </dgm:t>
    </dgm:pt>
    <dgm:pt modelId="{8C6E5E8C-78D7-43DF-AA46-B93F38C90DD1}">
      <dgm:prSet phldrT="[Text]" custT="1"/>
      <dgm:spPr/>
      <dgm:t>
        <a:bodyPr/>
        <a:lstStyle/>
        <a:p>
          <a:r>
            <a:rPr lang="en-IN" sz="1050"/>
            <a:t>Ratio</a:t>
          </a:r>
        </a:p>
      </dgm:t>
    </dgm:pt>
    <dgm:pt modelId="{916AE82D-0867-458E-94EA-11F26EE979D3}" type="parTrans" cxnId="{940B91AB-C89E-4C70-A5E2-D4A7430CEAB3}">
      <dgm:prSet/>
      <dgm:spPr/>
      <dgm:t>
        <a:bodyPr/>
        <a:lstStyle/>
        <a:p>
          <a:endParaRPr lang="en-IN"/>
        </a:p>
      </dgm:t>
    </dgm:pt>
    <dgm:pt modelId="{42B0767D-D7F2-4EFB-8623-9A5FFD4795D3}" type="sibTrans" cxnId="{940B91AB-C89E-4C70-A5E2-D4A7430CEAB3}">
      <dgm:prSet/>
      <dgm:spPr/>
      <dgm:t>
        <a:bodyPr/>
        <a:lstStyle/>
        <a:p>
          <a:endParaRPr lang="en-IN"/>
        </a:p>
      </dgm:t>
    </dgm:pt>
    <dgm:pt modelId="{EA1B815B-3522-44D3-BE00-ED282A61B478}" type="pres">
      <dgm:prSet presAssocID="{423CA3A5-CFBE-426D-9DD7-DADF580EBDD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45177538-43A1-4763-A114-119B6C53D753}" type="pres">
      <dgm:prSet presAssocID="{36785FCD-0F3A-4D4C-A3C0-D89BAFEC9AF7}" presName="hierRoot1" presStyleCnt="0">
        <dgm:presLayoutVars>
          <dgm:hierBranch val="init"/>
        </dgm:presLayoutVars>
      </dgm:prSet>
      <dgm:spPr/>
    </dgm:pt>
    <dgm:pt modelId="{6F7820F7-9F7D-47D7-8083-1BCF31EFC215}" type="pres">
      <dgm:prSet presAssocID="{36785FCD-0F3A-4D4C-A3C0-D89BAFEC9AF7}" presName="rootComposite1" presStyleCnt="0"/>
      <dgm:spPr/>
    </dgm:pt>
    <dgm:pt modelId="{15150961-E98E-492F-AF57-EB08DC1FAEDA}" type="pres">
      <dgm:prSet presAssocID="{36785FCD-0F3A-4D4C-A3C0-D89BAFEC9AF7}" presName="rootText1" presStyleLbl="node0" presStyleIdx="0" presStyleCnt="1">
        <dgm:presLayoutVars>
          <dgm:chPref val="3"/>
        </dgm:presLayoutVars>
      </dgm:prSet>
      <dgm:spPr/>
    </dgm:pt>
    <dgm:pt modelId="{0ABA5F36-E454-429D-B49F-15EFB20CF01F}" type="pres">
      <dgm:prSet presAssocID="{36785FCD-0F3A-4D4C-A3C0-D89BAFEC9AF7}" presName="rootConnector1" presStyleLbl="node1" presStyleIdx="0" presStyleCnt="0"/>
      <dgm:spPr/>
    </dgm:pt>
    <dgm:pt modelId="{E268BC7D-BC7A-4E9A-8ADC-667A51D3DCD3}" type="pres">
      <dgm:prSet presAssocID="{36785FCD-0F3A-4D4C-A3C0-D89BAFEC9AF7}" presName="hierChild2" presStyleCnt="0"/>
      <dgm:spPr/>
    </dgm:pt>
    <dgm:pt modelId="{121AA9CC-5716-4794-9BBA-00BC06537C17}" type="pres">
      <dgm:prSet presAssocID="{44E855F9-1603-4C65-9F35-DA67F874B0E5}" presName="Name37" presStyleLbl="parChTrans1D2" presStyleIdx="0" presStyleCnt="2"/>
      <dgm:spPr/>
    </dgm:pt>
    <dgm:pt modelId="{E2D3B4B6-C0AC-4077-9749-C99FFE43455A}" type="pres">
      <dgm:prSet presAssocID="{77E122AA-A97C-44CA-8911-0436C3129866}" presName="hierRoot2" presStyleCnt="0">
        <dgm:presLayoutVars>
          <dgm:hierBranch val="init"/>
        </dgm:presLayoutVars>
      </dgm:prSet>
      <dgm:spPr/>
    </dgm:pt>
    <dgm:pt modelId="{6FE92379-7B2D-4C1F-B665-F8432DF67059}" type="pres">
      <dgm:prSet presAssocID="{77E122AA-A97C-44CA-8911-0436C3129866}" presName="rootComposite" presStyleCnt="0"/>
      <dgm:spPr/>
    </dgm:pt>
    <dgm:pt modelId="{411DC406-3682-46C4-BBAA-9D9017FBABCC}" type="pres">
      <dgm:prSet presAssocID="{77E122AA-A97C-44CA-8911-0436C3129866}" presName="rootText" presStyleLbl="node2" presStyleIdx="0" presStyleCnt="2">
        <dgm:presLayoutVars>
          <dgm:chPref val="3"/>
        </dgm:presLayoutVars>
      </dgm:prSet>
      <dgm:spPr/>
    </dgm:pt>
    <dgm:pt modelId="{13A35C1D-32A3-4281-8E13-763164B40655}" type="pres">
      <dgm:prSet presAssocID="{77E122AA-A97C-44CA-8911-0436C3129866}" presName="rootConnector" presStyleLbl="node2" presStyleIdx="0" presStyleCnt="2"/>
      <dgm:spPr/>
    </dgm:pt>
    <dgm:pt modelId="{CB87016E-9A16-4269-9B5B-CC8B0A2E38F0}" type="pres">
      <dgm:prSet presAssocID="{77E122AA-A97C-44CA-8911-0436C3129866}" presName="hierChild4" presStyleCnt="0"/>
      <dgm:spPr/>
    </dgm:pt>
    <dgm:pt modelId="{36DACF2F-643F-445D-ADC1-A43D0CEEC133}" type="pres">
      <dgm:prSet presAssocID="{22BFC550-371B-42FC-8AFB-E5A988CD8E16}" presName="Name37" presStyleLbl="parChTrans1D3" presStyleIdx="0" presStyleCnt="5"/>
      <dgm:spPr/>
    </dgm:pt>
    <dgm:pt modelId="{3D7BB19A-5875-42F6-9347-0F3BE3E4D31E}" type="pres">
      <dgm:prSet presAssocID="{8C360356-309C-49CF-B96F-B843A4E2DA22}" presName="hierRoot2" presStyleCnt="0">
        <dgm:presLayoutVars>
          <dgm:hierBranch val="init"/>
        </dgm:presLayoutVars>
      </dgm:prSet>
      <dgm:spPr/>
    </dgm:pt>
    <dgm:pt modelId="{EB98E3CE-F42F-4956-B92A-11998A30244B}" type="pres">
      <dgm:prSet presAssocID="{8C360356-309C-49CF-B96F-B843A4E2DA22}" presName="rootComposite" presStyleCnt="0"/>
      <dgm:spPr/>
    </dgm:pt>
    <dgm:pt modelId="{DE092C8A-C6E1-4CF6-BEC0-E6CC71345135}" type="pres">
      <dgm:prSet presAssocID="{8C360356-309C-49CF-B96F-B843A4E2DA22}" presName="rootText" presStyleLbl="node3" presStyleIdx="0" presStyleCnt="5">
        <dgm:presLayoutVars>
          <dgm:chPref val="3"/>
        </dgm:presLayoutVars>
      </dgm:prSet>
      <dgm:spPr/>
    </dgm:pt>
    <dgm:pt modelId="{F37DD931-1E82-4F4B-8958-F4EFA45D6187}" type="pres">
      <dgm:prSet presAssocID="{8C360356-309C-49CF-B96F-B843A4E2DA22}" presName="rootConnector" presStyleLbl="node3" presStyleIdx="0" presStyleCnt="5"/>
      <dgm:spPr/>
    </dgm:pt>
    <dgm:pt modelId="{2F113C7D-0618-4AB3-89FA-D1688B30740F}" type="pres">
      <dgm:prSet presAssocID="{8C360356-309C-49CF-B96F-B843A4E2DA22}" presName="hierChild4" presStyleCnt="0"/>
      <dgm:spPr/>
    </dgm:pt>
    <dgm:pt modelId="{0413EDCB-851E-43B4-8C2A-1EC3454CD371}" type="pres">
      <dgm:prSet presAssocID="{8C360356-309C-49CF-B96F-B843A4E2DA22}" presName="hierChild5" presStyleCnt="0"/>
      <dgm:spPr/>
    </dgm:pt>
    <dgm:pt modelId="{84C1ED0A-B21C-44D9-B17C-12AF406470BE}" type="pres">
      <dgm:prSet presAssocID="{7F72BE98-5559-4B43-AFE6-426419CD4D45}" presName="Name37" presStyleLbl="parChTrans1D3" presStyleIdx="1" presStyleCnt="5"/>
      <dgm:spPr/>
    </dgm:pt>
    <dgm:pt modelId="{C915BE39-575B-481A-8DB2-777E7B61428E}" type="pres">
      <dgm:prSet presAssocID="{83ED8A6C-CB95-437F-A19D-381F593A9CF6}" presName="hierRoot2" presStyleCnt="0">
        <dgm:presLayoutVars>
          <dgm:hierBranch val="init"/>
        </dgm:presLayoutVars>
      </dgm:prSet>
      <dgm:spPr/>
    </dgm:pt>
    <dgm:pt modelId="{3E984414-CDA1-46B9-89D4-531DCE13B590}" type="pres">
      <dgm:prSet presAssocID="{83ED8A6C-CB95-437F-A19D-381F593A9CF6}" presName="rootComposite" presStyleCnt="0"/>
      <dgm:spPr/>
    </dgm:pt>
    <dgm:pt modelId="{2708EFE3-A32C-4649-ABCE-F179D9944525}" type="pres">
      <dgm:prSet presAssocID="{83ED8A6C-CB95-437F-A19D-381F593A9CF6}" presName="rootText" presStyleLbl="node3" presStyleIdx="1" presStyleCnt="5">
        <dgm:presLayoutVars>
          <dgm:chPref val="3"/>
        </dgm:presLayoutVars>
      </dgm:prSet>
      <dgm:spPr/>
    </dgm:pt>
    <dgm:pt modelId="{09D3F9DC-AA05-449D-BF0C-6D7E84D438D2}" type="pres">
      <dgm:prSet presAssocID="{83ED8A6C-CB95-437F-A19D-381F593A9CF6}" presName="rootConnector" presStyleLbl="node3" presStyleIdx="1" presStyleCnt="5"/>
      <dgm:spPr/>
    </dgm:pt>
    <dgm:pt modelId="{547998D9-A76A-4C41-9DEA-0E86595FE2C7}" type="pres">
      <dgm:prSet presAssocID="{83ED8A6C-CB95-437F-A19D-381F593A9CF6}" presName="hierChild4" presStyleCnt="0"/>
      <dgm:spPr/>
    </dgm:pt>
    <dgm:pt modelId="{BF13F51D-9915-4105-9D0E-6A9251E3CD4E}" type="pres">
      <dgm:prSet presAssocID="{83ED8A6C-CB95-437F-A19D-381F593A9CF6}" presName="hierChild5" presStyleCnt="0"/>
      <dgm:spPr/>
    </dgm:pt>
    <dgm:pt modelId="{2FD6CEF4-B97D-4D4C-8F83-10369218A5F6}" type="pres">
      <dgm:prSet presAssocID="{89A814EF-F148-4423-8533-8DFCCF546BF8}" presName="Name37" presStyleLbl="parChTrans1D3" presStyleIdx="2" presStyleCnt="5"/>
      <dgm:spPr/>
    </dgm:pt>
    <dgm:pt modelId="{91CA4722-CC96-41B9-AFCE-00F2A908B7E0}" type="pres">
      <dgm:prSet presAssocID="{6759E5D4-B979-41F0-84F7-E0DA402DE4E0}" presName="hierRoot2" presStyleCnt="0">
        <dgm:presLayoutVars>
          <dgm:hierBranch val="init"/>
        </dgm:presLayoutVars>
      </dgm:prSet>
      <dgm:spPr/>
    </dgm:pt>
    <dgm:pt modelId="{ED2A3965-947B-42F6-9F49-C66017025E2E}" type="pres">
      <dgm:prSet presAssocID="{6759E5D4-B979-41F0-84F7-E0DA402DE4E0}" presName="rootComposite" presStyleCnt="0"/>
      <dgm:spPr/>
    </dgm:pt>
    <dgm:pt modelId="{8DB60206-E150-4F8F-868B-8FA68A94AA30}" type="pres">
      <dgm:prSet presAssocID="{6759E5D4-B979-41F0-84F7-E0DA402DE4E0}" presName="rootText" presStyleLbl="node3" presStyleIdx="2" presStyleCnt="5">
        <dgm:presLayoutVars>
          <dgm:chPref val="3"/>
        </dgm:presLayoutVars>
      </dgm:prSet>
      <dgm:spPr/>
    </dgm:pt>
    <dgm:pt modelId="{D862693B-1F8B-46F2-A858-EF16494AC87A}" type="pres">
      <dgm:prSet presAssocID="{6759E5D4-B979-41F0-84F7-E0DA402DE4E0}" presName="rootConnector" presStyleLbl="node3" presStyleIdx="2" presStyleCnt="5"/>
      <dgm:spPr/>
    </dgm:pt>
    <dgm:pt modelId="{A7120A17-8086-4BF4-A626-3094C9A126C2}" type="pres">
      <dgm:prSet presAssocID="{6759E5D4-B979-41F0-84F7-E0DA402DE4E0}" presName="hierChild4" presStyleCnt="0"/>
      <dgm:spPr/>
    </dgm:pt>
    <dgm:pt modelId="{D20E97DA-E6DA-48B7-B66B-964DF9F43F42}" type="pres">
      <dgm:prSet presAssocID="{6759E5D4-B979-41F0-84F7-E0DA402DE4E0}" presName="hierChild5" presStyleCnt="0"/>
      <dgm:spPr/>
    </dgm:pt>
    <dgm:pt modelId="{FE5326E6-F2F8-4E09-81FF-2A5E4F4EDF0D}" type="pres">
      <dgm:prSet presAssocID="{77E122AA-A97C-44CA-8911-0436C3129866}" presName="hierChild5" presStyleCnt="0"/>
      <dgm:spPr/>
    </dgm:pt>
    <dgm:pt modelId="{A3E86AEA-7061-4CF3-A268-01FD1B08C6EA}" type="pres">
      <dgm:prSet presAssocID="{20E570ED-56AD-4BF0-823D-C77DFD75A76B}" presName="Name37" presStyleLbl="parChTrans1D2" presStyleIdx="1" presStyleCnt="2"/>
      <dgm:spPr/>
    </dgm:pt>
    <dgm:pt modelId="{845A26A9-A573-4F3D-95DA-47B48BE21A2D}" type="pres">
      <dgm:prSet presAssocID="{88F91D03-D1E7-459E-88D1-6B42FEA8C67C}" presName="hierRoot2" presStyleCnt="0">
        <dgm:presLayoutVars>
          <dgm:hierBranch val="init"/>
        </dgm:presLayoutVars>
      </dgm:prSet>
      <dgm:spPr/>
    </dgm:pt>
    <dgm:pt modelId="{06C64B99-A9AD-4623-AC52-D1DC4D1CFBAB}" type="pres">
      <dgm:prSet presAssocID="{88F91D03-D1E7-459E-88D1-6B42FEA8C67C}" presName="rootComposite" presStyleCnt="0"/>
      <dgm:spPr/>
    </dgm:pt>
    <dgm:pt modelId="{24A14A59-7FD9-47EF-9497-09DD729D84E2}" type="pres">
      <dgm:prSet presAssocID="{88F91D03-D1E7-459E-88D1-6B42FEA8C67C}" presName="rootText" presStyleLbl="node2" presStyleIdx="1" presStyleCnt="2">
        <dgm:presLayoutVars>
          <dgm:chPref val="3"/>
        </dgm:presLayoutVars>
      </dgm:prSet>
      <dgm:spPr/>
    </dgm:pt>
    <dgm:pt modelId="{3C49D6E2-43A3-4675-8012-598434528CEC}" type="pres">
      <dgm:prSet presAssocID="{88F91D03-D1E7-459E-88D1-6B42FEA8C67C}" presName="rootConnector" presStyleLbl="node2" presStyleIdx="1" presStyleCnt="2"/>
      <dgm:spPr/>
    </dgm:pt>
    <dgm:pt modelId="{AEEE3A18-F462-4729-BA18-AE64193CE4F7}" type="pres">
      <dgm:prSet presAssocID="{88F91D03-D1E7-459E-88D1-6B42FEA8C67C}" presName="hierChild4" presStyleCnt="0"/>
      <dgm:spPr/>
    </dgm:pt>
    <dgm:pt modelId="{E50D0C93-7FBD-4C80-A2B6-FBB79D506EED}" type="pres">
      <dgm:prSet presAssocID="{B728AAE3-DF73-466D-8C21-0BC46BC82C15}" presName="Name37" presStyleLbl="parChTrans1D3" presStyleIdx="3" presStyleCnt="5"/>
      <dgm:spPr/>
    </dgm:pt>
    <dgm:pt modelId="{D4884919-DB0D-4AAC-B3B0-A2AE9BDD6507}" type="pres">
      <dgm:prSet presAssocID="{FBA80AE7-6752-414E-A7DC-E405CFD1D7D6}" presName="hierRoot2" presStyleCnt="0">
        <dgm:presLayoutVars>
          <dgm:hierBranch val="init"/>
        </dgm:presLayoutVars>
      </dgm:prSet>
      <dgm:spPr/>
    </dgm:pt>
    <dgm:pt modelId="{A98FA55C-E97B-4BAA-85EF-BBB1D75BFB67}" type="pres">
      <dgm:prSet presAssocID="{FBA80AE7-6752-414E-A7DC-E405CFD1D7D6}" presName="rootComposite" presStyleCnt="0"/>
      <dgm:spPr/>
    </dgm:pt>
    <dgm:pt modelId="{96EF648D-59E5-4A18-BB8C-7077C67C124E}" type="pres">
      <dgm:prSet presAssocID="{FBA80AE7-6752-414E-A7DC-E405CFD1D7D6}" presName="rootText" presStyleLbl="node3" presStyleIdx="3" presStyleCnt="5">
        <dgm:presLayoutVars>
          <dgm:chPref val="3"/>
        </dgm:presLayoutVars>
      </dgm:prSet>
      <dgm:spPr/>
    </dgm:pt>
    <dgm:pt modelId="{02521672-1ED6-4915-B2B0-E4A762643929}" type="pres">
      <dgm:prSet presAssocID="{FBA80AE7-6752-414E-A7DC-E405CFD1D7D6}" presName="rootConnector" presStyleLbl="node3" presStyleIdx="3" presStyleCnt="5"/>
      <dgm:spPr/>
    </dgm:pt>
    <dgm:pt modelId="{139FB649-B90B-4CB8-9E45-917137A44F39}" type="pres">
      <dgm:prSet presAssocID="{FBA80AE7-6752-414E-A7DC-E405CFD1D7D6}" presName="hierChild4" presStyleCnt="0"/>
      <dgm:spPr/>
    </dgm:pt>
    <dgm:pt modelId="{277A3D0C-13F8-4352-B870-4BB8ABB696C0}" type="pres">
      <dgm:prSet presAssocID="{FBA80AE7-6752-414E-A7DC-E405CFD1D7D6}" presName="hierChild5" presStyleCnt="0"/>
      <dgm:spPr/>
    </dgm:pt>
    <dgm:pt modelId="{93484EB5-11AB-41AA-BEC6-48E7930E1635}" type="pres">
      <dgm:prSet presAssocID="{8AC1BBBD-2FB0-49D9-9313-5610AD833565}" presName="Name37" presStyleLbl="parChTrans1D3" presStyleIdx="4" presStyleCnt="5"/>
      <dgm:spPr/>
    </dgm:pt>
    <dgm:pt modelId="{23476CD5-E98D-4C80-B5F2-9378BF180BBB}" type="pres">
      <dgm:prSet presAssocID="{DBE808F2-5BE2-416C-85FA-4A1F40CA1CFB}" presName="hierRoot2" presStyleCnt="0">
        <dgm:presLayoutVars>
          <dgm:hierBranch val="init"/>
        </dgm:presLayoutVars>
      </dgm:prSet>
      <dgm:spPr/>
    </dgm:pt>
    <dgm:pt modelId="{7233ED16-CB46-4FFC-A067-AFB63E55C930}" type="pres">
      <dgm:prSet presAssocID="{DBE808F2-5BE2-416C-85FA-4A1F40CA1CFB}" presName="rootComposite" presStyleCnt="0"/>
      <dgm:spPr/>
    </dgm:pt>
    <dgm:pt modelId="{88180E9B-6A4A-487B-895F-56A0D9562F55}" type="pres">
      <dgm:prSet presAssocID="{DBE808F2-5BE2-416C-85FA-4A1F40CA1CFB}" presName="rootText" presStyleLbl="node3" presStyleIdx="4" presStyleCnt="5">
        <dgm:presLayoutVars>
          <dgm:chPref val="3"/>
        </dgm:presLayoutVars>
      </dgm:prSet>
      <dgm:spPr/>
    </dgm:pt>
    <dgm:pt modelId="{9650DA0C-20D4-4210-A136-CECEC46A641A}" type="pres">
      <dgm:prSet presAssocID="{DBE808F2-5BE2-416C-85FA-4A1F40CA1CFB}" presName="rootConnector" presStyleLbl="node3" presStyleIdx="4" presStyleCnt="5"/>
      <dgm:spPr/>
    </dgm:pt>
    <dgm:pt modelId="{BBC6D49A-5BFD-4833-84E3-1801724414EA}" type="pres">
      <dgm:prSet presAssocID="{DBE808F2-5BE2-416C-85FA-4A1F40CA1CFB}" presName="hierChild4" presStyleCnt="0"/>
      <dgm:spPr/>
    </dgm:pt>
    <dgm:pt modelId="{61F5FAC0-DCBC-4FA3-862E-CFC60124D12E}" type="pres">
      <dgm:prSet presAssocID="{250A60E9-0E2D-4923-B7C9-19530EA62514}" presName="Name37" presStyleLbl="parChTrans1D4" presStyleIdx="0" presStyleCnt="2"/>
      <dgm:spPr/>
    </dgm:pt>
    <dgm:pt modelId="{F605109B-3F69-4CC7-B424-993B5A3D0A83}" type="pres">
      <dgm:prSet presAssocID="{5923E470-F430-443A-951F-01CC7F96218E}" presName="hierRoot2" presStyleCnt="0">
        <dgm:presLayoutVars>
          <dgm:hierBranch val="init"/>
        </dgm:presLayoutVars>
      </dgm:prSet>
      <dgm:spPr/>
    </dgm:pt>
    <dgm:pt modelId="{88A607C9-5D3D-4A1A-B6A8-ABE2877961C7}" type="pres">
      <dgm:prSet presAssocID="{5923E470-F430-443A-951F-01CC7F96218E}" presName="rootComposite" presStyleCnt="0"/>
      <dgm:spPr/>
    </dgm:pt>
    <dgm:pt modelId="{580A6B49-1173-4F87-BCC4-6791E01A43C2}" type="pres">
      <dgm:prSet presAssocID="{5923E470-F430-443A-951F-01CC7F96218E}" presName="rootText" presStyleLbl="node4" presStyleIdx="0" presStyleCnt="2">
        <dgm:presLayoutVars>
          <dgm:chPref val="3"/>
        </dgm:presLayoutVars>
      </dgm:prSet>
      <dgm:spPr/>
    </dgm:pt>
    <dgm:pt modelId="{EFFE9AD6-26D6-4549-A4BF-871B26B7570D}" type="pres">
      <dgm:prSet presAssocID="{5923E470-F430-443A-951F-01CC7F96218E}" presName="rootConnector" presStyleLbl="node4" presStyleIdx="0" presStyleCnt="2"/>
      <dgm:spPr/>
    </dgm:pt>
    <dgm:pt modelId="{D87AA952-681C-4532-9533-5356DD5AE221}" type="pres">
      <dgm:prSet presAssocID="{5923E470-F430-443A-951F-01CC7F96218E}" presName="hierChild4" presStyleCnt="0"/>
      <dgm:spPr/>
    </dgm:pt>
    <dgm:pt modelId="{B60CE745-FCB8-4D7B-895C-6EC11D489F6C}" type="pres">
      <dgm:prSet presAssocID="{5923E470-F430-443A-951F-01CC7F96218E}" presName="hierChild5" presStyleCnt="0"/>
      <dgm:spPr/>
    </dgm:pt>
    <dgm:pt modelId="{20E101A6-B45B-42EB-9C93-5F680BE63C8A}" type="pres">
      <dgm:prSet presAssocID="{916AE82D-0867-458E-94EA-11F26EE979D3}" presName="Name37" presStyleLbl="parChTrans1D4" presStyleIdx="1" presStyleCnt="2"/>
      <dgm:spPr/>
    </dgm:pt>
    <dgm:pt modelId="{F83474C8-625C-433D-BA45-8D48BBAE02A7}" type="pres">
      <dgm:prSet presAssocID="{8C6E5E8C-78D7-43DF-AA46-B93F38C90DD1}" presName="hierRoot2" presStyleCnt="0">
        <dgm:presLayoutVars>
          <dgm:hierBranch val="init"/>
        </dgm:presLayoutVars>
      </dgm:prSet>
      <dgm:spPr/>
    </dgm:pt>
    <dgm:pt modelId="{9467A195-731E-4047-96F2-329E878D83EA}" type="pres">
      <dgm:prSet presAssocID="{8C6E5E8C-78D7-43DF-AA46-B93F38C90DD1}" presName="rootComposite" presStyleCnt="0"/>
      <dgm:spPr/>
    </dgm:pt>
    <dgm:pt modelId="{3899BE3A-2722-45E4-9736-E79BBBFB0073}" type="pres">
      <dgm:prSet presAssocID="{8C6E5E8C-78D7-43DF-AA46-B93F38C90DD1}" presName="rootText" presStyleLbl="node4" presStyleIdx="1" presStyleCnt="2">
        <dgm:presLayoutVars>
          <dgm:chPref val="3"/>
        </dgm:presLayoutVars>
      </dgm:prSet>
      <dgm:spPr/>
    </dgm:pt>
    <dgm:pt modelId="{6B8FF2C8-2F15-4B7B-AF02-56E32B89E4F8}" type="pres">
      <dgm:prSet presAssocID="{8C6E5E8C-78D7-43DF-AA46-B93F38C90DD1}" presName="rootConnector" presStyleLbl="node4" presStyleIdx="1" presStyleCnt="2"/>
      <dgm:spPr/>
    </dgm:pt>
    <dgm:pt modelId="{89A611B3-7064-48E5-9491-82DD1FEE0DC1}" type="pres">
      <dgm:prSet presAssocID="{8C6E5E8C-78D7-43DF-AA46-B93F38C90DD1}" presName="hierChild4" presStyleCnt="0"/>
      <dgm:spPr/>
    </dgm:pt>
    <dgm:pt modelId="{CC7B51E3-1E9F-44D8-82B6-F1CBECB3C2FB}" type="pres">
      <dgm:prSet presAssocID="{8C6E5E8C-78D7-43DF-AA46-B93F38C90DD1}" presName="hierChild5" presStyleCnt="0"/>
      <dgm:spPr/>
    </dgm:pt>
    <dgm:pt modelId="{10DA5A50-4209-4E2F-AA72-14EC49218C61}" type="pres">
      <dgm:prSet presAssocID="{DBE808F2-5BE2-416C-85FA-4A1F40CA1CFB}" presName="hierChild5" presStyleCnt="0"/>
      <dgm:spPr/>
    </dgm:pt>
    <dgm:pt modelId="{552D2562-CF90-495A-A197-1F78554185A0}" type="pres">
      <dgm:prSet presAssocID="{88F91D03-D1E7-459E-88D1-6B42FEA8C67C}" presName="hierChild5" presStyleCnt="0"/>
      <dgm:spPr/>
    </dgm:pt>
    <dgm:pt modelId="{1ADBD295-CD0E-4F3C-99ED-D29578E13446}" type="pres">
      <dgm:prSet presAssocID="{36785FCD-0F3A-4D4C-A3C0-D89BAFEC9AF7}" presName="hierChild3" presStyleCnt="0"/>
      <dgm:spPr/>
    </dgm:pt>
  </dgm:ptLst>
  <dgm:cxnLst>
    <dgm:cxn modelId="{3790CC05-D8D0-4164-9FC1-8BA941811F4A}" type="presOf" srcId="{8C360356-309C-49CF-B96F-B843A4E2DA22}" destId="{DE092C8A-C6E1-4CF6-BEC0-E6CC71345135}" srcOrd="0" destOrd="0" presId="urn:microsoft.com/office/officeart/2005/8/layout/orgChart1"/>
    <dgm:cxn modelId="{782F3E06-CBC9-4FDF-BE7A-39B6757DF8B2}" type="presOf" srcId="{88F91D03-D1E7-459E-88D1-6B42FEA8C67C}" destId="{3C49D6E2-43A3-4675-8012-598434528CEC}" srcOrd="1" destOrd="0" presId="urn:microsoft.com/office/officeart/2005/8/layout/orgChart1"/>
    <dgm:cxn modelId="{F683E90C-FE68-42B5-BCE2-C9641EFD4DCC}" type="presOf" srcId="{77E122AA-A97C-44CA-8911-0436C3129866}" destId="{13A35C1D-32A3-4281-8E13-763164B40655}" srcOrd="1" destOrd="0" presId="urn:microsoft.com/office/officeart/2005/8/layout/orgChart1"/>
    <dgm:cxn modelId="{16186C0D-4909-490C-BE03-F697A703E66A}" type="presOf" srcId="{FBA80AE7-6752-414E-A7DC-E405CFD1D7D6}" destId="{02521672-1ED6-4915-B2B0-E4A762643929}" srcOrd="1" destOrd="0" presId="urn:microsoft.com/office/officeart/2005/8/layout/orgChart1"/>
    <dgm:cxn modelId="{3D32790F-AFCF-4C7A-A398-409A084BCD65}" type="presOf" srcId="{88F91D03-D1E7-459E-88D1-6B42FEA8C67C}" destId="{24A14A59-7FD9-47EF-9497-09DD729D84E2}" srcOrd="0" destOrd="0" presId="urn:microsoft.com/office/officeart/2005/8/layout/orgChart1"/>
    <dgm:cxn modelId="{6E6EE816-942E-404F-9891-652293A9BC35}" type="presOf" srcId="{36785FCD-0F3A-4D4C-A3C0-D89BAFEC9AF7}" destId="{15150961-E98E-492F-AF57-EB08DC1FAEDA}" srcOrd="0" destOrd="0" presId="urn:microsoft.com/office/officeart/2005/8/layout/orgChart1"/>
    <dgm:cxn modelId="{C7142E17-8E12-4213-917C-D6B3BE502FDD}" type="presOf" srcId="{77E122AA-A97C-44CA-8911-0436C3129866}" destId="{411DC406-3682-46C4-BBAA-9D9017FBABCC}" srcOrd="0" destOrd="0" presId="urn:microsoft.com/office/officeart/2005/8/layout/orgChart1"/>
    <dgm:cxn modelId="{0A7F6718-E3E9-4EEB-A69B-244485B9AD69}" type="presOf" srcId="{5923E470-F430-443A-951F-01CC7F96218E}" destId="{580A6B49-1173-4F87-BCC4-6791E01A43C2}" srcOrd="0" destOrd="0" presId="urn:microsoft.com/office/officeart/2005/8/layout/orgChart1"/>
    <dgm:cxn modelId="{42438F1A-CD8A-4194-B0E6-7D677F0E8863}" type="presOf" srcId="{8AC1BBBD-2FB0-49D9-9313-5610AD833565}" destId="{93484EB5-11AB-41AA-BEC6-48E7930E1635}" srcOrd="0" destOrd="0" presId="urn:microsoft.com/office/officeart/2005/8/layout/orgChart1"/>
    <dgm:cxn modelId="{4EE1391D-8547-43CD-A77E-836FE724DE4F}" type="presOf" srcId="{5923E470-F430-443A-951F-01CC7F96218E}" destId="{EFFE9AD6-26D6-4549-A4BF-871B26B7570D}" srcOrd="1" destOrd="0" presId="urn:microsoft.com/office/officeart/2005/8/layout/orgChart1"/>
    <dgm:cxn modelId="{5C898920-2C00-4E6C-A695-7E1D73FAFD7E}" type="presOf" srcId="{FBA80AE7-6752-414E-A7DC-E405CFD1D7D6}" destId="{96EF648D-59E5-4A18-BB8C-7077C67C124E}" srcOrd="0" destOrd="0" presId="urn:microsoft.com/office/officeart/2005/8/layout/orgChart1"/>
    <dgm:cxn modelId="{AF8F8529-ACC6-42BA-A62A-B5A63C5CA5DE}" type="presOf" srcId="{6759E5D4-B979-41F0-84F7-E0DA402DE4E0}" destId="{8DB60206-E150-4F8F-868B-8FA68A94AA30}" srcOrd="0" destOrd="0" presId="urn:microsoft.com/office/officeart/2005/8/layout/orgChart1"/>
    <dgm:cxn modelId="{FA630F2F-3A6D-4D1D-934C-7F22F95F0598}" srcId="{DBE808F2-5BE2-416C-85FA-4A1F40CA1CFB}" destId="{5923E470-F430-443A-951F-01CC7F96218E}" srcOrd="0" destOrd="0" parTransId="{250A60E9-0E2D-4923-B7C9-19530EA62514}" sibTransId="{994866DA-DD95-4398-99A8-F03922685680}"/>
    <dgm:cxn modelId="{20D17B37-0287-4254-A45D-81746D27066E}" type="presOf" srcId="{22BFC550-371B-42FC-8AFB-E5A988CD8E16}" destId="{36DACF2F-643F-445D-ADC1-A43D0CEEC133}" srcOrd="0" destOrd="0" presId="urn:microsoft.com/office/officeart/2005/8/layout/orgChart1"/>
    <dgm:cxn modelId="{32EDC33B-A5A0-4ECC-A4B7-049F86CFB9F5}" type="presOf" srcId="{36785FCD-0F3A-4D4C-A3C0-D89BAFEC9AF7}" destId="{0ABA5F36-E454-429D-B49F-15EFB20CF01F}" srcOrd="1" destOrd="0" presId="urn:microsoft.com/office/officeart/2005/8/layout/orgChart1"/>
    <dgm:cxn modelId="{AB64A164-09E9-4A40-915A-C67F3D511577}" type="presOf" srcId="{20E570ED-56AD-4BF0-823D-C77DFD75A76B}" destId="{A3E86AEA-7061-4CF3-A268-01FD1B08C6EA}" srcOrd="0" destOrd="0" presId="urn:microsoft.com/office/officeart/2005/8/layout/orgChart1"/>
    <dgm:cxn modelId="{F6D7F64E-35A4-4399-B9DC-C5578069590D}" type="presOf" srcId="{8C6E5E8C-78D7-43DF-AA46-B93F38C90DD1}" destId="{3899BE3A-2722-45E4-9736-E79BBBFB0073}" srcOrd="0" destOrd="0" presId="urn:microsoft.com/office/officeart/2005/8/layout/orgChart1"/>
    <dgm:cxn modelId="{BCB5A755-A6D6-41AB-84E4-879236D09541}" type="presOf" srcId="{DBE808F2-5BE2-416C-85FA-4A1F40CA1CFB}" destId="{88180E9B-6A4A-487B-895F-56A0D9562F55}" srcOrd="0" destOrd="0" presId="urn:microsoft.com/office/officeart/2005/8/layout/orgChart1"/>
    <dgm:cxn modelId="{0F7D6176-BA2E-4DA9-9F0B-8A84F75554AE}" srcId="{36785FCD-0F3A-4D4C-A3C0-D89BAFEC9AF7}" destId="{88F91D03-D1E7-459E-88D1-6B42FEA8C67C}" srcOrd="1" destOrd="0" parTransId="{20E570ED-56AD-4BF0-823D-C77DFD75A76B}" sibTransId="{48AE4A02-830B-41C0-BD8F-D5D15A0FA8FB}"/>
    <dgm:cxn modelId="{E1C3B979-D4BD-425F-9432-987C140E9B0C}" type="presOf" srcId="{83ED8A6C-CB95-437F-A19D-381F593A9CF6}" destId="{09D3F9DC-AA05-449D-BF0C-6D7E84D438D2}" srcOrd="1" destOrd="0" presId="urn:microsoft.com/office/officeart/2005/8/layout/orgChart1"/>
    <dgm:cxn modelId="{0A650C7B-D8B4-42D0-ABE1-0345C518A987}" type="presOf" srcId="{7F72BE98-5559-4B43-AFE6-426419CD4D45}" destId="{84C1ED0A-B21C-44D9-B17C-12AF406470BE}" srcOrd="0" destOrd="0" presId="urn:microsoft.com/office/officeart/2005/8/layout/orgChart1"/>
    <dgm:cxn modelId="{8EB23687-0936-4F9F-8A1A-5EE74A685F10}" type="presOf" srcId="{916AE82D-0867-458E-94EA-11F26EE979D3}" destId="{20E101A6-B45B-42EB-9C93-5F680BE63C8A}" srcOrd="0" destOrd="0" presId="urn:microsoft.com/office/officeart/2005/8/layout/orgChart1"/>
    <dgm:cxn modelId="{A502B996-1E75-49D3-9247-51CA937AA039}" type="presOf" srcId="{83ED8A6C-CB95-437F-A19D-381F593A9CF6}" destId="{2708EFE3-A32C-4649-ABCE-F179D9944525}" srcOrd="0" destOrd="0" presId="urn:microsoft.com/office/officeart/2005/8/layout/orgChart1"/>
    <dgm:cxn modelId="{9ECF6A9D-ADCF-43AD-8389-345512FC4B33}" type="presOf" srcId="{8C360356-309C-49CF-B96F-B843A4E2DA22}" destId="{F37DD931-1E82-4F4B-8958-F4EFA45D6187}" srcOrd="1" destOrd="0" presId="urn:microsoft.com/office/officeart/2005/8/layout/orgChart1"/>
    <dgm:cxn modelId="{8C5280A6-DE75-4D49-AC90-4D3127B9AD4D}" type="presOf" srcId="{44E855F9-1603-4C65-9F35-DA67F874B0E5}" destId="{121AA9CC-5716-4794-9BBA-00BC06537C17}" srcOrd="0" destOrd="0" presId="urn:microsoft.com/office/officeart/2005/8/layout/orgChart1"/>
    <dgm:cxn modelId="{940B91AB-C89E-4C70-A5E2-D4A7430CEAB3}" srcId="{DBE808F2-5BE2-416C-85FA-4A1F40CA1CFB}" destId="{8C6E5E8C-78D7-43DF-AA46-B93F38C90DD1}" srcOrd="1" destOrd="0" parTransId="{916AE82D-0867-458E-94EA-11F26EE979D3}" sibTransId="{42B0767D-D7F2-4EFB-8623-9A5FFD4795D3}"/>
    <dgm:cxn modelId="{814828B6-D7B8-4200-BD1C-05A3BADCB8CB}" srcId="{77E122AA-A97C-44CA-8911-0436C3129866}" destId="{6759E5D4-B979-41F0-84F7-E0DA402DE4E0}" srcOrd="2" destOrd="0" parTransId="{89A814EF-F148-4423-8533-8DFCCF546BF8}" sibTransId="{517F0128-31B4-4D4E-9DB5-75E00CA97DE4}"/>
    <dgm:cxn modelId="{57887DB9-14B4-4DE2-B726-0B9558E39C10}" type="presOf" srcId="{DBE808F2-5BE2-416C-85FA-4A1F40CA1CFB}" destId="{9650DA0C-20D4-4210-A136-CECEC46A641A}" srcOrd="1" destOrd="0" presId="urn:microsoft.com/office/officeart/2005/8/layout/orgChart1"/>
    <dgm:cxn modelId="{8AD293C5-B60B-4C88-9FE0-6371A6EE285D}" type="presOf" srcId="{6759E5D4-B979-41F0-84F7-E0DA402DE4E0}" destId="{D862693B-1F8B-46F2-A858-EF16494AC87A}" srcOrd="1" destOrd="0" presId="urn:microsoft.com/office/officeart/2005/8/layout/orgChart1"/>
    <dgm:cxn modelId="{7D7FC9CB-F0EC-445E-A979-21408790D274}" type="presOf" srcId="{B728AAE3-DF73-466D-8C21-0BC46BC82C15}" destId="{E50D0C93-7FBD-4C80-A2B6-FBB79D506EED}" srcOrd="0" destOrd="0" presId="urn:microsoft.com/office/officeart/2005/8/layout/orgChart1"/>
    <dgm:cxn modelId="{A02F77CC-6B65-4918-8C26-57E197CE40EB}" srcId="{77E122AA-A97C-44CA-8911-0436C3129866}" destId="{83ED8A6C-CB95-437F-A19D-381F593A9CF6}" srcOrd="1" destOrd="0" parTransId="{7F72BE98-5559-4B43-AFE6-426419CD4D45}" sibTransId="{7C574EE5-DEA6-47CE-9A8C-2F0CE7E8C821}"/>
    <dgm:cxn modelId="{239EC1CE-0975-4147-AEE5-D052DA5B3ADD}" srcId="{88F91D03-D1E7-459E-88D1-6B42FEA8C67C}" destId="{FBA80AE7-6752-414E-A7DC-E405CFD1D7D6}" srcOrd="0" destOrd="0" parTransId="{B728AAE3-DF73-466D-8C21-0BC46BC82C15}" sibTransId="{5C0B1039-802C-48FA-A74B-FACF37C3101A}"/>
    <dgm:cxn modelId="{C5CFDDCE-C051-4246-B0CF-CD67FB228D32}" type="presOf" srcId="{423CA3A5-CFBE-426D-9DD7-DADF580EBDD7}" destId="{EA1B815B-3522-44D3-BE00-ED282A61B478}" srcOrd="0" destOrd="0" presId="urn:microsoft.com/office/officeart/2005/8/layout/orgChart1"/>
    <dgm:cxn modelId="{EF6306D1-C9F7-49B8-A360-EFFB7DB0B4F8}" type="presOf" srcId="{250A60E9-0E2D-4923-B7C9-19530EA62514}" destId="{61F5FAC0-DCBC-4FA3-862E-CFC60124D12E}" srcOrd="0" destOrd="0" presId="urn:microsoft.com/office/officeart/2005/8/layout/orgChart1"/>
    <dgm:cxn modelId="{1CE87FD4-8CC2-4DB2-83AD-7585702D7511}" srcId="{36785FCD-0F3A-4D4C-A3C0-D89BAFEC9AF7}" destId="{77E122AA-A97C-44CA-8911-0436C3129866}" srcOrd="0" destOrd="0" parTransId="{44E855F9-1603-4C65-9F35-DA67F874B0E5}" sibTransId="{8C98E540-3353-4BE2-83B8-81DBC3ED5178}"/>
    <dgm:cxn modelId="{107C2FDE-72B9-46F8-B117-43DFA0217540}" type="presOf" srcId="{8C6E5E8C-78D7-43DF-AA46-B93F38C90DD1}" destId="{6B8FF2C8-2F15-4B7B-AF02-56E32B89E4F8}" srcOrd="1" destOrd="0" presId="urn:microsoft.com/office/officeart/2005/8/layout/orgChart1"/>
    <dgm:cxn modelId="{F1A9C2EA-1FF5-46BF-8C2E-608D6EA0F7BD}" type="presOf" srcId="{89A814EF-F148-4423-8533-8DFCCF546BF8}" destId="{2FD6CEF4-B97D-4D4C-8F83-10369218A5F6}" srcOrd="0" destOrd="0" presId="urn:microsoft.com/office/officeart/2005/8/layout/orgChart1"/>
    <dgm:cxn modelId="{DAC3ECEC-139C-42A2-9807-0B672F51FAA2}" srcId="{423CA3A5-CFBE-426D-9DD7-DADF580EBDD7}" destId="{36785FCD-0F3A-4D4C-A3C0-D89BAFEC9AF7}" srcOrd="0" destOrd="0" parTransId="{32083C01-23F8-4538-8994-40639FD38E6D}" sibTransId="{D1C0084D-3EFD-4473-83D7-847882A43FFF}"/>
    <dgm:cxn modelId="{367B32F2-48E6-476D-9A26-CB55142068A1}" srcId="{77E122AA-A97C-44CA-8911-0436C3129866}" destId="{8C360356-309C-49CF-B96F-B843A4E2DA22}" srcOrd="0" destOrd="0" parTransId="{22BFC550-371B-42FC-8AFB-E5A988CD8E16}" sibTransId="{43888D0D-EAB4-4479-A4EE-639077BB678D}"/>
    <dgm:cxn modelId="{509D3CF6-FE5B-41DE-B73C-FF8C45A9B4EF}" srcId="{88F91D03-D1E7-459E-88D1-6B42FEA8C67C}" destId="{DBE808F2-5BE2-416C-85FA-4A1F40CA1CFB}" srcOrd="1" destOrd="0" parTransId="{8AC1BBBD-2FB0-49D9-9313-5610AD833565}" sibTransId="{2A534467-A22D-42D4-B835-A86728A36BBC}"/>
    <dgm:cxn modelId="{5F5B5D92-3EFB-44AE-A7C9-45C78C495B71}" type="presParOf" srcId="{EA1B815B-3522-44D3-BE00-ED282A61B478}" destId="{45177538-43A1-4763-A114-119B6C53D753}" srcOrd="0" destOrd="0" presId="urn:microsoft.com/office/officeart/2005/8/layout/orgChart1"/>
    <dgm:cxn modelId="{FBDE83B0-47A7-417D-AA6F-D768C14C61A3}" type="presParOf" srcId="{45177538-43A1-4763-A114-119B6C53D753}" destId="{6F7820F7-9F7D-47D7-8083-1BCF31EFC215}" srcOrd="0" destOrd="0" presId="urn:microsoft.com/office/officeart/2005/8/layout/orgChart1"/>
    <dgm:cxn modelId="{17830FFA-54D4-46DF-BD54-8D96390653C7}" type="presParOf" srcId="{6F7820F7-9F7D-47D7-8083-1BCF31EFC215}" destId="{15150961-E98E-492F-AF57-EB08DC1FAEDA}" srcOrd="0" destOrd="0" presId="urn:microsoft.com/office/officeart/2005/8/layout/orgChart1"/>
    <dgm:cxn modelId="{70C0402B-2481-4E1C-97E2-1930E1972009}" type="presParOf" srcId="{6F7820F7-9F7D-47D7-8083-1BCF31EFC215}" destId="{0ABA5F36-E454-429D-B49F-15EFB20CF01F}" srcOrd="1" destOrd="0" presId="urn:microsoft.com/office/officeart/2005/8/layout/orgChart1"/>
    <dgm:cxn modelId="{20973513-2CAE-4BA2-B48C-0FF6298DA9CC}" type="presParOf" srcId="{45177538-43A1-4763-A114-119B6C53D753}" destId="{E268BC7D-BC7A-4E9A-8ADC-667A51D3DCD3}" srcOrd="1" destOrd="0" presId="urn:microsoft.com/office/officeart/2005/8/layout/orgChart1"/>
    <dgm:cxn modelId="{A1091B25-8701-4C2D-A745-92F5B84B6C5F}" type="presParOf" srcId="{E268BC7D-BC7A-4E9A-8ADC-667A51D3DCD3}" destId="{121AA9CC-5716-4794-9BBA-00BC06537C17}" srcOrd="0" destOrd="0" presId="urn:microsoft.com/office/officeart/2005/8/layout/orgChart1"/>
    <dgm:cxn modelId="{BD639A24-0659-4160-B0DC-AB318A14DB42}" type="presParOf" srcId="{E268BC7D-BC7A-4E9A-8ADC-667A51D3DCD3}" destId="{E2D3B4B6-C0AC-4077-9749-C99FFE43455A}" srcOrd="1" destOrd="0" presId="urn:microsoft.com/office/officeart/2005/8/layout/orgChart1"/>
    <dgm:cxn modelId="{EEFC8337-07E5-4542-9CF6-47F760A9174E}" type="presParOf" srcId="{E2D3B4B6-C0AC-4077-9749-C99FFE43455A}" destId="{6FE92379-7B2D-4C1F-B665-F8432DF67059}" srcOrd="0" destOrd="0" presId="urn:microsoft.com/office/officeart/2005/8/layout/orgChart1"/>
    <dgm:cxn modelId="{6AC943B1-3885-4CA0-96B3-94DF216C6B33}" type="presParOf" srcId="{6FE92379-7B2D-4C1F-B665-F8432DF67059}" destId="{411DC406-3682-46C4-BBAA-9D9017FBABCC}" srcOrd="0" destOrd="0" presId="urn:microsoft.com/office/officeart/2005/8/layout/orgChart1"/>
    <dgm:cxn modelId="{D57EC05D-A74D-4B75-9DFF-2831D12405B5}" type="presParOf" srcId="{6FE92379-7B2D-4C1F-B665-F8432DF67059}" destId="{13A35C1D-32A3-4281-8E13-763164B40655}" srcOrd="1" destOrd="0" presId="urn:microsoft.com/office/officeart/2005/8/layout/orgChart1"/>
    <dgm:cxn modelId="{02E1F40E-EF7B-4AFA-8532-5199A228B909}" type="presParOf" srcId="{E2D3B4B6-C0AC-4077-9749-C99FFE43455A}" destId="{CB87016E-9A16-4269-9B5B-CC8B0A2E38F0}" srcOrd="1" destOrd="0" presId="urn:microsoft.com/office/officeart/2005/8/layout/orgChart1"/>
    <dgm:cxn modelId="{8BCE37B8-2862-4E0C-AB89-51B0E146B08B}" type="presParOf" srcId="{CB87016E-9A16-4269-9B5B-CC8B0A2E38F0}" destId="{36DACF2F-643F-445D-ADC1-A43D0CEEC133}" srcOrd="0" destOrd="0" presId="urn:microsoft.com/office/officeart/2005/8/layout/orgChart1"/>
    <dgm:cxn modelId="{42F8E7ED-7F13-40E1-B2B9-910B3F67BD43}" type="presParOf" srcId="{CB87016E-9A16-4269-9B5B-CC8B0A2E38F0}" destId="{3D7BB19A-5875-42F6-9347-0F3BE3E4D31E}" srcOrd="1" destOrd="0" presId="urn:microsoft.com/office/officeart/2005/8/layout/orgChart1"/>
    <dgm:cxn modelId="{5C7AC3B4-9313-4572-B94B-10014EAC6811}" type="presParOf" srcId="{3D7BB19A-5875-42F6-9347-0F3BE3E4D31E}" destId="{EB98E3CE-F42F-4956-B92A-11998A30244B}" srcOrd="0" destOrd="0" presId="urn:microsoft.com/office/officeart/2005/8/layout/orgChart1"/>
    <dgm:cxn modelId="{B31628B6-C5F5-43E2-9957-7B8DB0DD20C9}" type="presParOf" srcId="{EB98E3CE-F42F-4956-B92A-11998A30244B}" destId="{DE092C8A-C6E1-4CF6-BEC0-E6CC71345135}" srcOrd="0" destOrd="0" presId="urn:microsoft.com/office/officeart/2005/8/layout/orgChart1"/>
    <dgm:cxn modelId="{6081B707-331B-46D3-B190-55172E7AEFB5}" type="presParOf" srcId="{EB98E3CE-F42F-4956-B92A-11998A30244B}" destId="{F37DD931-1E82-4F4B-8958-F4EFA45D6187}" srcOrd="1" destOrd="0" presId="urn:microsoft.com/office/officeart/2005/8/layout/orgChart1"/>
    <dgm:cxn modelId="{4FB0DDC7-CE20-4934-93E7-718C874D8A92}" type="presParOf" srcId="{3D7BB19A-5875-42F6-9347-0F3BE3E4D31E}" destId="{2F113C7D-0618-4AB3-89FA-D1688B30740F}" srcOrd="1" destOrd="0" presId="urn:microsoft.com/office/officeart/2005/8/layout/orgChart1"/>
    <dgm:cxn modelId="{2622F19B-B386-42C6-9FD0-06E92F6003CF}" type="presParOf" srcId="{3D7BB19A-5875-42F6-9347-0F3BE3E4D31E}" destId="{0413EDCB-851E-43B4-8C2A-1EC3454CD371}" srcOrd="2" destOrd="0" presId="urn:microsoft.com/office/officeart/2005/8/layout/orgChart1"/>
    <dgm:cxn modelId="{EA9DA02A-DFB0-4FA9-B5EC-B4F67812C68B}" type="presParOf" srcId="{CB87016E-9A16-4269-9B5B-CC8B0A2E38F0}" destId="{84C1ED0A-B21C-44D9-B17C-12AF406470BE}" srcOrd="2" destOrd="0" presId="urn:microsoft.com/office/officeart/2005/8/layout/orgChart1"/>
    <dgm:cxn modelId="{E682CEC0-A696-4D44-9824-16501248D2A1}" type="presParOf" srcId="{CB87016E-9A16-4269-9B5B-CC8B0A2E38F0}" destId="{C915BE39-575B-481A-8DB2-777E7B61428E}" srcOrd="3" destOrd="0" presId="urn:microsoft.com/office/officeart/2005/8/layout/orgChart1"/>
    <dgm:cxn modelId="{0E72849C-FFE1-40E7-9038-F9965CB1D301}" type="presParOf" srcId="{C915BE39-575B-481A-8DB2-777E7B61428E}" destId="{3E984414-CDA1-46B9-89D4-531DCE13B590}" srcOrd="0" destOrd="0" presId="urn:microsoft.com/office/officeart/2005/8/layout/orgChart1"/>
    <dgm:cxn modelId="{56B64DDE-C674-4F19-B8AB-DAB7852A23FC}" type="presParOf" srcId="{3E984414-CDA1-46B9-89D4-531DCE13B590}" destId="{2708EFE3-A32C-4649-ABCE-F179D9944525}" srcOrd="0" destOrd="0" presId="urn:microsoft.com/office/officeart/2005/8/layout/orgChart1"/>
    <dgm:cxn modelId="{D2B1F5AF-7E07-4FC0-96AB-EF46E29DDA1F}" type="presParOf" srcId="{3E984414-CDA1-46B9-89D4-531DCE13B590}" destId="{09D3F9DC-AA05-449D-BF0C-6D7E84D438D2}" srcOrd="1" destOrd="0" presId="urn:microsoft.com/office/officeart/2005/8/layout/orgChart1"/>
    <dgm:cxn modelId="{F1AC57E9-5C2E-413D-BD96-A7D42A1A9E30}" type="presParOf" srcId="{C915BE39-575B-481A-8DB2-777E7B61428E}" destId="{547998D9-A76A-4C41-9DEA-0E86595FE2C7}" srcOrd="1" destOrd="0" presId="urn:microsoft.com/office/officeart/2005/8/layout/orgChart1"/>
    <dgm:cxn modelId="{790FF40E-2515-4ACE-AE69-E186A6D2C2BD}" type="presParOf" srcId="{C915BE39-575B-481A-8DB2-777E7B61428E}" destId="{BF13F51D-9915-4105-9D0E-6A9251E3CD4E}" srcOrd="2" destOrd="0" presId="urn:microsoft.com/office/officeart/2005/8/layout/orgChart1"/>
    <dgm:cxn modelId="{582ACC45-6342-43FD-A657-713BFC5D25E9}" type="presParOf" srcId="{CB87016E-9A16-4269-9B5B-CC8B0A2E38F0}" destId="{2FD6CEF4-B97D-4D4C-8F83-10369218A5F6}" srcOrd="4" destOrd="0" presId="urn:microsoft.com/office/officeart/2005/8/layout/orgChart1"/>
    <dgm:cxn modelId="{5716C98D-29C9-4583-A620-7DA31FA63925}" type="presParOf" srcId="{CB87016E-9A16-4269-9B5B-CC8B0A2E38F0}" destId="{91CA4722-CC96-41B9-AFCE-00F2A908B7E0}" srcOrd="5" destOrd="0" presId="urn:microsoft.com/office/officeart/2005/8/layout/orgChart1"/>
    <dgm:cxn modelId="{DBCB4BDF-0970-4CF7-9386-3CF150015AF4}" type="presParOf" srcId="{91CA4722-CC96-41B9-AFCE-00F2A908B7E0}" destId="{ED2A3965-947B-42F6-9F49-C66017025E2E}" srcOrd="0" destOrd="0" presId="urn:microsoft.com/office/officeart/2005/8/layout/orgChart1"/>
    <dgm:cxn modelId="{8747CE6F-7061-42AB-BB57-97CE4946BA16}" type="presParOf" srcId="{ED2A3965-947B-42F6-9F49-C66017025E2E}" destId="{8DB60206-E150-4F8F-868B-8FA68A94AA30}" srcOrd="0" destOrd="0" presId="urn:microsoft.com/office/officeart/2005/8/layout/orgChart1"/>
    <dgm:cxn modelId="{D13196B6-5554-492E-BC46-AFC89814ADB9}" type="presParOf" srcId="{ED2A3965-947B-42F6-9F49-C66017025E2E}" destId="{D862693B-1F8B-46F2-A858-EF16494AC87A}" srcOrd="1" destOrd="0" presId="urn:microsoft.com/office/officeart/2005/8/layout/orgChart1"/>
    <dgm:cxn modelId="{55D5234E-9133-4873-8DAB-3F5D916A954B}" type="presParOf" srcId="{91CA4722-CC96-41B9-AFCE-00F2A908B7E0}" destId="{A7120A17-8086-4BF4-A626-3094C9A126C2}" srcOrd="1" destOrd="0" presId="urn:microsoft.com/office/officeart/2005/8/layout/orgChart1"/>
    <dgm:cxn modelId="{D3F8531A-1BCF-451E-BDB6-EAE534875D4C}" type="presParOf" srcId="{91CA4722-CC96-41B9-AFCE-00F2A908B7E0}" destId="{D20E97DA-E6DA-48B7-B66B-964DF9F43F42}" srcOrd="2" destOrd="0" presId="urn:microsoft.com/office/officeart/2005/8/layout/orgChart1"/>
    <dgm:cxn modelId="{B79A324D-EBFA-48A0-819F-3F9C0DA4ACEB}" type="presParOf" srcId="{E2D3B4B6-C0AC-4077-9749-C99FFE43455A}" destId="{FE5326E6-F2F8-4E09-81FF-2A5E4F4EDF0D}" srcOrd="2" destOrd="0" presId="urn:microsoft.com/office/officeart/2005/8/layout/orgChart1"/>
    <dgm:cxn modelId="{B000D41C-F343-4974-8DF4-7956A8E9A84B}" type="presParOf" srcId="{E268BC7D-BC7A-4E9A-8ADC-667A51D3DCD3}" destId="{A3E86AEA-7061-4CF3-A268-01FD1B08C6EA}" srcOrd="2" destOrd="0" presId="urn:microsoft.com/office/officeart/2005/8/layout/orgChart1"/>
    <dgm:cxn modelId="{1FBDC1F3-00A0-45DF-A2AA-7E2CA2D9DDC3}" type="presParOf" srcId="{E268BC7D-BC7A-4E9A-8ADC-667A51D3DCD3}" destId="{845A26A9-A573-4F3D-95DA-47B48BE21A2D}" srcOrd="3" destOrd="0" presId="urn:microsoft.com/office/officeart/2005/8/layout/orgChart1"/>
    <dgm:cxn modelId="{B0A981DE-01D9-468E-BBBB-BFC900826DF1}" type="presParOf" srcId="{845A26A9-A573-4F3D-95DA-47B48BE21A2D}" destId="{06C64B99-A9AD-4623-AC52-D1DC4D1CFBAB}" srcOrd="0" destOrd="0" presId="urn:microsoft.com/office/officeart/2005/8/layout/orgChart1"/>
    <dgm:cxn modelId="{58AB3E9E-5700-4CA9-8842-820990364149}" type="presParOf" srcId="{06C64B99-A9AD-4623-AC52-D1DC4D1CFBAB}" destId="{24A14A59-7FD9-47EF-9497-09DD729D84E2}" srcOrd="0" destOrd="0" presId="urn:microsoft.com/office/officeart/2005/8/layout/orgChart1"/>
    <dgm:cxn modelId="{0658DE65-D94F-472A-A5E3-08DCE916F677}" type="presParOf" srcId="{06C64B99-A9AD-4623-AC52-D1DC4D1CFBAB}" destId="{3C49D6E2-43A3-4675-8012-598434528CEC}" srcOrd="1" destOrd="0" presId="urn:microsoft.com/office/officeart/2005/8/layout/orgChart1"/>
    <dgm:cxn modelId="{AC4B92AC-F86F-45B2-8324-A97425922341}" type="presParOf" srcId="{845A26A9-A573-4F3D-95DA-47B48BE21A2D}" destId="{AEEE3A18-F462-4729-BA18-AE64193CE4F7}" srcOrd="1" destOrd="0" presId="urn:microsoft.com/office/officeart/2005/8/layout/orgChart1"/>
    <dgm:cxn modelId="{9C7FDF9A-D010-41AC-91F8-4BA8CD97F603}" type="presParOf" srcId="{AEEE3A18-F462-4729-BA18-AE64193CE4F7}" destId="{E50D0C93-7FBD-4C80-A2B6-FBB79D506EED}" srcOrd="0" destOrd="0" presId="urn:microsoft.com/office/officeart/2005/8/layout/orgChart1"/>
    <dgm:cxn modelId="{7F87E888-904A-4E80-8C6B-874757D84428}" type="presParOf" srcId="{AEEE3A18-F462-4729-BA18-AE64193CE4F7}" destId="{D4884919-DB0D-4AAC-B3B0-A2AE9BDD6507}" srcOrd="1" destOrd="0" presId="urn:microsoft.com/office/officeart/2005/8/layout/orgChart1"/>
    <dgm:cxn modelId="{976C1F57-8C47-4484-9A25-F5E80E9D2E57}" type="presParOf" srcId="{D4884919-DB0D-4AAC-B3B0-A2AE9BDD6507}" destId="{A98FA55C-E97B-4BAA-85EF-BBB1D75BFB67}" srcOrd="0" destOrd="0" presId="urn:microsoft.com/office/officeart/2005/8/layout/orgChart1"/>
    <dgm:cxn modelId="{1572631A-79DD-408B-B652-759720376D62}" type="presParOf" srcId="{A98FA55C-E97B-4BAA-85EF-BBB1D75BFB67}" destId="{96EF648D-59E5-4A18-BB8C-7077C67C124E}" srcOrd="0" destOrd="0" presId="urn:microsoft.com/office/officeart/2005/8/layout/orgChart1"/>
    <dgm:cxn modelId="{49FA11B0-40F3-450E-B085-1DC63D40A588}" type="presParOf" srcId="{A98FA55C-E97B-4BAA-85EF-BBB1D75BFB67}" destId="{02521672-1ED6-4915-B2B0-E4A762643929}" srcOrd="1" destOrd="0" presId="urn:microsoft.com/office/officeart/2005/8/layout/orgChart1"/>
    <dgm:cxn modelId="{96E4CB3C-8A58-439F-9AD6-C73CDDDC330E}" type="presParOf" srcId="{D4884919-DB0D-4AAC-B3B0-A2AE9BDD6507}" destId="{139FB649-B90B-4CB8-9E45-917137A44F39}" srcOrd="1" destOrd="0" presId="urn:microsoft.com/office/officeart/2005/8/layout/orgChart1"/>
    <dgm:cxn modelId="{8A9A45EF-B7D6-46E1-8529-5DD0C0E55281}" type="presParOf" srcId="{D4884919-DB0D-4AAC-B3B0-A2AE9BDD6507}" destId="{277A3D0C-13F8-4352-B870-4BB8ABB696C0}" srcOrd="2" destOrd="0" presId="urn:microsoft.com/office/officeart/2005/8/layout/orgChart1"/>
    <dgm:cxn modelId="{0DAB0949-F335-49E5-A65B-DD075E17BFD5}" type="presParOf" srcId="{AEEE3A18-F462-4729-BA18-AE64193CE4F7}" destId="{93484EB5-11AB-41AA-BEC6-48E7930E1635}" srcOrd="2" destOrd="0" presId="urn:microsoft.com/office/officeart/2005/8/layout/orgChart1"/>
    <dgm:cxn modelId="{1E556E4C-D67D-46BC-9A0A-CF205000F120}" type="presParOf" srcId="{AEEE3A18-F462-4729-BA18-AE64193CE4F7}" destId="{23476CD5-E98D-4C80-B5F2-9378BF180BBB}" srcOrd="3" destOrd="0" presId="urn:microsoft.com/office/officeart/2005/8/layout/orgChart1"/>
    <dgm:cxn modelId="{89FA9044-98FF-45DB-B88E-D186FC56ED60}" type="presParOf" srcId="{23476CD5-E98D-4C80-B5F2-9378BF180BBB}" destId="{7233ED16-CB46-4FFC-A067-AFB63E55C930}" srcOrd="0" destOrd="0" presId="urn:microsoft.com/office/officeart/2005/8/layout/orgChart1"/>
    <dgm:cxn modelId="{4E3DA112-60ED-40B9-B4AD-EF03FD444693}" type="presParOf" srcId="{7233ED16-CB46-4FFC-A067-AFB63E55C930}" destId="{88180E9B-6A4A-487B-895F-56A0D9562F55}" srcOrd="0" destOrd="0" presId="urn:microsoft.com/office/officeart/2005/8/layout/orgChart1"/>
    <dgm:cxn modelId="{8C1AE6B7-7294-42A6-BD7C-63D42166F44B}" type="presParOf" srcId="{7233ED16-CB46-4FFC-A067-AFB63E55C930}" destId="{9650DA0C-20D4-4210-A136-CECEC46A641A}" srcOrd="1" destOrd="0" presId="urn:microsoft.com/office/officeart/2005/8/layout/orgChart1"/>
    <dgm:cxn modelId="{FD4078AC-CE44-468B-A5EE-ACA442756280}" type="presParOf" srcId="{23476CD5-E98D-4C80-B5F2-9378BF180BBB}" destId="{BBC6D49A-5BFD-4833-84E3-1801724414EA}" srcOrd="1" destOrd="0" presId="urn:microsoft.com/office/officeart/2005/8/layout/orgChart1"/>
    <dgm:cxn modelId="{B7845574-D06B-4F28-9E18-B561A3A7F638}" type="presParOf" srcId="{BBC6D49A-5BFD-4833-84E3-1801724414EA}" destId="{61F5FAC0-DCBC-4FA3-862E-CFC60124D12E}" srcOrd="0" destOrd="0" presId="urn:microsoft.com/office/officeart/2005/8/layout/orgChart1"/>
    <dgm:cxn modelId="{0DFC66C3-3796-4B80-80A2-154EFA7EACC8}" type="presParOf" srcId="{BBC6D49A-5BFD-4833-84E3-1801724414EA}" destId="{F605109B-3F69-4CC7-B424-993B5A3D0A83}" srcOrd="1" destOrd="0" presId="urn:microsoft.com/office/officeart/2005/8/layout/orgChart1"/>
    <dgm:cxn modelId="{88F5790F-92AB-41FC-93F5-C81F4DD0B07B}" type="presParOf" srcId="{F605109B-3F69-4CC7-B424-993B5A3D0A83}" destId="{88A607C9-5D3D-4A1A-B6A8-ABE2877961C7}" srcOrd="0" destOrd="0" presId="urn:microsoft.com/office/officeart/2005/8/layout/orgChart1"/>
    <dgm:cxn modelId="{C590DF54-1763-40B3-ADD9-BBEDAF727CD3}" type="presParOf" srcId="{88A607C9-5D3D-4A1A-B6A8-ABE2877961C7}" destId="{580A6B49-1173-4F87-BCC4-6791E01A43C2}" srcOrd="0" destOrd="0" presId="urn:microsoft.com/office/officeart/2005/8/layout/orgChart1"/>
    <dgm:cxn modelId="{4E0A96C0-EA6C-4E10-B135-FA81866FD3B8}" type="presParOf" srcId="{88A607C9-5D3D-4A1A-B6A8-ABE2877961C7}" destId="{EFFE9AD6-26D6-4549-A4BF-871B26B7570D}" srcOrd="1" destOrd="0" presId="urn:microsoft.com/office/officeart/2005/8/layout/orgChart1"/>
    <dgm:cxn modelId="{7B9A21E1-49F6-425D-BA17-8EB0BBB6B13F}" type="presParOf" srcId="{F605109B-3F69-4CC7-B424-993B5A3D0A83}" destId="{D87AA952-681C-4532-9533-5356DD5AE221}" srcOrd="1" destOrd="0" presId="urn:microsoft.com/office/officeart/2005/8/layout/orgChart1"/>
    <dgm:cxn modelId="{927F4435-FC3B-49DC-A312-EF82F6C01816}" type="presParOf" srcId="{F605109B-3F69-4CC7-B424-993B5A3D0A83}" destId="{B60CE745-FCB8-4D7B-895C-6EC11D489F6C}" srcOrd="2" destOrd="0" presId="urn:microsoft.com/office/officeart/2005/8/layout/orgChart1"/>
    <dgm:cxn modelId="{B942DE3D-52AF-4574-822A-E6DDE9A10AD2}" type="presParOf" srcId="{BBC6D49A-5BFD-4833-84E3-1801724414EA}" destId="{20E101A6-B45B-42EB-9C93-5F680BE63C8A}" srcOrd="2" destOrd="0" presId="urn:microsoft.com/office/officeart/2005/8/layout/orgChart1"/>
    <dgm:cxn modelId="{F2272AA4-314C-439F-BB0A-600499C7296D}" type="presParOf" srcId="{BBC6D49A-5BFD-4833-84E3-1801724414EA}" destId="{F83474C8-625C-433D-BA45-8D48BBAE02A7}" srcOrd="3" destOrd="0" presId="urn:microsoft.com/office/officeart/2005/8/layout/orgChart1"/>
    <dgm:cxn modelId="{1396A81A-C972-4532-975F-05B1D4B18C76}" type="presParOf" srcId="{F83474C8-625C-433D-BA45-8D48BBAE02A7}" destId="{9467A195-731E-4047-96F2-329E878D83EA}" srcOrd="0" destOrd="0" presId="urn:microsoft.com/office/officeart/2005/8/layout/orgChart1"/>
    <dgm:cxn modelId="{AB6E6CF7-D1F6-41D0-9105-A5707BB4646D}" type="presParOf" srcId="{9467A195-731E-4047-96F2-329E878D83EA}" destId="{3899BE3A-2722-45E4-9736-E79BBBFB0073}" srcOrd="0" destOrd="0" presId="urn:microsoft.com/office/officeart/2005/8/layout/orgChart1"/>
    <dgm:cxn modelId="{5C8F3E8D-A39F-4B58-8537-A1770726AA82}" type="presParOf" srcId="{9467A195-731E-4047-96F2-329E878D83EA}" destId="{6B8FF2C8-2F15-4B7B-AF02-56E32B89E4F8}" srcOrd="1" destOrd="0" presId="urn:microsoft.com/office/officeart/2005/8/layout/orgChart1"/>
    <dgm:cxn modelId="{56E0546F-447E-4806-91B2-B18E39087010}" type="presParOf" srcId="{F83474C8-625C-433D-BA45-8D48BBAE02A7}" destId="{89A611B3-7064-48E5-9491-82DD1FEE0DC1}" srcOrd="1" destOrd="0" presId="urn:microsoft.com/office/officeart/2005/8/layout/orgChart1"/>
    <dgm:cxn modelId="{0EB0BEF2-A759-4A5E-8198-5B1DF8C7B68B}" type="presParOf" srcId="{F83474C8-625C-433D-BA45-8D48BBAE02A7}" destId="{CC7B51E3-1E9F-44D8-82B6-F1CBECB3C2FB}" srcOrd="2" destOrd="0" presId="urn:microsoft.com/office/officeart/2005/8/layout/orgChart1"/>
    <dgm:cxn modelId="{6745C351-4905-4585-8361-0A5378363E7B}" type="presParOf" srcId="{23476CD5-E98D-4C80-B5F2-9378BF180BBB}" destId="{10DA5A50-4209-4E2F-AA72-14EC49218C61}" srcOrd="2" destOrd="0" presId="urn:microsoft.com/office/officeart/2005/8/layout/orgChart1"/>
    <dgm:cxn modelId="{C2FCA4BC-19B9-41E0-941F-663F254DE85A}" type="presParOf" srcId="{845A26A9-A573-4F3D-95DA-47B48BE21A2D}" destId="{552D2562-CF90-495A-A197-1F78554185A0}" srcOrd="2" destOrd="0" presId="urn:microsoft.com/office/officeart/2005/8/layout/orgChart1"/>
    <dgm:cxn modelId="{CBF200F4-6C75-41AF-94C4-9FDF7F531BB3}" type="presParOf" srcId="{45177538-43A1-4763-A114-119B6C53D753}" destId="{1ADBD295-CD0E-4F3C-99ED-D29578E1344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25D1A277-C771-44A9-8892-6CE390691FAB}" type="doc">
      <dgm:prSet loTypeId="urn:microsoft.com/office/officeart/2005/8/layout/orgChart1" loCatId="hierarchy" qsTypeId="urn:microsoft.com/office/officeart/2005/8/quickstyle/simple1" qsCatId="simple" csTypeId="urn:microsoft.com/office/officeart/2005/8/colors/colorful5" csCatId="colorful" phldr="1"/>
      <dgm:spPr/>
      <dgm:t>
        <a:bodyPr/>
        <a:lstStyle/>
        <a:p>
          <a:endParaRPr lang="en-IN"/>
        </a:p>
      </dgm:t>
    </dgm:pt>
    <dgm:pt modelId="{3AD38A27-93BE-40CF-A309-DE635822DC5D}">
      <dgm:prSet phldrT="[Text]"/>
      <dgm:spPr/>
      <dgm:t>
        <a:bodyPr/>
        <a:lstStyle/>
        <a:p>
          <a:r>
            <a:rPr lang="en-IN"/>
            <a:t>Descriptive Statistics</a:t>
          </a:r>
        </a:p>
      </dgm:t>
    </dgm:pt>
    <dgm:pt modelId="{DA582B52-919F-4832-8E15-C2AD1E1702B5}" type="parTrans" cxnId="{771833F0-C7ED-46B1-B577-DB54A980E9EF}">
      <dgm:prSet/>
      <dgm:spPr/>
      <dgm:t>
        <a:bodyPr/>
        <a:lstStyle/>
        <a:p>
          <a:endParaRPr lang="en-IN"/>
        </a:p>
      </dgm:t>
    </dgm:pt>
    <dgm:pt modelId="{2638F59D-FF89-424F-92E2-414774570DE0}" type="sibTrans" cxnId="{771833F0-C7ED-46B1-B577-DB54A980E9EF}">
      <dgm:prSet/>
      <dgm:spPr/>
      <dgm:t>
        <a:bodyPr/>
        <a:lstStyle/>
        <a:p>
          <a:endParaRPr lang="en-IN"/>
        </a:p>
      </dgm:t>
    </dgm:pt>
    <dgm:pt modelId="{88157A42-8CA5-418B-962C-07364A63A02F}">
      <dgm:prSet phldrT="[Text]"/>
      <dgm:spPr/>
      <dgm:t>
        <a:bodyPr/>
        <a:lstStyle/>
        <a:p>
          <a:r>
            <a:rPr lang="en-IN"/>
            <a:t>Measures of Central Tendency</a:t>
          </a:r>
        </a:p>
      </dgm:t>
    </dgm:pt>
    <dgm:pt modelId="{AAF1E43F-617A-474C-88D3-6D42F71E8B76}" type="parTrans" cxnId="{3FCF6C9C-B491-41C2-A343-689721037F45}">
      <dgm:prSet/>
      <dgm:spPr/>
      <dgm:t>
        <a:bodyPr/>
        <a:lstStyle/>
        <a:p>
          <a:endParaRPr lang="en-IN"/>
        </a:p>
      </dgm:t>
    </dgm:pt>
    <dgm:pt modelId="{353471E8-30FF-4FB7-BF87-4E0628B8B80E}" type="sibTrans" cxnId="{3FCF6C9C-B491-41C2-A343-689721037F45}">
      <dgm:prSet/>
      <dgm:spPr/>
      <dgm:t>
        <a:bodyPr/>
        <a:lstStyle/>
        <a:p>
          <a:endParaRPr lang="en-IN"/>
        </a:p>
      </dgm:t>
    </dgm:pt>
    <dgm:pt modelId="{EA0D5F0E-6754-43E7-9CCD-53BA9E488292}">
      <dgm:prSet phldrT="[Text]"/>
      <dgm:spPr/>
      <dgm:t>
        <a:bodyPr/>
        <a:lstStyle/>
        <a:p>
          <a:r>
            <a:rPr lang="en-IN"/>
            <a:t>Measures of Position</a:t>
          </a:r>
        </a:p>
      </dgm:t>
    </dgm:pt>
    <dgm:pt modelId="{18156393-ABDF-44F3-B66C-1ABD28C29F85}" type="parTrans" cxnId="{65563BD3-3BCA-49BA-A9DF-FBF9F8EEBD67}">
      <dgm:prSet/>
      <dgm:spPr/>
      <dgm:t>
        <a:bodyPr/>
        <a:lstStyle/>
        <a:p>
          <a:endParaRPr lang="en-IN"/>
        </a:p>
      </dgm:t>
    </dgm:pt>
    <dgm:pt modelId="{CDFB72FE-996D-487B-8F19-14309C6026C3}" type="sibTrans" cxnId="{65563BD3-3BCA-49BA-A9DF-FBF9F8EEBD67}">
      <dgm:prSet/>
      <dgm:spPr/>
      <dgm:t>
        <a:bodyPr/>
        <a:lstStyle/>
        <a:p>
          <a:endParaRPr lang="en-IN"/>
        </a:p>
      </dgm:t>
    </dgm:pt>
    <dgm:pt modelId="{9C4E8E8A-9280-4313-BDDF-6B71136BFAC7}">
      <dgm:prSet phldrT="[Text]"/>
      <dgm:spPr/>
      <dgm:t>
        <a:bodyPr/>
        <a:lstStyle/>
        <a:p>
          <a:r>
            <a:rPr lang="en-IN"/>
            <a:t>Measures of Variability</a:t>
          </a:r>
        </a:p>
      </dgm:t>
    </dgm:pt>
    <dgm:pt modelId="{1EEB6EE9-FEF6-4951-A7EC-D75E2A4C6404}" type="parTrans" cxnId="{3EDD13CB-576A-4CF2-A915-E92445A97FAF}">
      <dgm:prSet/>
      <dgm:spPr/>
      <dgm:t>
        <a:bodyPr/>
        <a:lstStyle/>
        <a:p>
          <a:endParaRPr lang="en-IN"/>
        </a:p>
      </dgm:t>
    </dgm:pt>
    <dgm:pt modelId="{D0546ECD-1809-4ACC-ABD2-2E7DD2269E70}" type="sibTrans" cxnId="{3EDD13CB-576A-4CF2-A915-E92445A97FAF}">
      <dgm:prSet/>
      <dgm:spPr/>
      <dgm:t>
        <a:bodyPr/>
        <a:lstStyle/>
        <a:p>
          <a:endParaRPr lang="en-IN"/>
        </a:p>
      </dgm:t>
    </dgm:pt>
    <dgm:pt modelId="{51560538-8DC2-47DD-AB79-E6B7E5BF29C1}">
      <dgm:prSet phldrT="[Text]"/>
      <dgm:spPr/>
      <dgm:t>
        <a:bodyPr/>
        <a:lstStyle/>
        <a:p>
          <a:r>
            <a:rPr lang="en-IN"/>
            <a:t>Mean</a:t>
          </a:r>
        </a:p>
      </dgm:t>
    </dgm:pt>
    <dgm:pt modelId="{4BF25585-A3DC-4F6F-87A3-2AD917BA4CDA}" type="parTrans" cxnId="{D368F6A1-6443-4D46-AC25-D74A0BE1B10A}">
      <dgm:prSet/>
      <dgm:spPr/>
      <dgm:t>
        <a:bodyPr/>
        <a:lstStyle/>
        <a:p>
          <a:endParaRPr lang="en-IN"/>
        </a:p>
      </dgm:t>
    </dgm:pt>
    <dgm:pt modelId="{1E206F06-E001-43D7-A3CB-D733DD4B1B30}" type="sibTrans" cxnId="{D368F6A1-6443-4D46-AC25-D74A0BE1B10A}">
      <dgm:prSet/>
      <dgm:spPr/>
      <dgm:t>
        <a:bodyPr/>
        <a:lstStyle/>
        <a:p>
          <a:endParaRPr lang="en-IN"/>
        </a:p>
      </dgm:t>
    </dgm:pt>
    <dgm:pt modelId="{ABB650F8-4278-4AAA-A76B-AC456B563D99}">
      <dgm:prSet phldrT="[Text]"/>
      <dgm:spPr/>
      <dgm:t>
        <a:bodyPr/>
        <a:lstStyle/>
        <a:p>
          <a:r>
            <a:rPr lang="en-IN"/>
            <a:t>Median</a:t>
          </a:r>
        </a:p>
      </dgm:t>
    </dgm:pt>
    <dgm:pt modelId="{4E063C17-9462-4833-A0ED-D7F75602DD60}" type="parTrans" cxnId="{F4A62843-A54E-4862-9249-F41DE102AD3E}">
      <dgm:prSet/>
      <dgm:spPr/>
      <dgm:t>
        <a:bodyPr/>
        <a:lstStyle/>
        <a:p>
          <a:endParaRPr lang="en-IN"/>
        </a:p>
      </dgm:t>
    </dgm:pt>
    <dgm:pt modelId="{222C82E5-8C6F-4617-9646-CAEFF4B5E0C4}" type="sibTrans" cxnId="{F4A62843-A54E-4862-9249-F41DE102AD3E}">
      <dgm:prSet/>
      <dgm:spPr/>
      <dgm:t>
        <a:bodyPr/>
        <a:lstStyle/>
        <a:p>
          <a:endParaRPr lang="en-IN"/>
        </a:p>
      </dgm:t>
    </dgm:pt>
    <dgm:pt modelId="{7628A199-FEE4-405B-A44D-AAC16A84F114}">
      <dgm:prSet phldrT="[Text]"/>
      <dgm:spPr/>
      <dgm:t>
        <a:bodyPr/>
        <a:lstStyle/>
        <a:p>
          <a:r>
            <a:rPr lang="en-IN"/>
            <a:t>Mode</a:t>
          </a:r>
        </a:p>
      </dgm:t>
    </dgm:pt>
    <dgm:pt modelId="{3CE47F6A-7FF5-4820-8084-A736862F6D73}" type="parTrans" cxnId="{68F8714B-DA91-4EE2-A6B4-D9398D0C20D0}">
      <dgm:prSet/>
      <dgm:spPr/>
      <dgm:t>
        <a:bodyPr/>
        <a:lstStyle/>
        <a:p>
          <a:endParaRPr lang="en-IN"/>
        </a:p>
      </dgm:t>
    </dgm:pt>
    <dgm:pt modelId="{3E32ABA4-D44F-4590-AD5A-72DBDEA096E2}" type="sibTrans" cxnId="{68F8714B-DA91-4EE2-A6B4-D9398D0C20D0}">
      <dgm:prSet/>
      <dgm:spPr/>
      <dgm:t>
        <a:bodyPr/>
        <a:lstStyle/>
        <a:p>
          <a:endParaRPr lang="en-IN"/>
        </a:p>
      </dgm:t>
    </dgm:pt>
    <dgm:pt modelId="{DE2E0563-B7C9-48E5-A92E-54A4E8AFDB75}">
      <dgm:prSet phldrT="[Text]"/>
      <dgm:spPr/>
      <dgm:t>
        <a:bodyPr/>
        <a:lstStyle/>
        <a:p>
          <a:r>
            <a:rPr lang="en-IN"/>
            <a:t>Range</a:t>
          </a:r>
        </a:p>
      </dgm:t>
    </dgm:pt>
    <dgm:pt modelId="{442382E7-1ABC-41BF-BEC4-C46D8818E25B}" type="parTrans" cxnId="{8ADF22A9-54A3-4610-8EBA-1801A959626A}">
      <dgm:prSet/>
      <dgm:spPr/>
      <dgm:t>
        <a:bodyPr/>
        <a:lstStyle/>
        <a:p>
          <a:endParaRPr lang="en-IN"/>
        </a:p>
      </dgm:t>
    </dgm:pt>
    <dgm:pt modelId="{74D6AEB6-0CC4-489A-979D-5599BF22789E}" type="sibTrans" cxnId="{8ADF22A9-54A3-4610-8EBA-1801A959626A}">
      <dgm:prSet/>
      <dgm:spPr/>
      <dgm:t>
        <a:bodyPr/>
        <a:lstStyle/>
        <a:p>
          <a:endParaRPr lang="en-IN"/>
        </a:p>
      </dgm:t>
    </dgm:pt>
    <dgm:pt modelId="{47B52B17-E1C1-480B-833A-659D2A3739E4}">
      <dgm:prSet phldrT="[Text]"/>
      <dgm:spPr/>
      <dgm:t>
        <a:bodyPr/>
        <a:lstStyle/>
        <a:p>
          <a:r>
            <a:rPr lang="en-IN"/>
            <a:t>Variablity</a:t>
          </a:r>
        </a:p>
      </dgm:t>
    </dgm:pt>
    <dgm:pt modelId="{D2289A09-BEA7-4789-8297-C376B74B39C8}" type="parTrans" cxnId="{3037EC23-C38C-40F0-BFDF-1515E5DFE290}">
      <dgm:prSet/>
      <dgm:spPr/>
      <dgm:t>
        <a:bodyPr/>
        <a:lstStyle/>
        <a:p>
          <a:endParaRPr lang="en-IN"/>
        </a:p>
      </dgm:t>
    </dgm:pt>
    <dgm:pt modelId="{17B704A7-C936-4690-BFEB-8103BB5AF561}" type="sibTrans" cxnId="{3037EC23-C38C-40F0-BFDF-1515E5DFE290}">
      <dgm:prSet/>
      <dgm:spPr/>
      <dgm:t>
        <a:bodyPr/>
        <a:lstStyle/>
        <a:p>
          <a:endParaRPr lang="en-IN"/>
        </a:p>
      </dgm:t>
    </dgm:pt>
    <dgm:pt modelId="{D3546FCF-3F22-4207-8431-E8A54142FD9E}">
      <dgm:prSet phldrT="[Text]"/>
      <dgm:spPr/>
      <dgm:t>
        <a:bodyPr/>
        <a:lstStyle/>
        <a:p>
          <a:r>
            <a:rPr lang="en-IN"/>
            <a:t>Standard Deviation</a:t>
          </a:r>
        </a:p>
      </dgm:t>
    </dgm:pt>
    <dgm:pt modelId="{7DCB946F-66C5-48F6-B760-573C56134A30}" type="parTrans" cxnId="{989146CD-6E35-4F62-9B67-3D13FAB53E24}">
      <dgm:prSet/>
      <dgm:spPr/>
      <dgm:t>
        <a:bodyPr/>
        <a:lstStyle/>
        <a:p>
          <a:endParaRPr lang="en-IN"/>
        </a:p>
      </dgm:t>
    </dgm:pt>
    <dgm:pt modelId="{0F9F80B8-739C-4090-9583-D4DB78283215}" type="sibTrans" cxnId="{989146CD-6E35-4F62-9B67-3D13FAB53E24}">
      <dgm:prSet/>
      <dgm:spPr/>
      <dgm:t>
        <a:bodyPr/>
        <a:lstStyle/>
        <a:p>
          <a:endParaRPr lang="en-IN"/>
        </a:p>
      </dgm:t>
    </dgm:pt>
    <dgm:pt modelId="{6671D468-042E-4D65-8BBE-7322B78F53DE}">
      <dgm:prSet phldrT="[Text]"/>
      <dgm:spPr/>
      <dgm:t>
        <a:bodyPr/>
        <a:lstStyle/>
        <a:p>
          <a:r>
            <a:rPr lang="en-IN"/>
            <a:t>Percentiles</a:t>
          </a:r>
        </a:p>
      </dgm:t>
    </dgm:pt>
    <dgm:pt modelId="{A06B1F9E-9F5A-4FBB-BBBD-9A068C81E64B}" type="parTrans" cxnId="{1DD9F44D-96EA-43F8-9F8B-F7B6602E9E0D}">
      <dgm:prSet/>
      <dgm:spPr/>
      <dgm:t>
        <a:bodyPr/>
        <a:lstStyle/>
        <a:p>
          <a:endParaRPr lang="en-IN"/>
        </a:p>
      </dgm:t>
    </dgm:pt>
    <dgm:pt modelId="{135170A1-AFC2-4D30-A7D8-910A4C919BFD}" type="sibTrans" cxnId="{1DD9F44D-96EA-43F8-9F8B-F7B6602E9E0D}">
      <dgm:prSet/>
      <dgm:spPr/>
      <dgm:t>
        <a:bodyPr/>
        <a:lstStyle/>
        <a:p>
          <a:endParaRPr lang="en-IN"/>
        </a:p>
      </dgm:t>
    </dgm:pt>
    <dgm:pt modelId="{F6334991-B263-4AFE-BB39-CBF01DD32B6B}">
      <dgm:prSet phldrT="[Text]"/>
      <dgm:spPr/>
      <dgm:t>
        <a:bodyPr/>
        <a:lstStyle/>
        <a:p>
          <a:r>
            <a:rPr lang="en-IN"/>
            <a:t>Quartiles</a:t>
          </a:r>
        </a:p>
      </dgm:t>
    </dgm:pt>
    <dgm:pt modelId="{0F1F1C99-15FE-4BFD-B16D-E684E79C9D22}" type="parTrans" cxnId="{635D5CFD-E6F6-4E2C-8088-CD66D4C0638A}">
      <dgm:prSet/>
      <dgm:spPr/>
      <dgm:t>
        <a:bodyPr/>
        <a:lstStyle/>
        <a:p>
          <a:endParaRPr lang="en-IN"/>
        </a:p>
      </dgm:t>
    </dgm:pt>
    <dgm:pt modelId="{18DCC4CA-2B9C-4A60-9200-CBE3A76FF48E}" type="sibTrans" cxnId="{635D5CFD-E6F6-4E2C-8088-CD66D4C0638A}">
      <dgm:prSet/>
      <dgm:spPr/>
      <dgm:t>
        <a:bodyPr/>
        <a:lstStyle/>
        <a:p>
          <a:endParaRPr lang="en-IN"/>
        </a:p>
      </dgm:t>
    </dgm:pt>
    <dgm:pt modelId="{C8C7F748-7BC5-4188-B601-7784C0B9E33E}">
      <dgm:prSet phldrT="[Text]"/>
      <dgm:spPr/>
      <dgm:t>
        <a:bodyPr/>
        <a:lstStyle/>
        <a:p>
          <a:r>
            <a:rPr lang="en-IN"/>
            <a:t>Deciles</a:t>
          </a:r>
        </a:p>
      </dgm:t>
    </dgm:pt>
    <dgm:pt modelId="{E831F937-49CE-49F2-9E6D-3F34FE3AB998}" type="parTrans" cxnId="{87241ACB-BCB8-43A4-85F4-3426C6B50BDC}">
      <dgm:prSet/>
      <dgm:spPr/>
      <dgm:t>
        <a:bodyPr/>
        <a:lstStyle/>
        <a:p>
          <a:endParaRPr lang="en-IN"/>
        </a:p>
      </dgm:t>
    </dgm:pt>
    <dgm:pt modelId="{E59F2A9F-4430-436E-BEB0-F779D4869CF3}" type="sibTrans" cxnId="{87241ACB-BCB8-43A4-85F4-3426C6B50BDC}">
      <dgm:prSet/>
      <dgm:spPr/>
      <dgm:t>
        <a:bodyPr/>
        <a:lstStyle/>
        <a:p>
          <a:endParaRPr lang="en-IN"/>
        </a:p>
      </dgm:t>
    </dgm:pt>
    <dgm:pt modelId="{96D75FF7-698F-448A-8F3F-B37B363BF050}" type="pres">
      <dgm:prSet presAssocID="{25D1A277-C771-44A9-8892-6CE390691FAB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A4FBA973-9D05-40F8-AD0F-9223EF7779D2}" type="pres">
      <dgm:prSet presAssocID="{3AD38A27-93BE-40CF-A309-DE635822DC5D}" presName="hierRoot1" presStyleCnt="0">
        <dgm:presLayoutVars>
          <dgm:hierBranch val="init"/>
        </dgm:presLayoutVars>
      </dgm:prSet>
      <dgm:spPr/>
    </dgm:pt>
    <dgm:pt modelId="{7A4F513D-EC53-44DA-BD34-FED39FE6A403}" type="pres">
      <dgm:prSet presAssocID="{3AD38A27-93BE-40CF-A309-DE635822DC5D}" presName="rootComposite1" presStyleCnt="0"/>
      <dgm:spPr/>
    </dgm:pt>
    <dgm:pt modelId="{327A3C6C-06B6-40D9-90AB-F7F5293D3FCE}" type="pres">
      <dgm:prSet presAssocID="{3AD38A27-93BE-40CF-A309-DE635822DC5D}" presName="rootText1" presStyleLbl="node0" presStyleIdx="0" presStyleCnt="1">
        <dgm:presLayoutVars>
          <dgm:chPref val="3"/>
        </dgm:presLayoutVars>
      </dgm:prSet>
      <dgm:spPr/>
    </dgm:pt>
    <dgm:pt modelId="{4E517D07-E9F4-44E4-9AE7-61A26C638F01}" type="pres">
      <dgm:prSet presAssocID="{3AD38A27-93BE-40CF-A309-DE635822DC5D}" presName="rootConnector1" presStyleLbl="node1" presStyleIdx="0" presStyleCnt="0"/>
      <dgm:spPr/>
    </dgm:pt>
    <dgm:pt modelId="{43118E35-5464-4E85-ACEC-D3E6A9858C68}" type="pres">
      <dgm:prSet presAssocID="{3AD38A27-93BE-40CF-A309-DE635822DC5D}" presName="hierChild2" presStyleCnt="0"/>
      <dgm:spPr/>
    </dgm:pt>
    <dgm:pt modelId="{71ADBE36-EC9D-40F4-A92A-45C1569B81DD}" type="pres">
      <dgm:prSet presAssocID="{AAF1E43F-617A-474C-88D3-6D42F71E8B76}" presName="Name37" presStyleLbl="parChTrans1D2" presStyleIdx="0" presStyleCnt="3"/>
      <dgm:spPr/>
    </dgm:pt>
    <dgm:pt modelId="{1FF885A4-B7A8-4492-A799-50D7A06950E5}" type="pres">
      <dgm:prSet presAssocID="{88157A42-8CA5-418B-962C-07364A63A02F}" presName="hierRoot2" presStyleCnt="0">
        <dgm:presLayoutVars>
          <dgm:hierBranch val="init"/>
        </dgm:presLayoutVars>
      </dgm:prSet>
      <dgm:spPr/>
    </dgm:pt>
    <dgm:pt modelId="{A757F647-EDEF-4DD0-963A-6920B87C966B}" type="pres">
      <dgm:prSet presAssocID="{88157A42-8CA5-418B-962C-07364A63A02F}" presName="rootComposite" presStyleCnt="0"/>
      <dgm:spPr/>
    </dgm:pt>
    <dgm:pt modelId="{DB279687-A01C-413A-9692-975E3CC499FC}" type="pres">
      <dgm:prSet presAssocID="{88157A42-8CA5-418B-962C-07364A63A02F}" presName="rootText" presStyleLbl="node2" presStyleIdx="0" presStyleCnt="3">
        <dgm:presLayoutVars>
          <dgm:chPref val="3"/>
        </dgm:presLayoutVars>
      </dgm:prSet>
      <dgm:spPr/>
    </dgm:pt>
    <dgm:pt modelId="{1799080C-0582-45E5-8590-94F02886D520}" type="pres">
      <dgm:prSet presAssocID="{88157A42-8CA5-418B-962C-07364A63A02F}" presName="rootConnector" presStyleLbl="node2" presStyleIdx="0" presStyleCnt="3"/>
      <dgm:spPr/>
    </dgm:pt>
    <dgm:pt modelId="{49B02F8A-12B3-4E03-9CFF-168407BAF901}" type="pres">
      <dgm:prSet presAssocID="{88157A42-8CA5-418B-962C-07364A63A02F}" presName="hierChild4" presStyleCnt="0"/>
      <dgm:spPr/>
    </dgm:pt>
    <dgm:pt modelId="{F3E9C7B0-C5F5-41B2-8AEC-492F2DCBB9F9}" type="pres">
      <dgm:prSet presAssocID="{4BF25585-A3DC-4F6F-87A3-2AD917BA4CDA}" presName="Name37" presStyleLbl="parChTrans1D3" presStyleIdx="0" presStyleCnt="9"/>
      <dgm:spPr/>
    </dgm:pt>
    <dgm:pt modelId="{CFF17E53-B343-4BA8-B3B9-E6A4470E7911}" type="pres">
      <dgm:prSet presAssocID="{51560538-8DC2-47DD-AB79-E6B7E5BF29C1}" presName="hierRoot2" presStyleCnt="0">
        <dgm:presLayoutVars>
          <dgm:hierBranch val="init"/>
        </dgm:presLayoutVars>
      </dgm:prSet>
      <dgm:spPr/>
    </dgm:pt>
    <dgm:pt modelId="{3B109BE7-F0DE-467F-B57B-9CB3707DEF3C}" type="pres">
      <dgm:prSet presAssocID="{51560538-8DC2-47DD-AB79-E6B7E5BF29C1}" presName="rootComposite" presStyleCnt="0"/>
      <dgm:spPr/>
    </dgm:pt>
    <dgm:pt modelId="{467B2E9C-C508-4450-9759-35D5E004F425}" type="pres">
      <dgm:prSet presAssocID="{51560538-8DC2-47DD-AB79-E6B7E5BF29C1}" presName="rootText" presStyleLbl="node3" presStyleIdx="0" presStyleCnt="9">
        <dgm:presLayoutVars>
          <dgm:chPref val="3"/>
        </dgm:presLayoutVars>
      </dgm:prSet>
      <dgm:spPr/>
    </dgm:pt>
    <dgm:pt modelId="{10771B3A-9550-481F-91F6-7DB5E9064000}" type="pres">
      <dgm:prSet presAssocID="{51560538-8DC2-47DD-AB79-E6B7E5BF29C1}" presName="rootConnector" presStyleLbl="node3" presStyleIdx="0" presStyleCnt="9"/>
      <dgm:spPr/>
    </dgm:pt>
    <dgm:pt modelId="{F06099F6-6EDD-419D-AD12-D4B1B555EAD1}" type="pres">
      <dgm:prSet presAssocID="{51560538-8DC2-47DD-AB79-E6B7E5BF29C1}" presName="hierChild4" presStyleCnt="0"/>
      <dgm:spPr/>
    </dgm:pt>
    <dgm:pt modelId="{82B7B820-2AA3-4DE9-A2FB-A5C079C0E1DF}" type="pres">
      <dgm:prSet presAssocID="{51560538-8DC2-47DD-AB79-E6B7E5BF29C1}" presName="hierChild5" presStyleCnt="0"/>
      <dgm:spPr/>
    </dgm:pt>
    <dgm:pt modelId="{91447BBE-5558-4568-BA41-BFA6B1DCA39D}" type="pres">
      <dgm:prSet presAssocID="{4E063C17-9462-4833-A0ED-D7F75602DD60}" presName="Name37" presStyleLbl="parChTrans1D3" presStyleIdx="1" presStyleCnt="9"/>
      <dgm:spPr/>
    </dgm:pt>
    <dgm:pt modelId="{B0EC1E64-B62F-4D98-8C3D-2BC2B39FB329}" type="pres">
      <dgm:prSet presAssocID="{ABB650F8-4278-4AAA-A76B-AC456B563D99}" presName="hierRoot2" presStyleCnt="0">
        <dgm:presLayoutVars>
          <dgm:hierBranch val="init"/>
        </dgm:presLayoutVars>
      </dgm:prSet>
      <dgm:spPr/>
    </dgm:pt>
    <dgm:pt modelId="{3FD7C6E9-DC1E-443E-8AD0-8AD92D9B48BD}" type="pres">
      <dgm:prSet presAssocID="{ABB650F8-4278-4AAA-A76B-AC456B563D99}" presName="rootComposite" presStyleCnt="0"/>
      <dgm:spPr/>
    </dgm:pt>
    <dgm:pt modelId="{71A02397-11A3-4484-B9A0-9D532E18670F}" type="pres">
      <dgm:prSet presAssocID="{ABB650F8-4278-4AAA-A76B-AC456B563D99}" presName="rootText" presStyleLbl="node3" presStyleIdx="1" presStyleCnt="9">
        <dgm:presLayoutVars>
          <dgm:chPref val="3"/>
        </dgm:presLayoutVars>
      </dgm:prSet>
      <dgm:spPr/>
    </dgm:pt>
    <dgm:pt modelId="{5F9A59AD-2EEE-40A6-BA9A-936312E5F1B1}" type="pres">
      <dgm:prSet presAssocID="{ABB650F8-4278-4AAA-A76B-AC456B563D99}" presName="rootConnector" presStyleLbl="node3" presStyleIdx="1" presStyleCnt="9"/>
      <dgm:spPr/>
    </dgm:pt>
    <dgm:pt modelId="{66793DF7-507B-42F6-9A23-117E3B47C5C9}" type="pres">
      <dgm:prSet presAssocID="{ABB650F8-4278-4AAA-A76B-AC456B563D99}" presName="hierChild4" presStyleCnt="0"/>
      <dgm:spPr/>
    </dgm:pt>
    <dgm:pt modelId="{44A46620-BFE6-486C-8E5C-F53B8651D7CD}" type="pres">
      <dgm:prSet presAssocID="{ABB650F8-4278-4AAA-A76B-AC456B563D99}" presName="hierChild5" presStyleCnt="0"/>
      <dgm:spPr/>
    </dgm:pt>
    <dgm:pt modelId="{1D7BE3EF-09D8-4A31-B29D-4D56F978E793}" type="pres">
      <dgm:prSet presAssocID="{3CE47F6A-7FF5-4820-8084-A736862F6D73}" presName="Name37" presStyleLbl="parChTrans1D3" presStyleIdx="2" presStyleCnt="9"/>
      <dgm:spPr/>
    </dgm:pt>
    <dgm:pt modelId="{D10D861C-8B1C-449E-B312-9FAE743702A9}" type="pres">
      <dgm:prSet presAssocID="{7628A199-FEE4-405B-A44D-AAC16A84F114}" presName="hierRoot2" presStyleCnt="0">
        <dgm:presLayoutVars>
          <dgm:hierBranch val="init"/>
        </dgm:presLayoutVars>
      </dgm:prSet>
      <dgm:spPr/>
    </dgm:pt>
    <dgm:pt modelId="{959401A8-A1F5-4634-A39C-CA53406FC013}" type="pres">
      <dgm:prSet presAssocID="{7628A199-FEE4-405B-A44D-AAC16A84F114}" presName="rootComposite" presStyleCnt="0"/>
      <dgm:spPr/>
    </dgm:pt>
    <dgm:pt modelId="{5B8FEDE6-EE40-4C52-9489-6C862ABF21E7}" type="pres">
      <dgm:prSet presAssocID="{7628A199-FEE4-405B-A44D-AAC16A84F114}" presName="rootText" presStyleLbl="node3" presStyleIdx="2" presStyleCnt="9">
        <dgm:presLayoutVars>
          <dgm:chPref val="3"/>
        </dgm:presLayoutVars>
      </dgm:prSet>
      <dgm:spPr/>
    </dgm:pt>
    <dgm:pt modelId="{903514BF-83B9-4CAA-9AA4-195D2A1BED70}" type="pres">
      <dgm:prSet presAssocID="{7628A199-FEE4-405B-A44D-AAC16A84F114}" presName="rootConnector" presStyleLbl="node3" presStyleIdx="2" presStyleCnt="9"/>
      <dgm:spPr/>
    </dgm:pt>
    <dgm:pt modelId="{BFD577B8-8354-4B1D-B6F6-794EAB3DFFBA}" type="pres">
      <dgm:prSet presAssocID="{7628A199-FEE4-405B-A44D-AAC16A84F114}" presName="hierChild4" presStyleCnt="0"/>
      <dgm:spPr/>
    </dgm:pt>
    <dgm:pt modelId="{802DB918-529B-4ECE-ACCF-F8EE8F231B95}" type="pres">
      <dgm:prSet presAssocID="{7628A199-FEE4-405B-A44D-AAC16A84F114}" presName="hierChild5" presStyleCnt="0"/>
      <dgm:spPr/>
    </dgm:pt>
    <dgm:pt modelId="{653663CD-938F-4E32-A5B4-15DA97AF8C4D}" type="pres">
      <dgm:prSet presAssocID="{88157A42-8CA5-418B-962C-07364A63A02F}" presName="hierChild5" presStyleCnt="0"/>
      <dgm:spPr/>
    </dgm:pt>
    <dgm:pt modelId="{724AE774-28A1-4E90-BF27-A4FC86DABA60}" type="pres">
      <dgm:prSet presAssocID="{1EEB6EE9-FEF6-4951-A7EC-D75E2A4C6404}" presName="Name37" presStyleLbl="parChTrans1D2" presStyleIdx="1" presStyleCnt="3"/>
      <dgm:spPr/>
    </dgm:pt>
    <dgm:pt modelId="{01BCABF2-04BD-4005-AEDA-1079DF832312}" type="pres">
      <dgm:prSet presAssocID="{9C4E8E8A-9280-4313-BDDF-6B71136BFAC7}" presName="hierRoot2" presStyleCnt="0">
        <dgm:presLayoutVars>
          <dgm:hierBranch val="init"/>
        </dgm:presLayoutVars>
      </dgm:prSet>
      <dgm:spPr/>
    </dgm:pt>
    <dgm:pt modelId="{6AC26928-BD54-4243-89C4-0AF27C819814}" type="pres">
      <dgm:prSet presAssocID="{9C4E8E8A-9280-4313-BDDF-6B71136BFAC7}" presName="rootComposite" presStyleCnt="0"/>
      <dgm:spPr/>
    </dgm:pt>
    <dgm:pt modelId="{97609CC7-D27A-46CD-97A1-FF14FF703081}" type="pres">
      <dgm:prSet presAssocID="{9C4E8E8A-9280-4313-BDDF-6B71136BFAC7}" presName="rootText" presStyleLbl="node2" presStyleIdx="1" presStyleCnt="3">
        <dgm:presLayoutVars>
          <dgm:chPref val="3"/>
        </dgm:presLayoutVars>
      </dgm:prSet>
      <dgm:spPr/>
    </dgm:pt>
    <dgm:pt modelId="{C1E9CE67-0DFF-4517-AF60-253DE68169B2}" type="pres">
      <dgm:prSet presAssocID="{9C4E8E8A-9280-4313-BDDF-6B71136BFAC7}" presName="rootConnector" presStyleLbl="node2" presStyleIdx="1" presStyleCnt="3"/>
      <dgm:spPr/>
    </dgm:pt>
    <dgm:pt modelId="{381FA743-F1E9-4204-A04B-6AD1E4803CAF}" type="pres">
      <dgm:prSet presAssocID="{9C4E8E8A-9280-4313-BDDF-6B71136BFAC7}" presName="hierChild4" presStyleCnt="0"/>
      <dgm:spPr/>
    </dgm:pt>
    <dgm:pt modelId="{2814739A-EF3E-4359-A732-15C5800DD8AE}" type="pres">
      <dgm:prSet presAssocID="{442382E7-1ABC-41BF-BEC4-C46D8818E25B}" presName="Name37" presStyleLbl="parChTrans1D3" presStyleIdx="3" presStyleCnt="9"/>
      <dgm:spPr/>
    </dgm:pt>
    <dgm:pt modelId="{577A863A-8FA1-4DE7-BA45-07BA66F9E915}" type="pres">
      <dgm:prSet presAssocID="{DE2E0563-B7C9-48E5-A92E-54A4E8AFDB75}" presName="hierRoot2" presStyleCnt="0">
        <dgm:presLayoutVars>
          <dgm:hierBranch val="init"/>
        </dgm:presLayoutVars>
      </dgm:prSet>
      <dgm:spPr/>
    </dgm:pt>
    <dgm:pt modelId="{B2221580-9071-4E81-A4DE-998636BF4D2B}" type="pres">
      <dgm:prSet presAssocID="{DE2E0563-B7C9-48E5-A92E-54A4E8AFDB75}" presName="rootComposite" presStyleCnt="0"/>
      <dgm:spPr/>
    </dgm:pt>
    <dgm:pt modelId="{59B72CC8-8B5C-4120-97CC-5B57A0DCF3F5}" type="pres">
      <dgm:prSet presAssocID="{DE2E0563-B7C9-48E5-A92E-54A4E8AFDB75}" presName="rootText" presStyleLbl="node3" presStyleIdx="3" presStyleCnt="9">
        <dgm:presLayoutVars>
          <dgm:chPref val="3"/>
        </dgm:presLayoutVars>
      </dgm:prSet>
      <dgm:spPr/>
    </dgm:pt>
    <dgm:pt modelId="{8FE7D9FD-7E4D-4A6E-B25D-41E677C88878}" type="pres">
      <dgm:prSet presAssocID="{DE2E0563-B7C9-48E5-A92E-54A4E8AFDB75}" presName="rootConnector" presStyleLbl="node3" presStyleIdx="3" presStyleCnt="9"/>
      <dgm:spPr/>
    </dgm:pt>
    <dgm:pt modelId="{58F3389A-ADAD-4443-8344-2B9C94BAA511}" type="pres">
      <dgm:prSet presAssocID="{DE2E0563-B7C9-48E5-A92E-54A4E8AFDB75}" presName="hierChild4" presStyleCnt="0"/>
      <dgm:spPr/>
    </dgm:pt>
    <dgm:pt modelId="{EBF6535B-5506-4758-AB07-79580FA48645}" type="pres">
      <dgm:prSet presAssocID="{DE2E0563-B7C9-48E5-A92E-54A4E8AFDB75}" presName="hierChild5" presStyleCnt="0"/>
      <dgm:spPr/>
    </dgm:pt>
    <dgm:pt modelId="{0BE7BFD7-374C-4624-A910-15C2C83019A8}" type="pres">
      <dgm:prSet presAssocID="{D2289A09-BEA7-4789-8297-C376B74B39C8}" presName="Name37" presStyleLbl="parChTrans1D3" presStyleIdx="4" presStyleCnt="9"/>
      <dgm:spPr/>
    </dgm:pt>
    <dgm:pt modelId="{A0ED0D77-EA9B-4DFD-8DF7-8CDA4ECC331D}" type="pres">
      <dgm:prSet presAssocID="{47B52B17-E1C1-480B-833A-659D2A3739E4}" presName="hierRoot2" presStyleCnt="0">
        <dgm:presLayoutVars>
          <dgm:hierBranch val="init"/>
        </dgm:presLayoutVars>
      </dgm:prSet>
      <dgm:spPr/>
    </dgm:pt>
    <dgm:pt modelId="{BDA55EA4-50A9-4F31-8A67-3ED984C592E0}" type="pres">
      <dgm:prSet presAssocID="{47B52B17-E1C1-480B-833A-659D2A3739E4}" presName="rootComposite" presStyleCnt="0"/>
      <dgm:spPr/>
    </dgm:pt>
    <dgm:pt modelId="{9C902B1B-8694-404B-9ED5-639C65404B08}" type="pres">
      <dgm:prSet presAssocID="{47B52B17-E1C1-480B-833A-659D2A3739E4}" presName="rootText" presStyleLbl="node3" presStyleIdx="4" presStyleCnt="9">
        <dgm:presLayoutVars>
          <dgm:chPref val="3"/>
        </dgm:presLayoutVars>
      </dgm:prSet>
      <dgm:spPr/>
    </dgm:pt>
    <dgm:pt modelId="{714540EF-F0E2-4955-9636-6C660F14A7DF}" type="pres">
      <dgm:prSet presAssocID="{47B52B17-E1C1-480B-833A-659D2A3739E4}" presName="rootConnector" presStyleLbl="node3" presStyleIdx="4" presStyleCnt="9"/>
      <dgm:spPr/>
    </dgm:pt>
    <dgm:pt modelId="{B3AE0B4F-54FA-42C0-881A-84EF44BB3506}" type="pres">
      <dgm:prSet presAssocID="{47B52B17-E1C1-480B-833A-659D2A3739E4}" presName="hierChild4" presStyleCnt="0"/>
      <dgm:spPr/>
    </dgm:pt>
    <dgm:pt modelId="{7430A4BC-C9C8-42BF-A9A8-A4E4E58D4DBF}" type="pres">
      <dgm:prSet presAssocID="{47B52B17-E1C1-480B-833A-659D2A3739E4}" presName="hierChild5" presStyleCnt="0"/>
      <dgm:spPr/>
    </dgm:pt>
    <dgm:pt modelId="{90DA11B8-1B77-4980-A546-79CF4BAAAF81}" type="pres">
      <dgm:prSet presAssocID="{7DCB946F-66C5-48F6-B760-573C56134A30}" presName="Name37" presStyleLbl="parChTrans1D3" presStyleIdx="5" presStyleCnt="9"/>
      <dgm:spPr/>
    </dgm:pt>
    <dgm:pt modelId="{C02834BA-AD9A-4B91-BB17-07B44081110F}" type="pres">
      <dgm:prSet presAssocID="{D3546FCF-3F22-4207-8431-E8A54142FD9E}" presName="hierRoot2" presStyleCnt="0">
        <dgm:presLayoutVars>
          <dgm:hierBranch val="init"/>
        </dgm:presLayoutVars>
      </dgm:prSet>
      <dgm:spPr/>
    </dgm:pt>
    <dgm:pt modelId="{64BB4C32-E67F-4F33-BD94-85685BA16A7D}" type="pres">
      <dgm:prSet presAssocID="{D3546FCF-3F22-4207-8431-E8A54142FD9E}" presName="rootComposite" presStyleCnt="0"/>
      <dgm:spPr/>
    </dgm:pt>
    <dgm:pt modelId="{1A077C4D-968B-4F3F-91AC-ACBD9DA64220}" type="pres">
      <dgm:prSet presAssocID="{D3546FCF-3F22-4207-8431-E8A54142FD9E}" presName="rootText" presStyleLbl="node3" presStyleIdx="5" presStyleCnt="9">
        <dgm:presLayoutVars>
          <dgm:chPref val="3"/>
        </dgm:presLayoutVars>
      </dgm:prSet>
      <dgm:spPr/>
    </dgm:pt>
    <dgm:pt modelId="{6680095B-3F5F-4E0A-802A-C804D1D91698}" type="pres">
      <dgm:prSet presAssocID="{D3546FCF-3F22-4207-8431-E8A54142FD9E}" presName="rootConnector" presStyleLbl="node3" presStyleIdx="5" presStyleCnt="9"/>
      <dgm:spPr/>
    </dgm:pt>
    <dgm:pt modelId="{7C8C921E-85DE-4658-A3E2-EEBF41E6329F}" type="pres">
      <dgm:prSet presAssocID="{D3546FCF-3F22-4207-8431-E8A54142FD9E}" presName="hierChild4" presStyleCnt="0"/>
      <dgm:spPr/>
    </dgm:pt>
    <dgm:pt modelId="{7F69FEDD-BA7B-4F96-B11E-11C1E4CCACEA}" type="pres">
      <dgm:prSet presAssocID="{D3546FCF-3F22-4207-8431-E8A54142FD9E}" presName="hierChild5" presStyleCnt="0"/>
      <dgm:spPr/>
    </dgm:pt>
    <dgm:pt modelId="{C22360C7-817D-44D1-B649-67D4AB37E211}" type="pres">
      <dgm:prSet presAssocID="{9C4E8E8A-9280-4313-BDDF-6B71136BFAC7}" presName="hierChild5" presStyleCnt="0"/>
      <dgm:spPr/>
    </dgm:pt>
    <dgm:pt modelId="{5E5FD8E2-D72E-4163-AAEB-AB6A803DD6C8}" type="pres">
      <dgm:prSet presAssocID="{18156393-ABDF-44F3-B66C-1ABD28C29F85}" presName="Name37" presStyleLbl="parChTrans1D2" presStyleIdx="2" presStyleCnt="3"/>
      <dgm:spPr/>
    </dgm:pt>
    <dgm:pt modelId="{AABA03AB-007B-4836-BFE4-7BCDC901169D}" type="pres">
      <dgm:prSet presAssocID="{EA0D5F0E-6754-43E7-9CCD-53BA9E488292}" presName="hierRoot2" presStyleCnt="0">
        <dgm:presLayoutVars>
          <dgm:hierBranch val="init"/>
        </dgm:presLayoutVars>
      </dgm:prSet>
      <dgm:spPr/>
    </dgm:pt>
    <dgm:pt modelId="{1C482B17-A6C8-4B80-B588-50A13D6AC3E6}" type="pres">
      <dgm:prSet presAssocID="{EA0D5F0E-6754-43E7-9CCD-53BA9E488292}" presName="rootComposite" presStyleCnt="0"/>
      <dgm:spPr/>
    </dgm:pt>
    <dgm:pt modelId="{0CC06CCF-9882-49E0-BEF8-ECAD1201FC17}" type="pres">
      <dgm:prSet presAssocID="{EA0D5F0E-6754-43E7-9CCD-53BA9E488292}" presName="rootText" presStyleLbl="node2" presStyleIdx="2" presStyleCnt="3">
        <dgm:presLayoutVars>
          <dgm:chPref val="3"/>
        </dgm:presLayoutVars>
      </dgm:prSet>
      <dgm:spPr/>
    </dgm:pt>
    <dgm:pt modelId="{A4AFF688-D3A6-462D-8F18-96D5926391ED}" type="pres">
      <dgm:prSet presAssocID="{EA0D5F0E-6754-43E7-9CCD-53BA9E488292}" presName="rootConnector" presStyleLbl="node2" presStyleIdx="2" presStyleCnt="3"/>
      <dgm:spPr/>
    </dgm:pt>
    <dgm:pt modelId="{CEA49BAE-CBE8-48B3-86CD-C42EBF832037}" type="pres">
      <dgm:prSet presAssocID="{EA0D5F0E-6754-43E7-9CCD-53BA9E488292}" presName="hierChild4" presStyleCnt="0"/>
      <dgm:spPr/>
    </dgm:pt>
    <dgm:pt modelId="{9B34F547-BE8B-49AF-8E51-7AA04A143F3F}" type="pres">
      <dgm:prSet presAssocID="{A06B1F9E-9F5A-4FBB-BBBD-9A068C81E64B}" presName="Name37" presStyleLbl="parChTrans1D3" presStyleIdx="6" presStyleCnt="9"/>
      <dgm:spPr/>
    </dgm:pt>
    <dgm:pt modelId="{6A051F7D-1ED7-4ABE-A7AB-D018BF391F56}" type="pres">
      <dgm:prSet presAssocID="{6671D468-042E-4D65-8BBE-7322B78F53DE}" presName="hierRoot2" presStyleCnt="0">
        <dgm:presLayoutVars>
          <dgm:hierBranch val="init"/>
        </dgm:presLayoutVars>
      </dgm:prSet>
      <dgm:spPr/>
    </dgm:pt>
    <dgm:pt modelId="{EB57AF7A-B35E-4ECD-A38A-0DD48499E791}" type="pres">
      <dgm:prSet presAssocID="{6671D468-042E-4D65-8BBE-7322B78F53DE}" presName="rootComposite" presStyleCnt="0"/>
      <dgm:spPr/>
    </dgm:pt>
    <dgm:pt modelId="{20A11F44-99F5-4B62-9097-9BD9565318EC}" type="pres">
      <dgm:prSet presAssocID="{6671D468-042E-4D65-8BBE-7322B78F53DE}" presName="rootText" presStyleLbl="node3" presStyleIdx="6" presStyleCnt="9">
        <dgm:presLayoutVars>
          <dgm:chPref val="3"/>
        </dgm:presLayoutVars>
      </dgm:prSet>
      <dgm:spPr/>
    </dgm:pt>
    <dgm:pt modelId="{551C2652-9265-4A17-8513-3CC3E0B312D5}" type="pres">
      <dgm:prSet presAssocID="{6671D468-042E-4D65-8BBE-7322B78F53DE}" presName="rootConnector" presStyleLbl="node3" presStyleIdx="6" presStyleCnt="9"/>
      <dgm:spPr/>
    </dgm:pt>
    <dgm:pt modelId="{F14CC0E4-FF17-46AD-94CE-0A7AD25B71F8}" type="pres">
      <dgm:prSet presAssocID="{6671D468-042E-4D65-8BBE-7322B78F53DE}" presName="hierChild4" presStyleCnt="0"/>
      <dgm:spPr/>
    </dgm:pt>
    <dgm:pt modelId="{79638AA7-D70E-482B-82DE-390E7A0DAC89}" type="pres">
      <dgm:prSet presAssocID="{6671D468-042E-4D65-8BBE-7322B78F53DE}" presName="hierChild5" presStyleCnt="0"/>
      <dgm:spPr/>
    </dgm:pt>
    <dgm:pt modelId="{F7D3B82D-66B2-4740-851B-AA0D9F5C7AEE}" type="pres">
      <dgm:prSet presAssocID="{0F1F1C99-15FE-4BFD-B16D-E684E79C9D22}" presName="Name37" presStyleLbl="parChTrans1D3" presStyleIdx="7" presStyleCnt="9"/>
      <dgm:spPr/>
    </dgm:pt>
    <dgm:pt modelId="{B9E39D2D-68F5-4907-96A3-88BA0645B57D}" type="pres">
      <dgm:prSet presAssocID="{F6334991-B263-4AFE-BB39-CBF01DD32B6B}" presName="hierRoot2" presStyleCnt="0">
        <dgm:presLayoutVars>
          <dgm:hierBranch val="init"/>
        </dgm:presLayoutVars>
      </dgm:prSet>
      <dgm:spPr/>
    </dgm:pt>
    <dgm:pt modelId="{EAD04EE6-FEB0-4BE7-852B-F7E057EEB356}" type="pres">
      <dgm:prSet presAssocID="{F6334991-B263-4AFE-BB39-CBF01DD32B6B}" presName="rootComposite" presStyleCnt="0"/>
      <dgm:spPr/>
    </dgm:pt>
    <dgm:pt modelId="{E857F8A4-6491-43D2-A5E4-AC4386D73D3A}" type="pres">
      <dgm:prSet presAssocID="{F6334991-B263-4AFE-BB39-CBF01DD32B6B}" presName="rootText" presStyleLbl="node3" presStyleIdx="7" presStyleCnt="9">
        <dgm:presLayoutVars>
          <dgm:chPref val="3"/>
        </dgm:presLayoutVars>
      </dgm:prSet>
      <dgm:spPr/>
    </dgm:pt>
    <dgm:pt modelId="{C9CE9CC5-4930-4951-BB85-867C8B0B955E}" type="pres">
      <dgm:prSet presAssocID="{F6334991-B263-4AFE-BB39-CBF01DD32B6B}" presName="rootConnector" presStyleLbl="node3" presStyleIdx="7" presStyleCnt="9"/>
      <dgm:spPr/>
    </dgm:pt>
    <dgm:pt modelId="{D7875EF4-BE76-4E24-8EFA-71713462047D}" type="pres">
      <dgm:prSet presAssocID="{F6334991-B263-4AFE-BB39-CBF01DD32B6B}" presName="hierChild4" presStyleCnt="0"/>
      <dgm:spPr/>
    </dgm:pt>
    <dgm:pt modelId="{006465C4-B0D9-41A7-9843-CFF63B61CC27}" type="pres">
      <dgm:prSet presAssocID="{F6334991-B263-4AFE-BB39-CBF01DD32B6B}" presName="hierChild5" presStyleCnt="0"/>
      <dgm:spPr/>
    </dgm:pt>
    <dgm:pt modelId="{4BD094B6-5183-4C12-9200-D28E88D97176}" type="pres">
      <dgm:prSet presAssocID="{E831F937-49CE-49F2-9E6D-3F34FE3AB998}" presName="Name37" presStyleLbl="parChTrans1D3" presStyleIdx="8" presStyleCnt="9"/>
      <dgm:spPr/>
    </dgm:pt>
    <dgm:pt modelId="{129B6F0D-C9B6-44EE-BD23-D0E039523CDD}" type="pres">
      <dgm:prSet presAssocID="{C8C7F748-7BC5-4188-B601-7784C0B9E33E}" presName="hierRoot2" presStyleCnt="0">
        <dgm:presLayoutVars>
          <dgm:hierBranch val="init"/>
        </dgm:presLayoutVars>
      </dgm:prSet>
      <dgm:spPr/>
    </dgm:pt>
    <dgm:pt modelId="{2E3DA273-BC28-4951-BD0F-ACF9B5D3C653}" type="pres">
      <dgm:prSet presAssocID="{C8C7F748-7BC5-4188-B601-7784C0B9E33E}" presName="rootComposite" presStyleCnt="0"/>
      <dgm:spPr/>
    </dgm:pt>
    <dgm:pt modelId="{7E255342-26A4-41D8-82FB-A4DCA7D45FD3}" type="pres">
      <dgm:prSet presAssocID="{C8C7F748-7BC5-4188-B601-7784C0B9E33E}" presName="rootText" presStyleLbl="node3" presStyleIdx="8" presStyleCnt="9">
        <dgm:presLayoutVars>
          <dgm:chPref val="3"/>
        </dgm:presLayoutVars>
      </dgm:prSet>
      <dgm:spPr/>
    </dgm:pt>
    <dgm:pt modelId="{A9042A02-7C71-49EB-92BC-6C40D89A7FF1}" type="pres">
      <dgm:prSet presAssocID="{C8C7F748-7BC5-4188-B601-7784C0B9E33E}" presName="rootConnector" presStyleLbl="node3" presStyleIdx="8" presStyleCnt="9"/>
      <dgm:spPr/>
    </dgm:pt>
    <dgm:pt modelId="{D6610793-FBB6-418A-8C0D-F18E7730E17A}" type="pres">
      <dgm:prSet presAssocID="{C8C7F748-7BC5-4188-B601-7784C0B9E33E}" presName="hierChild4" presStyleCnt="0"/>
      <dgm:spPr/>
    </dgm:pt>
    <dgm:pt modelId="{331C3AEB-AF4C-4911-958E-E57C6FBD6E7A}" type="pres">
      <dgm:prSet presAssocID="{C8C7F748-7BC5-4188-B601-7784C0B9E33E}" presName="hierChild5" presStyleCnt="0"/>
      <dgm:spPr/>
    </dgm:pt>
    <dgm:pt modelId="{981E4C01-08FF-4C4D-A7DC-8AFDB1004B89}" type="pres">
      <dgm:prSet presAssocID="{EA0D5F0E-6754-43E7-9CCD-53BA9E488292}" presName="hierChild5" presStyleCnt="0"/>
      <dgm:spPr/>
    </dgm:pt>
    <dgm:pt modelId="{2D247F62-A26D-4896-9759-933B779ED80A}" type="pres">
      <dgm:prSet presAssocID="{3AD38A27-93BE-40CF-A309-DE635822DC5D}" presName="hierChild3" presStyleCnt="0"/>
      <dgm:spPr/>
    </dgm:pt>
  </dgm:ptLst>
  <dgm:cxnLst>
    <dgm:cxn modelId="{716CC119-41DA-4134-9DB3-C5AB0147E13D}" type="presOf" srcId="{0F1F1C99-15FE-4BFD-B16D-E684E79C9D22}" destId="{F7D3B82D-66B2-4740-851B-AA0D9F5C7AEE}" srcOrd="0" destOrd="0" presId="urn:microsoft.com/office/officeart/2005/8/layout/orgChart1"/>
    <dgm:cxn modelId="{48771823-A6BB-4F09-9E30-75869D2CFF61}" type="presOf" srcId="{1EEB6EE9-FEF6-4951-A7EC-D75E2A4C6404}" destId="{724AE774-28A1-4E90-BF27-A4FC86DABA60}" srcOrd="0" destOrd="0" presId="urn:microsoft.com/office/officeart/2005/8/layout/orgChart1"/>
    <dgm:cxn modelId="{4C1F2A23-18F9-4F9B-BF48-B37DB6F330A3}" type="presOf" srcId="{4E063C17-9462-4833-A0ED-D7F75602DD60}" destId="{91447BBE-5558-4568-BA41-BFA6B1DCA39D}" srcOrd="0" destOrd="0" presId="urn:microsoft.com/office/officeart/2005/8/layout/orgChart1"/>
    <dgm:cxn modelId="{3037EC23-C38C-40F0-BFDF-1515E5DFE290}" srcId="{9C4E8E8A-9280-4313-BDDF-6B71136BFAC7}" destId="{47B52B17-E1C1-480B-833A-659D2A3739E4}" srcOrd="1" destOrd="0" parTransId="{D2289A09-BEA7-4789-8297-C376B74B39C8}" sibTransId="{17B704A7-C936-4690-BFEB-8103BB5AF561}"/>
    <dgm:cxn modelId="{DB6B522D-13D2-44E1-96A0-04695C464A8B}" type="presOf" srcId="{88157A42-8CA5-418B-962C-07364A63A02F}" destId="{DB279687-A01C-413A-9692-975E3CC499FC}" srcOrd="0" destOrd="0" presId="urn:microsoft.com/office/officeart/2005/8/layout/orgChart1"/>
    <dgm:cxn modelId="{78ED3E31-DB9E-41D5-89EC-77FDA1C98062}" type="presOf" srcId="{ABB650F8-4278-4AAA-A76B-AC456B563D99}" destId="{5F9A59AD-2EEE-40A6-BA9A-936312E5F1B1}" srcOrd="1" destOrd="0" presId="urn:microsoft.com/office/officeart/2005/8/layout/orgChart1"/>
    <dgm:cxn modelId="{3E5E1D35-6F1B-4E79-A4B1-C2966ECD17BF}" type="presOf" srcId="{47B52B17-E1C1-480B-833A-659D2A3739E4}" destId="{9C902B1B-8694-404B-9ED5-639C65404B08}" srcOrd="0" destOrd="0" presId="urn:microsoft.com/office/officeart/2005/8/layout/orgChart1"/>
    <dgm:cxn modelId="{3153F635-D055-4512-88B8-40931A7377E0}" type="presOf" srcId="{C8C7F748-7BC5-4188-B601-7784C0B9E33E}" destId="{7E255342-26A4-41D8-82FB-A4DCA7D45FD3}" srcOrd="0" destOrd="0" presId="urn:microsoft.com/office/officeart/2005/8/layout/orgChart1"/>
    <dgm:cxn modelId="{E63D5F61-30DB-43C6-8CB9-2050E0DCE2AB}" type="presOf" srcId="{E831F937-49CE-49F2-9E6D-3F34FE3AB998}" destId="{4BD094B6-5183-4C12-9200-D28E88D97176}" srcOrd="0" destOrd="0" presId="urn:microsoft.com/office/officeart/2005/8/layout/orgChart1"/>
    <dgm:cxn modelId="{7D4BAD41-ECA8-48D9-B720-AE8CF9B76634}" type="presOf" srcId="{7628A199-FEE4-405B-A44D-AAC16A84F114}" destId="{903514BF-83B9-4CAA-9AA4-195D2A1BED70}" srcOrd="1" destOrd="0" presId="urn:microsoft.com/office/officeart/2005/8/layout/orgChart1"/>
    <dgm:cxn modelId="{C3D00B43-A522-4939-9B20-4C2F23FAAD23}" type="presOf" srcId="{25D1A277-C771-44A9-8892-6CE390691FAB}" destId="{96D75FF7-698F-448A-8F3F-B37B363BF050}" srcOrd="0" destOrd="0" presId="urn:microsoft.com/office/officeart/2005/8/layout/orgChart1"/>
    <dgm:cxn modelId="{F4A62843-A54E-4862-9249-F41DE102AD3E}" srcId="{88157A42-8CA5-418B-962C-07364A63A02F}" destId="{ABB650F8-4278-4AAA-A76B-AC456B563D99}" srcOrd="1" destOrd="0" parTransId="{4E063C17-9462-4833-A0ED-D7F75602DD60}" sibTransId="{222C82E5-8C6F-4617-9646-CAEFF4B5E0C4}"/>
    <dgm:cxn modelId="{73ABCA64-4447-4C1B-97CE-D867CBF5181D}" type="presOf" srcId="{EA0D5F0E-6754-43E7-9CCD-53BA9E488292}" destId="{0CC06CCF-9882-49E0-BEF8-ECAD1201FC17}" srcOrd="0" destOrd="0" presId="urn:microsoft.com/office/officeart/2005/8/layout/orgChart1"/>
    <dgm:cxn modelId="{2EBF7749-DA9D-4DE5-9611-032BDEFFF227}" type="presOf" srcId="{DE2E0563-B7C9-48E5-A92E-54A4E8AFDB75}" destId="{8FE7D9FD-7E4D-4A6E-B25D-41E677C88878}" srcOrd="1" destOrd="0" presId="urn:microsoft.com/office/officeart/2005/8/layout/orgChart1"/>
    <dgm:cxn modelId="{68F8714B-DA91-4EE2-A6B4-D9398D0C20D0}" srcId="{88157A42-8CA5-418B-962C-07364A63A02F}" destId="{7628A199-FEE4-405B-A44D-AAC16A84F114}" srcOrd="2" destOrd="0" parTransId="{3CE47F6A-7FF5-4820-8084-A736862F6D73}" sibTransId="{3E32ABA4-D44F-4590-AD5A-72DBDEA096E2}"/>
    <dgm:cxn modelId="{01DA676D-4CAB-4D85-88F3-65A5B44C06AE}" type="presOf" srcId="{51560538-8DC2-47DD-AB79-E6B7E5BF29C1}" destId="{467B2E9C-C508-4450-9759-35D5E004F425}" srcOrd="0" destOrd="0" presId="urn:microsoft.com/office/officeart/2005/8/layout/orgChart1"/>
    <dgm:cxn modelId="{C9DF9D4D-3B07-49DA-AB45-61DD08107EB0}" type="presOf" srcId="{D3546FCF-3F22-4207-8431-E8A54142FD9E}" destId="{6680095B-3F5F-4E0A-802A-C804D1D91698}" srcOrd="1" destOrd="0" presId="urn:microsoft.com/office/officeart/2005/8/layout/orgChart1"/>
    <dgm:cxn modelId="{1DD9F44D-96EA-43F8-9F8B-F7B6602E9E0D}" srcId="{EA0D5F0E-6754-43E7-9CCD-53BA9E488292}" destId="{6671D468-042E-4D65-8BBE-7322B78F53DE}" srcOrd="0" destOrd="0" parTransId="{A06B1F9E-9F5A-4FBB-BBBD-9A068C81E64B}" sibTransId="{135170A1-AFC2-4D30-A7D8-910A4C919BFD}"/>
    <dgm:cxn modelId="{00F0EE51-61A8-49AC-8FB1-954C38518AEC}" type="presOf" srcId="{EA0D5F0E-6754-43E7-9CCD-53BA9E488292}" destId="{A4AFF688-D3A6-462D-8F18-96D5926391ED}" srcOrd="1" destOrd="0" presId="urn:microsoft.com/office/officeart/2005/8/layout/orgChart1"/>
    <dgm:cxn modelId="{49AB1952-73E7-4B0A-A46C-34E7B051E4C3}" type="presOf" srcId="{51560538-8DC2-47DD-AB79-E6B7E5BF29C1}" destId="{10771B3A-9550-481F-91F6-7DB5E9064000}" srcOrd="1" destOrd="0" presId="urn:microsoft.com/office/officeart/2005/8/layout/orgChart1"/>
    <dgm:cxn modelId="{DF15DC80-7E06-474C-AAD4-1BF26A3F4AEC}" type="presOf" srcId="{18156393-ABDF-44F3-B66C-1ABD28C29F85}" destId="{5E5FD8E2-D72E-4163-AAEB-AB6A803DD6C8}" srcOrd="0" destOrd="0" presId="urn:microsoft.com/office/officeart/2005/8/layout/orgChart1"/>
    <dgm:cxn modelId="{C9A7AD8A-ABCC-49D8-AF9C-FB940217AEAF}" type="presOf" srcId="{9C4E8E8A-9280-4313-BDDF-6B71136BFAC7}" destId="{C1E9CE67-0DFF-4517-AF60-253DE68169B2}" srcOrd="1" destOrd="0" presId="urn:microsoft.com/office/officeart/2005/8/layout/orgChart1"/>
    <dgm:cxn modelId="{4824E28F-21D0-4A26-8390-B9916EBF3296}" type="presOf" srcId="{9C4E8E8A-9280-4313-BDDF-6B71136BFAC7}" destId="{97609CC7-D27A-46CD-97A1-FF14FF703081}" srcOrd="0" destOrd="0" presId="urn:microsoft.com/office/officeart/2005/8/layout/orgChart1"/>
    <dgm:cxn modelId="{DB2A6F96-74A5-42A4-B8FC-44F2AC9F5A30}" type="presOf" srcId="{3AD38A27-93BE-40CF-A309-DE635822DC5D}" destId="{4E517D07-E9F4-44E4-9AE7-61A26C638F01}" srcOrd="1" destOrd="0" presId="urn:microsoft.com/office/officeart/2005/8/layout/orgChart1"/>
    <dgm:cxn modelId="{88040197-E2EF-4AF0-B7DB-3EDE1195CD1F}" type="presOf" srcId="{3CE47F6A-7FF5-4820-8084-A736862F6D73}" destId="{1D7BE3EF-09D8-4A31-B29D-4D56F978E793}" srcOrd="0" destOrd="0" presId="urn:microsoft.com/office/officeart/2005/8/layout/orgChart1"/>
    <dgm:cxn modelId="{54846097-7F14-4A84-81EC-75AAC2533A6A}" type="presOf" srcId="{6671D468-042E-4D65-8BBE-7322B78F53DE}" destId="{551C2652-9265-4A17-8513-3CC3E0B312D5}" srcOrd="1" destOrd="0" presId="urn:microsoft.com/office/officeart/2005/8/layout/orgChart1"/>
    <dgm:cxn modelId="{3FCF6C9C-B491-41C2-A343-689721037F45}" srcId="{3AD38A27-93BE-40CF-A309-DE635822DC5D}" destId="{88157A42-8CA5-418B-962C-07364A63A02F}" srcOrd="0" destOrd="0" parTransId="{AAF1E43F-617A-474C-88D3-6D42F71E8B76}" sibTransId="{353471E8-30FF-4FB7-BF87-4E0628B8B80E}"/>
    <dgm:cxn modelId="{D481149F-5D16-4A89-8B9A-D801009B13A0}" type="presOf" srcId="{7628A199-FEE4-405B-A44D-AAC16A84F114}" destId="{5B8FEDE6-EE40-4C52-9489-6C862ABF21E7}" srcOrd="0" destOrd="0" presId="urn:microsoft.com/office/officeart/2005/8/layout/orgChart1"/>
    <dgm:cxn modelId="{44CB919F-2392-41DA-B45E-F37AD808B964}" type="presOf" srcId="{D3546FCF-3F22-4207-8431-E8A54142FD9E}" destId="{1A077C4D-968B-4F3F-91AC-ACBD9DA64220}" srcOrd="0" destOrd="0" presId="urn:microsoft.com/office/officeart/2005/8/layout/orgChart1"/>
    <dgm:cxn modelId="{321A58A0-2241-49F9-BF27-32AFA6B000CF}" type="presOf" srcId="{D2289A09-BEA7-4789-8297-C376B74B39C8}" destId="{0BE7BFD7-374C-4624-A910-15C2C83019A8}" srcOrd="0" destOrd="0" presId="urn:microsoft.com/office/officeart/2005/8/layout/orgChart1"/>
    <dgm:cxn modelId="{D368F6A1-6443-4D46-AC25-D74A0BE1B10A}" srcId="{88157A42-8CA5-418B-962C-07364A63A02F}" destId="{51560538-8DC2-47DD-AB79-E6B7E5BF29C1}" srcOrd="0" destOrd="0" parTransId="{4BF25585-A3DC-4F6F-87A3-2AD917BA4CDA}" sibTransId="{1E206F06-E001-43D7-A3CB-D733DD4B1B30}"/>
    <dgm:cxn modelId="{8ADF22A9-54A3-4610-8EBA-1801A959626A}" srcId="{9C4E8E8A-9280-4313-BDDF-6B71136BFAC7}" destId="{DE2E0563-B7C9-48E5-A92E-54A4E8AFDB75}" srcOrd="0" destOrd="0" parTransId="{442382E7-1ABC-41BF-BEC4-C46D8818E25B}" sibTransId="{74D6AEB6-0CC4-489A-979D-5599BF22789E}"/>
    <dgm:cxn modelId="{E13AE3AD-D3C0-4BAC-BBA1-5AD426C65F1B}" type="presOf" srcId="{DE2E0563-B7C9-48E5-A92E-54A4E8AFDB75}" destId="{59B72CC8-8B5C-4120-97CC-5B57A0DCF3F5}" srcOrd="0" destOrd="0" presId="urn:microsoft.com/office/officeart/2005/8/layout/orgChart1"/>
    <dgm:cxn modelId="{5F2C8EB1-6E82-49E7-82EF-047FBB26BDD8}" type="presOf" srcId="{442382E7-1ABC-41BF-BEC4-C46D8818E25B}" destId="{2814739A-EF3E-4359-A732-15C5800DD8AE}" srcOrd="0" destOrd="0" presId="urn:microsoft.com/office/officeart/2005/8/layout/orgChart1"/>
    <dgm:cxn modelId="{E6E6BCB3-8DE0-44CA-B06E-7732E011DDEB}" type="presOf" srcId="{ABB650F8-4278-4AAA-A76B-AC456B563D99}" destId="{71A02397-11A3-4484-B9A0-9D532E18670F}" srcOrd="0" destOrd="0" presId="urn:microsoft.com/office/officeart/2005/8/layout/orgChart1"/>
    <dgm:cxn modelId="{27BDD2B8-8380-47EC-AF09-2B92B07B5786}" type="presOf" srcId="{7DCB946F-66C5-48F6-B760-573C56134A30}" destId="{90DA11B8-1B77-4980-A546-79CF4BAAAF81}" srcOrd="0" destOrd="0" presId="urn:microsoft.com/office/officeart/2005/8/layout/orgChart1"/>
    <dgm:cxn modelId="{E9991EB9-669C-4D1F-970D-BB2BF6ED4F47}" type="presOf" srcId="{47B52B17-E1C1-480B-833A-659D2A3739E4}" destId="{714540EF-F0E2-4955-9636-6C660F14A7DF}" srcOrd="1" destOrd="0" presId="urn:microsoft.com/office/officeart/2005/8/layout/orgChart1"/>
    <dgm:cxn modelId="{CD9197B9-9CF4-413A-99A4-128502ADDC7C}" type="presOf" srcId="{A06B1F9E-9F5A-4FBB-BBBD-9A068C81E64B}" destId="{9B34F547-BE8B-49AF-8E51-7AA04A143F3F}" srcOrd="0" destOrd="0" presId="urn:microsoft.com/office/officeart/2005/8/layout/orgChart1"/>
    <dgm:cxn modelId="{9BDE71C3-664E-4A8F-BB0F-3D134C9A99C5}" type="presOf" srcId="{6671D468-042E-4D65-8BBE-7322B78F53DE}" destId="{20A11F44-99F5-4B62-9097-9BD9565318EC}" srcOrd="0" destOrd="0" presId="urn:microsoft.com/office/officeart/2005/8/layout/orgChart1"/>
    <dgm:cxn modelId="{3EDD13CB-576A-4CF2-A915-E92445A97FAF}" srcId="{3AD38A27-93BE-40CF-A309-DE635822DC5D}" destId="{9C4E8E8A-9280-4313-BDDF-6B71136BFAC7}" srcOrd="1" destOrd="0" parTransId="{1EEB6EE9-FEF6-4951-A7EC-D75E2A4C6404}" sibTransId="{D0546ECD-1809-4ACC-ABD2-2E7DD2269E70}"/>
    <dgm:cxn modelId="{87241ACB-BCB8-43A4-85F4-3426C6B50BDC}" srcId="{EA0D5F0E-6754-43E7-9CCD-53BA9E488292}" destId="{C8C7F748-7BC5-4188-B601-7784C0B9E33E}" srcOrd="2" destOrd="0" parTransId="{E831F937-49CE-49F2-9E6D-3F34FE3AB998}" sibTransId="{E59F2A9F-4430-436E-BEB0-F779D4869CF3}"/>
    <dgm:cxn modelId="{1FF127CC-89AC-4388-BCB8-5EEF0A728739}" type="presOf" srcId="{C8C7F748-7BC5-4188-B601-7784C0B9E33E}" destId="{A9042A02-7C71-49EB-92BC-6C40D89A7FF1}" srcOrd="1" destOrd="0" presId="urn:microsoft.com/office/officeart/2005/8/layout/orgChart1"/>
    <dgm:cxn modelId="{989146CD-6E35-4F62-9B67-3D13FAB53E24}" srcId="{9C4E8E8A-9280-4313-BDDF-6B71136BFAC7}" destId="{D3546FCF-3F22-4207-8431-E8A54142FD9E}" srcOrd="2" destOrd="0" parTransId="{7DCB946F-66C5-48F6-B760-573C56134A30}" sibTransId="{0F9F80B8-739C-4090-9583-D4DB78283215}"/>
    <dgm:cxn modelId="{65563BD3-3BCA-49BA-A9DF-FBF9F8EEBD67}" srcId="{3AD38A27-93BE-40CF-A309-DE635822DC5D}" destId="{EA0D5F0E-6754-43E7-9CCD-53BA9E488292}" srcOrd="2" destOrd="0" parTransId="{18156393-ABDF-44F3-B66C-1ABD28C29F85}" sibTransId="{CDFB72FE-996D-487B-8F19-14309C6026C3}"/>
    <dgm:cxn modelId="{37B351DD-625C-4294-88D2-49E1614C67D6}" type="presOf" srcId="{F6334991-B263-4AFE-BB39-CBF01DD32B6B}" destId="{E857F8A4-6491-43D2-A5E4-AC4386D73D3A}" srcOrd="0" destOrd="0" presId="urn:microsoft.com/office/officeart/2005/8/layout/orgChart1"/>
    <dgm:cxn modelId="{EA2E07DE-86B5-4CD2-B05F-D8C5516539C4}" type="presOf" srcId="{88157A42-8CA5-418B-962C-07364A63A02F}" destId="{1799080C-0582-45E5-8590-94F02886D520}" srcOrd="1" destOrd="0" presId="urn:microsoft.com/office/officeart/2005/8/layout/orgChart1"/>
    <dgm:cxn modelId="{779A90DE-5BA4-49D6-B1F5-8A4176E345AB}" type="presOf" srcId="{F6334991-B263-4AFE-BB39-CBF01DD32B6B}" destId="{C9CE9CC5-4930-4951-BB85-867C8B0B955E}" srcOrd="1" destOrd="0" presId="urn:microsoft.com/office/officeart/2005/8/layout/orgChart1"/>
    <dgm:cxn modelId="{5D4466EE-74E5-4CF8-8EE0-C32E379397F7}" type="presOf" srcId="{3AD38A27-93BE-40CF-A309-DE635822DC5D}" destId="{327A3C6C-06B6-40D9-90AB-F7F5293D3FCE}" srcOrd="0" destOrd="0" presId="urn:microsoft.com/office/officeart/2005/8/layout/orgChart1"/>
    <dgm:cxn modelId="{771833F0-C7ED-46B1-B577-DB54A980E9EF}" srcId="{25D1A277-C771-44A9-8892-6CE390691FAB}" destId="{3AD38A27-93BE-40CF-A309-DE635822DC5D}" srcOrd="0" destOrd="0" parTransId="{DA582B52-919F-4832-8E15-C2AD1E1702B5}" sibTransId="{2638F59D-FF89-424F-92E2-414774570DE0}"/>
    <dgm:cxn modelId="{1C0772F1-AED0-4073-9BEB-239C8FD09007}" type="presOf" srcId="{4BF25585-A3DC-4F6F-87A3-2AD917BA4CDA}" destId="{F3E9C7B0-C5F5-41B2-8AEC-492F2DCBB9F9}" srcOrd="0" destOrd="0" presId="urn:microsoft.com/office/officeart/2005/8/layout/orgChart1"/>
    <dgm:cxn modelId="{41BC79F1-9DE3-43AE-AA06-8E332F5C3982}" type="presOf" srcId="{AAF1E43F-617A-474C-88D3-6D42F71E8B76}" destId="{71ADBE36-EC9D-40F4-A92A-45C1569B81DD}" srcOrd="0" destOrd="0" presId="urn:microsoft.com/office/officeart/2005/8/layout/orgChart1"/>
    <dgm:cxn modelId="{635D5CFD-E6F6-4E2C-8088-CD66D4C0638A}" srcId="{EA0D5F0E-6754-43E7-9CCD-53BA9E488292}" destId="{F6334991-B263-4AFE-BB39-CBF01DD32B6B}" srcOrd="1" destOrd="0" parTransId="{0F1F1C99-15FE-4BFD-B16D-E684E79C9D22}" sibTransId="{18DCC4CA-2B9C-4A60-9200-CBE3A76FF48E}"/>
    <dgm:cxn modelId="{22833B2F-2524-4890-BE4D-C93F2F2EB527}" type="presParOf" srcId="{96D75FF7-698F-448A-8F3F-B37B363BF050}" destId="{A4FBA973-9D05-40F8-AD0F-9223EF7779D2}" srcOrd="0" destOrd="0" presId="urn:microsoft.com/office/officeart/2005/8/layout/orgChart1"/>
    <dgm:cxn modelId="{D593F0B8-ED36-474B-BC1C-613513F33204}" type="presParOf" srcId="{A4FBA973-9D05-40F8-AD0F-9223EF7779D2}" destId="{7A4F513D-EC53-44DA-BD34-FED39FE6A403}" srcOrd="0" destOrd="0" presId="urn:microsoft.com/office/officeart/2005/8/layout/orgChart1"/>
    <dgm:cxn modelId="{B4EE9917-ABFC-4272-BD20-0ADC0FC233DE}" type="presParOf" srcId="{7A4F513D-EC53-44DA-BD34-FED39FE6A403}" destId="{327A3C6C-06B6-40D9-90AB-F7F5293D3FCE}" srcOrd="0" destOrd="0" presId="urn:microsoft.com/office/officeart/2005/8/layout/orgChart1"/>
    <dgm:cxn modelId="{DF794FF4-9AB1-445E-8700-53FE126D1175}" type="presParOf" srcId="{7A4F513D-EC53-44DA-BD34-FED39FE6A403}" destId="{4E517D07-E9F4-44E4-9AE7-61A26C638F01}" srcOrd="1" destOrd="0" presId="urn:microsoft.com/office/officeart/2005/8/layout/orgChart1"/>
    <dgm:cxn modelId="{A6A4BB8A-0139-4A66-B9BA-F01BC2D7CCEB}" type="presParOf" srcId="{A4FBA973-9D05-40F8-AD0F-9223EF7779D2}" destId="{43118E35-5464-4E85-ACEC-D3E6A9858C68}" srcOrd="1" destOrd="0" presId="urn:microsoft.com/office/officeart/2005/8/layout/orgChart1"/>
    <dgm:cxn modelId="{44DAF904-59A2-4872-9389-B866292B1171}" type="presParOf" srcId="{43118E35-5464-4E85-ACEC-D3E6A9858C68}" destId="{71ADBE36-EC9D-40F4-A92A-45C1569B81DD}" srcOrd="0" destOrd="0" presId="urn:microsoft.com/office/officeart/2005/8/layout/orgChart1"/>
    <dgm:cxn modelId="{F41597EC-08DD-4CFD-95C9-4A5B7C1B3D22}" type="presParOf" srcId="{43118E35-5464-4E85-ACEC-D3E6A9858C68}" destId="{1FF885A4-B7A8-4492-A799-50D7A06950E5}" srcOrd="1" destOrd="0" presId="urn:microsoft.com/office/officeart/2005/8/layout/orgChart1"/>
    <dgm:cxn modelId="{AF52599F-8EB8-4E94-B5CD-82E416A78EF2}" type="presParOf" srcId="{1FF885A4-B7A8-4492-A799-50D7A06950E5}" destId="{A757F647-EDEF-4DD0-963A-6920B87C966B}" srcOrd="0" destOrd="0" presId="urn:microsoft.com/office/officeart/2005/8/layout/orgChart1"/>
    <dgm:cxn modelId="{46E0E9FD-F976-40C7-9A0F-A17FCE6947EB}" type="presParOf" srcId="{A757F647-EDEF-4DD0-963A-6920B87C966B}" destId="{DB279687-A01C-413A-9692-975E3CC499FC}" srcOrd="0" destOrd="0" presId="urn:microsoft.com/office/officeart/2005/8/layout/orgChart1"/>
    <dgm:cxn modelId="{EC05C6C4-14E7-4570-B700-AAD613522E37}" type="presParOf" srcId="{A757F647-EDEF-4DD0-963A-6920B87C966B}" destId="{1799080C-0582-45E5-8590-94F02886D520}" srcOrd="1" destOrd="0" presId="urn:microsoft.com/office/officeart/2005/8/layout/orgChart1"/>
    <dgm:cxn modelId="{14211B51-9F5C-4790-8042-41B43C35FC29}" type="presParOf" srcId="{1FF885A4-B7A8-4492-A799-50D7A06950E5}" destId="{49B02F8A-12B3-4E03-9CFF-168407BAF901}" srcOrd="1" destOrd="0" presId="urn:microsoft.com/office/officeart/2005/8/layout/orgChart1"/>
    <dgm:cxn modelId="{AD44D20E-4917-4249-9C77-EB0BFF67996E}" type="presParOf" srcId="{49B02F8A-12B3-4E03-9CFF-168407BAF901}" destId="{F3E9C7B0-C5F5-41B2-8AEC-492F2DCBB9F9}" srcOrd="0" destOrd="0" presId="urn:microsoft.com/office/officeart/2005/8/layout/orgChart1"/>
    <dgm:cxn modelId="{4AA4F100-3914-4756-A947-8BAE477C83F6}" type="presParOf" srcId="{49B02F8A-12B3-4E03-9CFF-168407BAF901}" destId="{CFF17E53-B343-4BA8-B3B9-E6A4470E7911}" srcOrd="1" destOrd="0" presId="urn:microsoft.com/office/officeart/2005/8/layout/orgChart1"/>
    <dgm:cxn modelId="{98FF653C-BA6C-42A2-9DD5-BABE0B5E80AF}" type="presParOf" srcId="{CFF17E53-B343-4BA8-B3B9-E6A4470E7911}" destId="{3B109BE7-F0DE-467F-B57B-9CB3707DEF3C}" srcOrd="0" destOrd="0" presId="urn:microsoft.com/office/officeart/2005/8/layout/orgChart1"/>
    <dgm:cxn modelId="{02789598-7E4F-4F65-9D61-63A3EE52DE50}" type="presParOf" srcId="{3B109BE7-F0DE-467F-B57B-9CB3707DEF3C}" destId="{467B2E9C-C508-4450-9759-35D5E004F425}" srcOrd="0" destOrd="0" presId="urn:microsoft.com/office/officeart/2005/8/layout/orgChart1"/>
    <dgm:cxn modelId="{EB1B98B3-1B1C-476A-AAC2-E85557EF03A1}" type="presParOf" srcId="{3B109BE7-F0DE-467F-B57B-9CB3707DEF3C}" destId="{10771B3A-9550-481F-91F6-7DB5E9064000}" srcOrd="1" destOrd="0" presId="urn:microsoft.com/office/officeart/2005/8/layout/orgChart1"/>
    <dgm:cxn modelId="{2D4F705F-C882-4BAA-9102-5F43FC0BBCEC}" type="presParOf" srcId="{CFF17E53-B343-4BA8-B3B9-E6A4470E7911}" destId="{F06099F6-6EDD-419D-AD12-D4B1B555EAD1}" srcOrd="1" destOrd="0" presId="urn:microsoft.com/office/officeart/2005/8/layout/orgChart1"/>
    <dgm:cxn modelId="{0485CB19-1491-4CC1-B121-6B2C2A4D7CB2}" type="presParOf" srcId="{CFF17E53-B343-4BA8-B3B9-E6A4470E7911}" destId="{82B7B820-2AA3-4DE9-A2FB-A5C079C0E1DF}" srcOrd="2" destOrd="0" presId="urn:microsoft.com/office/officeart/2005/8/layout/orgChart1"/>
    <dgm:cxn modelId="{F6E0EC96-7FC9-404F-BD3C-9B8B79754E47}" type="presParOf" srcId="{49B02F8A-12B3-4E03-9CFF-168407BAF901}" destId="{91447BBE-5558-4568-BA41-BFA6B1DCA39D}" srcOrd="2" destOrd="0" presId="urn:microsoft.com/office/officeart/2005/8/layout/orgChart1"/>
    <dgm:cxn modelId="{A4C69EE2-7D13-42F9-B784-9650A19D618C}" type="presParOf" srcId="{49B02F8A-12B3-4E03-9CFF-168407BAF901}" destId="{B0EC1E64-B62F-4D98-8C3D-2BC2B39FB329}" srcOrd="3" destOrd="0" presId="urn:microsoft.com/office/officeart/2005/8/layout/orgChart1"/>
    <dgm:cxn modelId="{307ADE1B-585B-461A-AE2E-69DE69A8F8BC}" type="presParOf" srcId="{B0EC1E64-B62F-4D98-8C3D-2BC2B39FB329}" destId="{3FD7C6E9-DC1E-443E-8AD0-8AD92D9B48BD}" srcOrd="0" destOrd="0" presId="urn:microsoft.com/office/officeart/2005/8/layout/orgChart1"/>
    <dgm:cxn modelId="{CC1752CC-C027-4BA4-87B9-D22D5846AF9C}" type="presParOf" srcId="{3FD7C6E9-DC1E-443E-8AD0-8AD92D9B48BD}" destId="{71A02397-11A3-4484-B9A0-9D532E18670F}" srcOrd="0" destOrd="0" presId="urn:microsoft.com/office/officeart/2005/8/layout/orgChart1"/>
    <dgm:cxn modelId="{322D0C43-44A2-49ED-B53A-4BBE26492269}" type="presParOf" srcId="{3FD7C6E9-DC1E-443E-8AD0-8AD92D9B48BD}" destId="{5F9A59AD-2EEE-40A6-BA9A-936312E5F1B1}" srcOrd="1" destOrd="0" presId="urn:microsoft.com/office/officeart/2005/8/layout/orgChart1"/>
    <dgm:cxn modelId="{97EBB086-C8BB-4787-83AD-FA2338971B02}" type="presParOf" srcId="{B0EC1E64-B62F-4D98-8C3D-2BC2B39FB329}" destId="{66793DF7-507B-42F6-9A23-117E3B47C5C9}" srcOrd="1" destOrd="0" presId="urn:microsoft.com/office/officeart/2005/8/layout/orgChart1"/>
    <dgm:cxn modelId="{41C55E49-7519-4BB1-85EC-CA817210629E}" type="presParOf" srcId="{B0EC1E64-B62F-4D98-8C3D-2BC2B39FB329}" destId="{44A46620-BFE6-486C-8E5C-F53B8651D7CD}" srcOrd="2" destOrd="0" presId="urn:microsoft.com/office/officeart/2005/8/layout/orgChart1"/>
    <dgm:cxn modelId="{D2189CB1-AFEE-419E-B1F1-A686E6802520}" type="presParOf" srcId="{49B02F8A-12B3-4E03-9CFF-168407BAF901}" destId="{1D7BE3EF-09D8-4A31-B29D-4D56F978E793}" srcOrd="4" destOrd="0" presId="urn:microsoft.com/office/officeart/2005/8/layout/orgChart1"/>
    <dgm:cxn modelId="{62CA7D64-2727-4932-97E7-6E1BC0014DD7}" type="presParOf" srcId="{49B02F8A-12B3-4E03-9CFF-168407BAF901}" destId="{D10D861C-8B1C-449E-B312-9FAE743702A9}" srcOrd="5" destOrd="0" presId="urn:microsoft.com/office/officeart/2005/8/layout/orgChart1"/>
    <dgm:cxn modelId="{91FEE79A-DEFF-4ABF-B93C-741BEDFE963B}" type="presParOf" srcId="{D10D861C-8B1C-449E-B312-9FAE743702A9}" destId="{959401A8-A1F5-4634-A39C-CA53406FC013}" srcOrd="0" destOrd="0" presId="urn:microsoft.com/office/officeart/2005/8/layout/orgChart1"/>
    <dgm:cxn modelId="{E81A6905-AC58-49D1-82FF-560B8EB95AB0}" type="presParOf" srcId="{959401A8-A1F5-4634-A39C-CA53406FC013}" destId="{5B8FEDE6-EE40-4C52-9489-6C862ABF21E7}" srcOrd="0" destOrd="0" presId="urn:microsoft.com/office/officeart/2005/8/layout/orgChart1"/>
    <dgm:cxn modelId="{9D7CFA01-AD3C-4DBD-B89C-43D448538B3A}" type="presParOf" srcId="{959401A8-A1F5-4634-A39C-CA53406FC013}" destId="{903514BF-83B9-4CAA-9AA4-195D2A1BED70}" srcOrd="1" destOrd="0" presId="urn:microsoft.com/office/officeart/2005/8/layout/orgChart1"/>
    <dgm:cxn modelId="{E1E3AB74-C050-4F90-B512-3525CCE62BDA}" type="presParOf" srcId="{D10D861C-8B1C-449E-B312-9FAE743702A9}" destId="{BFD577B8-8354-4B1D-B6F6-794EAB3DFFBA}" srcOrd="1" destOrd="0" presId="urn:microsoft.com/office/officeart/2005/8/layout/orgChart1"/>
    <dgm:cxn modelId="{147987AA-8797-4FFD-8DB8-753B1A6190E5}" type="presParOf" srcId="{D10D861C-8B1C-449E-B312-9FAE743702A9}" destId="{802DB918-529B-4ECE-ACCF-F8EE8F231B95}" srcOrd="2" destOrd="0" presId="urn:microsoft.com/office/officeart/2005/8/layout/orgChart1"/>
    <dgm:cxn modelId="{4E03309B-B9A2-4B4C-B61B-9A16137EC2F4}" type="presParOf" srcId="{1FF885A4-B7A8-4492-A799-50D7A06950E5}" destId="{653663CD-938F-4E32-A5B4-15DA97AF8C4D}" srcOrd="2" destOrd="0" presId="urn:microsoft.com/office/officeart/2005/8/layout/orgChart1"/>
    <dgm:cxn modelId="{F6EA73DF-A684-4026-8675-5618DB945DE8}" type="presParOf" srcId="{43118E35-5464-4E85-ACEC-D3E6A9858C68}" destId="{724AE774-28A1-4E90-BF27-A4FC86DABA60}" srcOrd="2" destOrd="0" presId="urn:microsoft.com/office/officeart/2005/8/layout/orgChart1"/>
    <dgm:cxn modelId="{9BC31B79-7257-445B-BB2B-6C81050F9996}" type="presParOf" srcId="{43118E35-5464-4E85-ACEC-D3E6A9858C68}" destId="{01BCABF2-04BD-4005-AEDA-1079DF832312}" srcOrd="3" destOrd="0" presId="urn:microsoft.com/office/officeart/2005/8/layout/orgChart1"/>
    <dgm:cxn modelId="{6BDC10E5-8E0A-4AC3-A971-E54D69CDAAC2}" type="presParOf" srcId="{01BCABF2-04BD-4005-AEDA-1079DF832312}" destId="{6AC26928-BD54-4243-89C4-0AF27C819814}" srcOrd="0" destOrd="0" presId="urn:microsoft.com/office/officeart/2005/8/layout/orgChart1"/>
    <dgm:cxn modelId="{A0E44B9C-1AC1-4F2E-B7C5-1ECFD9F0A45D}" type="presParOf" srcId="{6AC26928-BD54-4243-89C4-0AF27C819814}" destId="{97609CC7-D27A-46CD-97A1-FF14FF703081}" srcOrd="0" destOrd="0" presId="urn:microsoft.com/office/officeart/2005/8/layout/orgChart1"/>
    <dgm:cxn modelId="{E696EC39-B54E-4ACD-B804-10DC7642B7D1}" type="presParOf" srcId="{6AC26928-BD54-4243-89C4-0AF27C819814}" destId="{C1E9CE67-0DFF-4517-AF60-253DE68169B2}" srcOrd="1" destOrd="0" presId="urn:microsoft.com/office/officeart/2005/8/layout/orgChart1"/>
    <dgm:cxn modelId="{B32A1FCC-AE22-42F4-A388-64BBE9CDC4DA}" type="presParOf" srcId="{01BCABF2-04BD-4005-AEDA-1079DF832312}" destId="{381FA743-F1E9-4204-A04B-6AD1E4803CAF}" srcOrd="1" destOrd="0" presId="urn:microsoft.com/office/officeart/2005/8/layout/orgChart1"/>
    <dgm:cxn modelId="{6931E3E0-7533-4EC8-9D96-EBC8C10C541B}" type="presParOf" srcId="{381FA743-F1E9-4204-A04B-6AD1E4803CAF}" destId="{2814739A-EF3E-4359-A732-15C5800DD8AE}" srcOrd="0" destOrd="0" presId="urn:microsoft.com/office/officeart/2005/8/layout/orgChart1"/>
    <dgm:cxn modelId="{8F5B4553-9710-4BBD-8800-A34131D7168D}" type="presParOf" srcId="{381FA743-F1E9-4204-A04B-6AD1E4803CAF}" destId="{577A863A-8FA1-4DE7-BA45-07BA66F9E915}" srcOrd="1" destOrd="0" presId="urn:microsoft.com/office/officeart/2005/8/layout/orgChart1"/>
    <dgm:cxn modelId="{5B05970F-B768-4C9B-BF10-6709E2E72AF0}" type="presParOf" srcId="{577A863A-8FA1-4DE7-BA45-07BA66F9E915}" destId="{B2221580-9071-4E81-A4DE-998636BF4D2B}" srcOrd="0" destOrd="0" presId="urn:microsoft.com/office/officeart/2005/8/layout/orgChart1"/>
    <dgm:cxn modelId="{B06C75FF-C47F-42E6-AE07-CF48809EA2DC}" type="presParOf" srcId="{B2221580-9071-4E81-A4DE-998636BF4D2B}" destId="{59B72CC8-8B5C-4120-97CC-5B57A0DCF3F5}" srcOrd="0" destOrd="0" presId="urn:microsoft.com/office/officeart/2005/8/layout/orgChart1"/>
    <dgm:cxn modelId="{E40D5F6B-52F9-4DA6-98C0-B735C1909B13}" type="presParOf" srcId="{B2221580-9071-4E81-A4DE-998636BF4D2B}" destId="{8FE7D9FD-7E4D-4A6E-B25D-41E677C88878}" srcOrd="1" destOrd="0" presId="urn:microsoft.com/office/officeart/2005/8/layout/orgChart1"/>
    <dgm:cxn modelId="{33811C34-9D70-40F1-8FBD-C6227B79BFD8}" type="presParOf" srcId="{577A863A-8FA1-4DE7-BA45-07BA66F9E915}" destId="{58F3389A-ADAD-4443-8344-2B9C94BAA511}" srcOrd="1" destOrd="0" presId="urn:microsoft.com/office/officeart/2005/8/layout/orgChart1"/>
    <dgm:cxn modelId="{C58E97D7-D185-4EB1-B76C-2851CB1F5F21}" type="presParOf" srcId="{577A863A-8FA1-4DE7-BA45-07BA66F9E915}" destId="{EBF6535B-5506-4758-AB07-79580FA48645}" srcOrd="2" destOrd="0" presId="urn:microsoft.com/office/officeart/2005/8/layout/orgChart1"/>
    <dgm:cxn modelId="{8439D070-982A-4F88-AF2B-A9CC0DB2C658}" type="presParOf" srcId="{381FA743-F1E9-4204-A04B-6AD1E4803CAF}" destId="{0BE7BFD7-374C-4624-A910-15C2C83019A8}" srcOrd="2" destOrd="0" presId="urn:microsoft.com/office/officeart/2005/8/layout/orgChart1"/>
    <dgm:cxn modelId="{3EC19911-FAD8-441F-88C3-0ACA69BBD0A0}" type="presParOf" srcId="{381FA743-F1E9-4204-A04B-6AD1E4803CAF}" destId="{A0ED0D77-EA9B-4DFD-8DF7-8CDA4ECC331D}" srcOrd="3" destOrd="0" presId="urn:microsoft.com/office/officeart/2005/8/layout/orgChart1"/>
    <dgm:cxn modelId="{E4FDA2D6-9297-45AE-B616-19A61EDEC663}" type="presParOf" srcId="{A0ED0D77-EA9B-4DFD-8DF7-8CDA4ECC331D}" destId="{BDA55EA4-50A9-4F31-8A67-3ED984C592E0}" srcOrd="0" destOrd="0" presId="urn:microsoft.com/office/officeart/2005/8/layout/orgChart1"/>
    <dgm:cxn modelId="{C6A59866-979F-4226-A525-3E698CDFB308}" type="presParOf" srcId="{BDA55EA4-50A9-4F31-8A67-3ED984C592E0}" destId="{9C902B1B-8694-404B-9ED5-639C65404B08}" srcOrd="0" destOrd="0" presId="urn:microsoft.com/office/officeart/2005/8/layout/orgChart1"/>
    <dgm:cxn modelId="{33B4CD23-B976-4FC5-9487-7733E54706ED}" type="presParOf" srcId="{BDA55EA4-50A9-4F31-8A67-3ED984C592E0}" destId="{714540EF-F0E2-4955-9636-6C660F14A7DF}" srcOrd="1" destOrd="0" presId="urn:microsoft.com/office/officeart/2005/8/layout/orgChart1"/>
    <dgm:cxn modelId="{D57A2AE7-0A01-4018-8C1B-78DFE1083738}" type="presParOf" srcId="{A0ED0D77-EA9B-4DFD-8DF7-8CDA4ECC331D}" destId="{B3AE0B4F-54FA-42C0-881A-84EF44BB3506}" srcOrd="1" destOrd="0" presId="urn:microsoft.com/office/officeart/2005/8/layout/orgChart1"/>
    <dgm:cxn modelId="{82AB2EC4-73CF-47E0-80DB-48ABFDC2A10E}" type="presParOf" srcId="{A0ED0D77-EA9B-4DFD-8DF7-8CDA4ECC331D}" destId="{7430A4BC-C9C8-42BF-A9A8-A4E4E58D4DBF}" srcOrd="2" destOrd="0" presId="urn:microsoft.com/office/officeart/2005/8/layout/orgChart1"/>
    <dgm:cxn modelId="{206D0E3B-67E1-458D-97B6-A3BBCC215A3F}" type="presParOf" srcId="{381FA743-F1E9-4204-A04B-6AD1E4803CAF}" destId="{90DA11B8-1B77-4980-A546-79CF4BAAAF81}" srcOrd="4" destOrd="0" presId="urn:microsoft.com/office/officeart/2005/8/layout/orgChart1"/>
    <dgm:cxn modelId="{E1FC8892-F413-4783-973E-9254072285F6}" type="presParOf" srcId="{381FA743-F1E9-4204-A04B-6AD1E4803CAF}" destId="{C02834BA-AD9A-4B91-BB17-07B44081110F}" srcOrd="5" destOrd="0" presId="urn:microsoft.com/office/officeart/2005/8/layout/orgChart1"/>
    <dgm:cxn modelId="{4401F7C2-4ED4-4967-AE99-78922AB98277}" type="presParOf" srcId="{C02834BA-AD9A-4B91-BB17-07B44081110F}" destId="{64BB4C32-E67F-4F33-BD94-85685BA16A7D}" srcOrd="0" destOrd="0" presId="urn:microsoft.com/office/officeart/2005/8/layout/orgChart1"/>
    <dgm:cxn modelId="{46CC16C1-36DF-495C-B9C8-751F6AC35D80}" type="presParOf" srcId="{64BB4C32-E67F-4F33-BD94-85685BA16A7D}" destId="{1A077C4D-968B-4F3F-91AC-ACBD9DA64220}" srcOrd="0" destOrd="0" presId="urn:microsoft.com/office/officeart/2005/8/layout/orgChart1"/>
    <dgm:cxn modelId="{DC3EB07A-82A1-4898-85D2-AF497F054188}" type="presParOf" srcId="{64BB4C32-E67F-4F33-BD94-85685BA16A7D}" destId="{6680095B-3F5F-4E0A-802A-C804D1D91698}" srcOrd="1" destOrd="0" presId="urn:microsoft.com/office/officeart/2005/8/layout/orgChart1"/>
    <dgm:cxn modelId="{AA825A59-B41F-4635-94EE-698113F57978}" type="presParOf" srcId="{C02834BA-AD9A-4B91-BB17-07B44081110F}" destId="{7C8C921E-85DE-4658-A3E2-EEBF41E6329F}" srcOrd="1" destOrd="0" presId="urn:microsoft.com/office/officeart/2005/8/layout/orgChart1"/>
    <dgm:cxn modelId="{C22309A7-FC65-457A-9654-6831DE7A457D}" type="presParOf" srcId="{C02834BA-AD9A-4B91-BB17-07B44081110F}" destId="{7F69FEDD-BA7B-4F96-B11E-11C1E4CCACEA}" srcOrd="2" destOrd="0" presId="urn:microsoft.com/office/officeart/2005/8/layout/orgChart1"/>
    <dgm:cxn modelId="{D2B727AD-F34F-4A67-88D5-1F9EF57C3F75}" type="presParOf" srcId="{01BCABF2-04BD-4005-AEDA-1079DF832312}" destId="{C22360C7-817D-44D1-B649-67D4AB37E211}" srcOrd="2" destOrd="0" presId="urn:microsoft.com/office/officeart/2005/8/layout/orgChart1"/>
    <dgm:cxn modelId="{3BFE6C47-8289-41E0-BB3B-F263DB5190AA}" type="presParOf" srcId="{43118E35-5464-4E85-ACEC-D3E6A9858C68}" destId="{5E5FD8E2-D72E-4163-AAEB-AB6A803DD6C8}" srcOrd="4" destOrd="0" presId="urn:microsoft.com/office/officeart/2005/8/layout/orgChart1"/>
    <dgm:cxn modelId="{2ECB2366-DCD9-4912-9620-1FC4C9E54893}" type="presParOf" srcId="{43118E35-5464-4E85-ACEC-D3E6A9858C68}" destId="{AABA03AB-007B-4836-BFE4-7BCDC901169D}" srcOrd="5" destOrd="0" presId="urn:microsoft.com/office/officeart/2005/8/layout/orgChart1"/>
    <dgm:cxn modelId="{B8D8DB88-36FD-450C-9E1A-39D4D89F56B8}" type="presParOf" srcId="{AABA03AB-007B-4836-BFE4-7BCDC901169D}" destId="{1C482B17-A6C8-4B80-B588-50A13D6AC3E6}" srcOrd="0" destOrd="0" presId="urn:microsoft.com/office/officeart/2005/8/layout/orgChart1"/>
    <dgm:cxn modelId="{9848B381-D022-4156-B50B-2D728CB8828D}" type="presParOf" srcId="{1C482B17-A6C8-4B80-B588-50A13D6AC3E6}" destId="{0CC06CCF-9882-49E0-BEF8-ECAD1201FC17}" srcOrd="0" destOrd="0" presId="urn:microsoft.com/office/officeart/2005/8/layout/orgChart1"/>
    <dgm:cxn modelId="{D37FB80F-38CC-4974-B8E5-83F7D9E12C10}" type="presParOf" srcId="{1C482B17-A6C8-4B80-B588-50A13D6AC3E6}" destId="{A4AFF688-D3A6-462D-8F18-96D5926391ED}" srcOrd="1" destOrd="0" presId="urn:microsoft.com/office/officeart/2005/8/layout/orgChart1"/>
    <dgm:cxn modelId="{7EFE9F33-79B8-47B1-86DA-ED76C28E779D}" type="presParOf" srcId="{AABA03AB-007B-4836-BFE4-7BCDC901169D}" destId="{CEA49BAE-CBE8-48B3-86CD-C42EBF832037}" srcOrd="1" destOrd="0" presId="urn:microsoft.com/office/officeart/2005/8/layout/orgChart1"/>
    <dgm:cxn modelId="{85319C6F-B861-491C-B293-27B6A1898286}" type="presParOf" srcId="{CEA49BAE-CBE8-48B3-86CD-C42EBF832037}" destId="{9B34F547-BE8B-49AF-8E51-7AA04A143F3F}" srcOrd="0" destOrd="0" presId="urn:microsoft.com/office/officeart/2005/8/layout/orgChart1"/>
    <dgm:cxn modelId="{A462C964-F3E4-47E3-B2A2-9AC27E957CB0}" type="presParOf" srcId="{CEA49BAE-CBE8-48B3-86CD-C42EBF832037}" destId="{6A051F7D-1ED7-4ABE-A7AB-D018BF391F56}" srcOrd="1" destOrd="0" presId="urn:microsoft.com/office/officeart/2005/8/layout/orgChart1"/>
    <dgm:cxn modelId="{6F474FD1-9BD5-4DE5-8471-4B3AE1109C5F}" type="presParOf" srcId="{6A051F7D-1ED7-4ABE-A7AB-D018BF391F56}" destId="{EB57AF7A-B35E-4ECD-A38A-0DD48499E791}" srcOrd="0" destOrd="0" presId="urn:microsoft.com/office/officeart/2005/8/layout/orgChart1"/>
    <dgm:cxn modelId="{B168754D-3C17-47AE-A341-763C2330FFE1}" type="presParOf" srcId="{EB57AF7A-B35E-4ECD-A38A-0DD48499E791}" destId="{20A11F44-99F5-4B62-9097-9BD9565318EC}" srcOrd="0" destOrd="0" presId="urn:microsoft.com/office/officeart/2005/8/layout/orgChart1"/>
    <dgm:cxn modelId="{03FECFEB-F5BB-4AC3-B2DA-8E2966ADF7C3}" type="presParOf" srcId="{EB57AF7A-B35E-4ECD-A38A-0DD48499E791}" destId="{551C2652-9265-4A17-8513-3CC3E0B312D5}" srcOrd="1" destOrd="0" presId="urn:microsoft.com/office/officeart/2005/8/layout/orgChart1"/>
    <dgm:cxn modelId="{88281DAE-658C-4A84-A185-DF171332C3EB}" type="presParOf" srcId="{6A051F7D-1ED7-4ABE-A7AB-D018BF391F56}" destId="{F14CC0E4-FF17-46AD-94CE-0A7AD25B71F8}" srcOrd="1" destOrd="0" presId="urn:microsoft.com/office/officeart/2005/8/layout/orgChart1"/>
    <dgm:cxn modelId="{58786BC7-9DB1-40AA-9367-BF26C191061C}" type="presParOf" srcId="{6A051F7D-1ED7-4ABE-A7AB-D018BF391F56}" destId="{79638AA7-D70E-482B-82DE-390E7A0DAC89}" srcOrd="2" destOrd="0" presId="urn:microsoft.com/office/officeart/2005/8/layout/orgChart1"/>
    <dgm:cxn modelId="{643840EE-7444-4556-BDD7-D8890FAE18B3}" type="presParOf" srcId="{CEA49BAE-CBE8-48B3-86CD-C42EBF832037}" destId="{F7D3B82D-66B2-4740-851B-AA0D9F5C7AEE}" srcOrd="2" destOrd="0" presId="urn:microsoft.com/office/officeart/2005/8/layout/orgChart1"/>
    <dgm:cxn modelId="{4BE0854F-F30C-4793-8ACB-169CA96660E4}" type="presParOf" srcId="{CEA49BAE-CBE8-48B3-86CD-C42EBF832037}" destId="{B9E39D2D-68F5-4907-96A3-88BA0645B57D}" srcOrd="3" destOrd="0" presId="urn:microsoft.com/office/officeart/2005/8/layout/orgChart1"/>
    <dgm:cxn modelId="{00AF7B87-8E5C-457F-8086-774916B473D3}" type="presParOf" srcId="{B9E39D2D-68F5-4907-96A3-88BA0645B57D}" destId="{EAD04EE6-FEB0-4BE7-852B-F7E057EEB356}" srcOrd="0" destOrd="0" presId="urn:microsoft.com/office/officeart/2005/8/layout/orgChart1"/>
    <dgm:cxn modelId="{E3A8DA87-38B0-40AA-A56C-4D10080795DF}" type="presParOf" srcId="{EAD04EE6-FEB0-4BE7-852B-F7E057EEB356}" destId="{E857F8A4-6491-43D2-A5E4-AC4386D73D3A}" srcOrd="0" destOrd="0" presId="urn:microsoft.com/office/officeart/2005/8/layout/orgChart1"/>
    <dgm:cxn modelId="{BE2F7C68-7A6C-4FF8-BB1D-7326BD2D2FE4}" type="presParOf" srcId="{EAD04EE6-FEB0-4BE7-852B-F7E057EEB356}" destId="{C9CE9CC5-4930-4951-BB85-867C8B0B955E}" srcOrd="1" destOrd="0" presId="urn:microsoft.com/office/officeart/2005/8/layout/orgChart1"/>
    <dgm:cxn modelId="{61990A3C-1C47-4477-B210-5F098DC8CB28}" type="presParOf" srcId="{B9E39D2D-68F5-4907-96A3-88BA0645B57D}" destId="{D7875EF4-BE76-4E24-8EFA-71713462047D}" srcOrd="1" destOrd="0" presId="urn:microsoft.com/office/officeart/2005/8/layout/orgChart1"/>
    <dgm:cxn modelId="{7216965F-F653-4C95-B395-37567270BCFC}" type="presParOf" srcId="{B9E39D2D-68F5-4907-96A3-88BA0645B57D}" destId="{006465C4-B0D9-41A7-9843-CFF63B61CC27}" srcOrd="2" destOrd="0" presId="urn:microsoft.com/office/officeart/2005/8/layout/orgChart1"/>
    <dgm:cxn modelId="{2C1D01B7-4AE2-4C91-BF68-0B5C4B060CD8}" type="presParOf" srcId="{CEA49BAE-CBE8-48B3-86CD-C42EBF832037}" destId="{4BD094B6-5183-4C12-9200-D28E88D97176}" srcOrd="4" destOrd="0" presId="urn:microsoft.com/office/officeart/2005/8/layout/orgChart1"/>
    <dgm:cxn modelId="{40EB0427-208C-4178-8EE0-25117D9F43DF}" type="presParOf" srcId="{CEA49BAE-CBE8-48B3-86CD-C42EBF832037}" destId="{129B6F0D-C9B6-44EE-BD23-D0E039523CDD}" srcOrd="5" destOrd="0" presId="urn:microsoft.com/office/officeart/2005/8/layout/orgChart1"/>
    <dgm:cxn modelId="{0734FF57-82D5-481B-B3B5-2B616A50EBB2}" type="presParOf" srcId="{129B6F0D-C9B6-44EE-BD23-D0E039523CDD}" destId="{2E3DA273-BC28-4951-BD0F-ACF9B5D3C653}" srcOrd="0" destOrd="0" presId="urn:microsoft.com/office/officeart/2005/8/layout/orgChart1"/>
    <dgm:cxn modelId="{6E26C29E-A773-4616-AC24-2F878706D129}" type="presParOf" srcId="{2E3DA273-BC28-4951-BD0F-ACF9B5D3C653}" destId="{7E255342-26A4-41D8-82FB-A4DCA7D45FD3}" srcOrd="0" destOrd="0" presId="urn:microsoft.com/office/officeart/2005/8/layout/orgChart1"/>
    <dgm:cxn modelId="{C8BCF363-44A0-484F-8035-258F6882562F}" type="presParOf" srcId="{2E3DA273-BC28-4951-BD0F-ACF9B5D3C653}" destId="{A9042A02-7C71-49EB-92BC-6C40D89A7FF1}" srcOrd="1" destOrd="0" presId="urn:microsoft.com/office/officeart/2005/8/layout/orgChart1"/>
    <dgm:cxn modelId="{F39B56AE-BF50-4533-A707-1B33C6D32451}" type="presParOf" srcId="{129B6F0D-C9B6-44EE-BD23-D0E039523CDD}" destId="{D6610793-FBB6-418A-8C0D-F18E7730E17A}" srcOrd="1" destOrd="0" presId="urn:microsoft.com/office/officeart/2005/8/layout/orgChart1"/>
    <dgm:cxn modelId="{3595749D-0ABB-419D-A51F-50D6DD110CB6}" type="presParOf" srcId="{129B6F0D-C9B6-44EE-BD23-D0E039523CDD}" destId="{331C3AEB-AF4C-4911-958E-E57C6FBD6E7A}" srcOrd="2" destOrd="0" presId="urn:microsoft.com/office/officeart/2005/8/layout/orgChart1"/>
    <dgm:cxn modelId="{0F49A178-935E-43F3-9DA3-FF08F29F2B42}" type="presParOf" srcId="{AABA03AB-007B-4836-BFE4-7BCDC901169D}" destId="{981E4C01-08FF-4C4D-A7DC-8AFDB1004B89}" srcOrd="2" destOrd="0" presId="urn:microsoft.com/office/officeart/2005/8/layout/orgChart1"/>
    <dgm:cxn modelId="{9E08CCEF-0F66-413F-898A-5BF3AA483840}" type="presParOf" srcId="{A4FBA973-9D05-40F8-AD0F-9223EF7779D2}" destId="{2D247F62-A26D-4896-9759-933B779ED80A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B80B101-A73C-4A74-AB6F-35D77C4952D3}">
      <dsp:nvSpPr>
        <dsp:cNvPr id="0" name=""/>
        <dsp:cNvSpPr/>
      </dsp:nvSpPr>
      <dsp:spPr>
        <a:xfrm>
          <a:off x="3421" y="486663"/>
          <a:ext cx="1060664" cy="63639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/>
            <a:t>Collecting</a:t>
          </a:r>
        </a:p>
      </dsp:txBody>
      <dsp:txXfrm>
        <a:off x="22060" y="505302"/>
        <a:ext cx="1023386" cy="599120"/>
      </dsp:txXfrm>
    </dsp:sp>
    <dsp:sp modelId="{BBAA099A-01F6-41C8-B016-DA06354CA43D}">
      <dsp:nvSpPr>
        <dsp:cNvPr id="0" name=""/>
        <dsp:cNvSpPr/>
      </dsp:nvSpPr>
      <dsp:spPr>
        <a:xfrm>
          <a:off x="1170151" y="673340"/>
          <a:ext cx="224860" cy="263044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dsp:txBody>
      <dsp:txXfrm>
        <a:off x="1170151" y="725949"/>
        <a:ext cx="157402" cy="157826"/>
      </dsp:txXfrm>
    </dsp:sp>
    <dsp:sp modelId="{DEDDF47F-6C7B-43DD-89F3-96A282E429B0}">
      <dsp:nvSpPr>
        <dsp:cNvPr id="0" name=""/>
        <dsp:cNvSpPr/>
      </dsp:nvSpPr>
      <dsp:spPr>
        <a:xfrm>
          <a:off x="1488351" y="486663"/>
          <a:ext cx="1060664" cy="63639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/>
            <a:t>Organizing</a:t>
          </a:r>
        </a:p>
      </dsp:txBody>
      <dsp:txXfrm>
        <a:off x="1506990" y="505302"/>
        <a:ext cx="1023386" cy="599120"/>
      </dsp:txXfrm>
    </dsp:sp>
    <dsp:sp modelId="{F8441C4E-6038-417B-9083-2C358C720B97}">
      <dsp:nvSpPr>
        <dsp:cNvPr id="0" name=""/>
        <dsp:cNvSpPr/>
      </dsp:nvSpPr>
      <dsp:spPr>
        <a:xfrm>
          <a:off x="2655081" y="673340"/>
          <a:ext cx="224860" cy="263044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dsp:txBody>
      <dsp:txXfrm>
        <a:off x="2655081" y="725949"/>
        <a:ext cx="157402" cy="157826"/>
      </dsp:txXfrm>
    </dsp:sp>
    <dsp:sp modelId="{43DC0E3F-8FF5-4EC5-BB50-4E931C44595F}">
      <dsp:nvSpPr>
        <dsp:cNvPr id="0" name=""/>
        <dsp:cNvSpPr/>
      </dsp:nvSpPr>
      <dsp:spPr>
        <a:xfrm>
          <a:off x="2973280" y="486663"/>
          <a:ext cx="1060664" cy="63639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/>
            <a:t>Analyzing</a:t>
          </a:r>
        </a:p>
      </dsp:txBody>
      <dsp:txXfrm>
        <a:off x="2991919" y="505302"/>
        <a:ext cx="1023386" cy="599120"/>
      </dsp:txXfrm>
    </dsp:sp>
    <dsp:sp modelId="{202A4718-6BDC-4C57-AC84-A23A3F5FA99F}">
      <dsp:nvSpPr>
        <dsp:cNvPr id="0" name=""/>
        <dsp:cNvSpPr/>
      </dsp:nvSpPr>
      <dsp:spPr>
        <a:xfrm>
          <a:off x="4140011" y="673340"/>
          <a:ext cx="224860" cy="263044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dsp:txBody>
      <dsp:txXfrm>
        <a:off x="4140011" y="725949"/>
        <a:ext cx="157402" cy="157826"/>
      </dsp:txXfrm>
    </dsp:sp>
    <dsp:sp modelId="{D2E3AE87-F5C0-45C6-95D0-5034A0EF2C27}">
      <dsp:nvSpPr>
        <dsp:cNvPr id="0" name=""/>
        <dsp:cNvSpPr/>
      </dsp:nvSpPr>
      <dsp:spPr>
        <a:xfrm>
          <a:off x="4458210" y="486663"/>
          <a:ext cx="1060664" cy="63639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/>
            <a:t>Interpreting</a:t>
          </a:r>
        </a:p>
      </dsp:txBody>
      <dsp:txXfrm>
        <a:off x="4476849" y="505302"/>
        <a:ext cx="1023386" cy="599120"/>
      </dsp:txXfrm>
    </dsp:sp>
    <dsp:sp modelId="{DFE37786-E3E1-408C-8934-46BACE84BE63}">
      <dsp:nvSpPr>
        <dsp:cNvPr id="0" name=""/>
        <dsp:cNvSpPr/>
      </dsp:nvSpPr>
      <dsp:spPr>
        <a:xfrm>
          <a:off x="5624941" y="673340"/>
          <a:ext cx="224860" cy="263044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dsp:txBody>
      <dsp:txXfrm>
        <a:off x="5624941" y="725949"/>
        <a:ext cx="157402" cy="157826"/>
      </dsp:txXfrm>
    </dsp:sp>
    <dsp:sp modelId="{9612B7F9-FBD8-4C29-B522-2B6626D76FD7}">
      <dsp:nvSpPr>
        <dsp:cNvPr id="0" name=""/>
        <dsp:cNvSpPr/>
      </dsp:nvSpPr>
      <dsp:spPr>
        <a:xfrm>
          <a:off x="5943140" y="486663"/>
          <a:ext cx="1060664" cy="63639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/>
            <a:t>Presenting</a:t>
          </a:r>
        </a:p>
      </dsp:txBody>
      <dsp:txXfrm>
        <a:off x="5961779" y="505302"/>
        <a:ext cx="1023386" cy="59912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0E101A6-B45B-42EB-9C93-5F680BE63C8A}">
      <dsp:nvSpPr>
        <dsp:cNvPr id="0" name=""/>
        <dsp:cNvSpPr/>
      </dsp:nvSpPr>
      <dsp:spPr>
        <a:xfrm>
          <a:off x="3312790" y="1859607"/>
          <a:ext cx="145167" cy="11323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2303"/>
              </a:lnTo>
              <a:lnTo>
                <a:pt x="145167" y="1132303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1F5FAC0-DCBC-4FA3-862E-CFC60124D12E}">
      <dsp:nvSpPr>
        <dsp:cNvPr id="0" name=""/>
        <dsp:cNvSpPr/>
      </dsp:nvSpPr>
      <dsp:spPr>
        <a:xfrm>
          <a:off x="3312790" y="1859607"/>
          <a:ext cx="145167" cy="4451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5179"/>
              </a:lnTo>
              <a:lnTo>
                <a:pt x="145167" y="445179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484EB5-11AB-41AA-BEC6-48E7930E1635}">
      <dsp:nvSpPr>
        <dsp:cNvPr id="0" name=""/>
        <dsp:cNvSpPr/>
      </dsp:nvSpPr>
      <dsp:spPr>
        <a:xfrm>
          <a:off x="3114395" y="1172483"/>
          <a:ext cx="585507" cy="20323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1617"/>
              </a:lnTo>
              <a:lnTo>
                <a:pt x="585507" y="101617"/>
              </a:lnTo>
              <a:lnTo>
                <a:pt x="585507" y="203234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0D0C93-7FBD-4C80-A2B6-FBB79D506EED}">
      <dsp:nvSpPr>
        <dsp:cNvPr id="0" name=""/>
        <dsp:cNvSpPr/>
      </dsp:nvSpPr>
      <dsp:spPr>
        <a:xfrm>
          <a:off x="2528887" y="1172483"/>
          <a:ext cx="585507" cy="203234"/>
        </a:xfrm>
        <a:custGeom>
          <a:avLst/>
          <a:gdLst/>
          <a:ahLst/>
          <a:cxnLst/>
          <a:rect l="0" t="0" r="0" b="0"/>
          <a:pathLst>
            <a:path>
              <a:moveTo>
                <a:pt x="585507" y="0"/>
              </a:moveTo>
              <a:lnTo>
                <a:pt x="585507" y="101617"/>
              </a:lnTo>
              <a:lnTo>
                <a:pt x="0" y="101617"/>
              </a:lnTo>
              <a:lnTo>
                <a:pt x="0" y="203234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E86AEA-7061-4CF3-A268-01FD1B08C6EA}">
      <dsp:nvSpPr>
        <dsp:cNvPr id="0" name=""/>
        <dsp:cNvSpPr/>
      </dsp:nvSpPr>
      <dsp:spPr>
        <a:xfrm>
          <a:off x="2115161" y="485358"/>
          <a:ext cx="999233" cy="20323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1617"/>
              </a:lnTo>
              <a:lnTo>
                <a:pt x="999233" y="101617"/>
              </a:lnTo>
              <a:lnTo>
                <a:pt x="999233" y="203234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D6CEF4-B97D-4D4C-8F83-10369218A5F6}">
      <dsp:nvSpPr>
        <dsp:cNvPr id="0" name=""/>
        <dsp:cNvSpPr/>
      </dsp:nvSpPr>
      <dsp:spPr>
        <a:xfrm>
          <a:off x="728814" y="1172483"/>
          <a:ext cx="145167" cy="181942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19428"/>
              </a:lnTo>
              <a:lnTo>
                <a:pt x="145167" y="1819428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4C1ED0A-B21C-44D9-B17C-12AF406470BE}">
      <dsp:nvSpPr>
        <dsp:cNvPr id="0" name=""/>
        <dsp:cNvSpPr/>
      </dsp:nvSpPr>
      <dsp:spPr>
        <a:xfrm>
          <a:off x="728814" y="1172483"/>
          <a:ext cx="145167" cy="11323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32303"/>
              </a:lnTo>
              <a:lnTo>
                <a:pt x="145167" y="1132303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6DACF2F-643F-445D-ADC1-A43D0CEEC133}">
      <dsp:nvSpPr>
        <dsp:cNvPr id="0" name=""/>
        <dsp:cNvSpPr/>
      </dsp:nvSpPr>
      <dsp:spPr>
        <a:xfrm>
          <a:off x="728814" y="1172483"/>
          <a:ext cx="145167" cy="4451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45179"/>
              </a:lnTo>
              <a:lnTo>
                <a:pt x="145167" y="445179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1AA9CC-5716-4794-9BBA-00BC06537C17}">
      <dsp:nvSpPr>
        <dsp:cNvPr id="0" name=""/>
        <dsp:cNvSpPr/>
      </dsp:nvSpPr>
      <dsp:spPr>
        <a:xfrm>
          <a:off x="1115927" y="485358"/>
          <a:ext cx="999233" cy="203234"/>
        </a:xfrm>
        <a:custGeom>
          <a:avLst/>
          <a:gdLst/>
          <a:ahLst/>
          <a:cxnLst/>
          <a:rect l="0" t="0" r="0" b="0"/>
          <a:pathLst>
            <a:path>
              <a:moveTo>
                <a:pt x="999233" y="0"/>
              </a:moveTo>
              <a:lnTo>
                <a:pt x="999233" y="101617"/>
              </a:lnTo>
              <a:lnTo>
                <a:pt x="0" y="101617"/>
              </a:lnTo>
              <a:lnTo>
                <a:pt x="0" y="203234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5150961-E98E-492F-AF57-EB08DC1FAEDA}">
      <dsp:nvSpPr>
        <dsp:cNvPr id="0" name=""/>
        <dsp:cNvSpPr/>
      </dsp:nvSpPr>
      <dsp:spPr>
        <a:xfrm>
          <a:off x="1631270" y="1468"/>
          <a:ext cx="967781" cy="483890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Categories of data</a:t>
          </a:r>
        </a:p>
      </dsp:txBody>
      <dsp:txXfrm>
        <a:off x="1631270" y="1468"/>
        <a:ext cx="967781" cy="483890"/>
      </dsp:txXfrm>
    </dsp:sp>
    <dsp:sp modelId="{411DC406-3682-46C4-BBAA-9D9017FBABCC}">
      <dsp:nvSpPr>
        <dsp:cNvPr id="0" name=""/>
        <dsp:cNvSpPr/>
      </dsp:nvSpPr>
      <dsp:spPr>
        <a:xfrm>
          <a:off x="632036" y="688592"/>
          <a:ext cx="967781" cy="48389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Qualitative/Categorical</a:t>
          </a:r>
        </a:p>
      </dsp:txBody>
      <dsp:txXfrm>
        <a:off x="632036" y="688592"/>
        <a:ext cx="967781" cy="483890"/>
      </dsp:txXfrm>
    </dsp:sp>
    <dsp:sp modelId="{DE092C8A-C6E1-4CF6-BEC0-E6CC71345135}">
      <dsp:nvSpPr>
        <dsp:cNvPr id="0" name=""/>
        <dsp:cNvSpPr/>
      </dsp:nvSpPr>
      <dsp:spPr>
        <a:xfrm>
          <a:off x="873981" y="1375717"/>
          <a:ext cx="967781" cy="48389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Ordinal</a:t>
          </a:r>
        </a:p>
      </dsp:txBody>
      <dsp:txXfrm>
        <a:off x="873981" y="1375717"/>
        <a:ext cx="967781" cy="483890"/>
      </dsp:txXfrm>
    </dsp:sp>
    <dsp:sp modelId="{2708EFE3-A32C-4649-ABCE-F179D9944525}">
      <dsp:nvSpPr>
        <dsp:cNvPr id="0" name=""/>
        <dsp:cNvSpPr/>
      </dsp:nvSpPr>
      <dsp:spPr>
        <a:xfrm>
          <a:off x="873981" y="2062841"/>
          <a:ext cx="967781" cy="48389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Nominal</a:t>
          </a:r>
        </a:p>
      </dsp:txBody>
      <dsp:txXfrm>
        <a:off x="873981" y="2062841"/>
        <a:ext cx="967781" cy="483890"/>
      </dsp:txXfrm>
    </dsp:sp>
    <dsp:sp modelId="{8DB60206-E150-4F8F-868B-8FA68A94AA30}">
      <dsp:nvSpPr>
        <dsp:cNvPr id="0" name=""/>
        <dsp:cNvSpPr/>
      </dsp:nvSpPr>
      <dsp:spPr>
        <a:xfrm>
          <a:off x="873981" y="2749966"/>
          <a:ext cx="967781" cy="48389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Binary</a:t>
          </a:r>
        </a:p>
      </dsp:txBody>
      <dsp:txXfrm>
        <a:off x="873981" y="2749966"/>
        <a:ext cx="967781" cy="483890"/>
      </dsp:txXfrm>
    </dsp:sp>
    <dsp:sp modelId="{24A14A59-7FD9-47EF-9497-09DD729D84E2}">
      <dsp:nvSpPr>
        <dsp:cNvPr id="0" name=""/>
        <dsp:cNvSpPr/>
      </dsp:nvSpPr>
      <dsp:spPr>
        <a:xfrm>
          <a:off x="2630504" y="688592"/>
          <a:ext cx="967781" cy="48389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Quantitative/Numerical</a:t>
          </a:r>
        </a:p>
      </dsp:txBody>
      <dsp:txXfrm>
        <a:off x="2630504" y="688592"/>
        <a:ext cx="967781" cy="483890"/>
      </dsp:txXfrm>
    </dsp:sp>
    <dsp:sp modelId="{96EF648D-59E5-4A18-BB8C-7077C67C124E}">
      <dsp:nvSpPr>
        <dsp:cNvPr id="0" name=""/>
        <dsp:cNvSpPr/>
      </dsp:nvSpPr>
      <dsp:spPr>
        <a:xfrm>
          <a:off x="2044996" y="1375717"/>
          <a:ext cx="967781" cy="48389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Discrete</a:t>
          </a:r>
        </a:p>
      </dsp:txBody>
      <dsp:txXfrm>
        <a:off x="2044996" y="1375717"/>
        <a:ext cx="967781" cy="483890"/>
      </dsp:txXfrm>
    </dsp:sp>
    <dsp:sp modelId="{88180E9B-6A4A-487B-895F-56A0D9562F55}">
      <dsp:nvSpPr>
        <dsp:cNvPr id="0" name=""/>
        <dsp:cNvSpPr/>
      </dsp:nvSpPr>
      <dsp:spPr>
        <a:xfrm>
          <a:off x="3216012" y="1375717"/>
          <a:ext cx="967781" cy="48389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Continuous</a:t>
          </a:r>
        </a:p>
      </dsp:txBody>
      <dsp:txXfrm>
        <a:off x="3216012" y="1375717"/>
        <a:ext cx="967781" cy="483890"/>
      </dsp:txXfrm>
    </dsp:sp>
    <dsp:sp modelId="{580A6B49-1173-4F87-BCC4-6791E01A43C2}">
      <dsp:nvSpPr>
        <dsp:cNvPr id="0" name=""/>
        <dsp:cNvSpPr/>
      </dsp:nvSpPr>
      <dsp:spPr>
        <a:xfrm>
          <a:off x="3457957" y="2062841"/>
          <a:ext cx="967781" cy="483890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Interval</a:t>
          </a:r>
        </a:p>
      </dsp:txBody>
      <dsp:txXfrm>
        <a:off x="3457957" y="2062841"/>
        <a:ext cx="967781" cy="483890"/>
      </dsp:txXfrm>
    </dsp:sp>
    <dsp:sp modelId="{3899BE3A-2722-45E4-9736-E79BBBFB0073}">
      <dsp:nvSpPr>
        <dsp:cNvPr id="0" name=""/>
        <dsp:cNvSpPr/>
      </dsp:nvSpPr>
      <dsp:spPr>
        <a:xfrm>
          <a:off x="3457957" y="2749966"/>
          <a:ext cx="967781" cy="483890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50" kern="1200"/>
            <a:t>Ratio</a:t>
          </a:r>
        </a:p>
      </dsp:txBody>
      <dsp:txXfrm>
        <a:off x="3457957" y="2749966"/>
        <a:ext cx="967781" cy="483890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BD094B6-5183-4C12-9200-D28E88D97176}">
      <dsp:nvSpPr>
        <dsp:cNvPr id="0" name=""/>
        <dsp:cNvSpPr/>
      </dsp:nvSpPr>
      <dsp:spPr>
        <a:xfrm>
          <a:off x="3373658" y="1151856"/>
          <a:ext cx="142575" cy="17869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86947"/>
              </a:lnTo>
              <a:lnTo>
                <a:pt x="142575" y="1786947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D3B82D-66B2-4740-851B-AA0D9F5C7AEE}">
      <dsp:nvSpPr>
        <dsp:cNvPr id="0" name=""/>
        <dsp:cNvSpPr/>
      </dsp:nvSpPr>
      <dsp:spPr>
        <a:xfrm>
          <a:off x="3373658" y="1151856"/>
          <a:ext cx="142575" cy="111208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2089"/>
              </a:lnTo>
              <a:lnTo>
                <a:pt x="142575" y="1112089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34F547-BE8B-49AF-8E51-7AA04A143F3F}">
      <dsp:nvSpPr>
        <dsp:cNvPr id="0" name=""/>
        <dsp:cNvSpPr/>
      </dsp:nvSpPr>
      <dsp:spPr>
        <a:xfrm>
          <a:off x="3373658" y="1151856"/>
          <a:ext cx="142575" cy="4372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7231"/>
              </a:lnTo>
              <a:lnTo>
                <a:pt x="142575" y="437231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5FD8E2-D72E-4163-AAEB-AB6A803DD6C8}">
      <dsp:nvSpPr>
        <dsp:cNvPr id="0" name=""/>
        <dsp:cNvSpPr/>
      </dsp:nvSpPr>
      <dsp:spPr>
        <a:xfrm>
          <a:off x="2603749" y="476998"/>
          <a:ext cx="1150110" cy="199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802"/>
              </a:lnTo>
              <a:lnTo>
                <a:pt x="1150110" y="99802"/>
              </a:lnTo>
              <a:lnTo>
                <a:pt x="1150110" y="199605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DA11B8-1B77-4980-A546-79CF4BAAAF81}">
      <dsp:nvSpPr>
        <dsp:cNvPr id="0" name=""/>
        <dsp:cNvSpPr/>
      </dsp:nvSpPr>
      <dsp:spPr>
        <a:xfrm>
          <a:off x="2223548" y="1151856"/>
          <a:ext cx="142575" cy="17869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86947"/>
              </a:lnTo>
              <a:lnTo>
                <a:pt x="142575" y="1786947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BE7BFD7-374C-4624-A910-15C2C83019A8}">
      <dsp:nvSpPr>
        <dsp:cNvPr id="0" name=""/>
        <dsp:cNvSpPr/>
      </dsp:nvSpPr>
      <dsp:spPr>
        <a:xfrm>
          <a:off x="2223548" y="1151856"/>
          <a:ext cx="142575" cy="111208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2089"/>
              </a:lnTo>
              <a:lnTo>
                <a:pt x="142575" y="1112089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14739A-EF3E-4359-A732-15C5800DD8AE}">
      <dsp:nvSpPr>
        <dsp:cNvPr id="0" name=""/>
        <dsp:cNvSpPr/>
      </dsp:nvSpPr>
      <dsp:spPr>
        <a:xfrm>
          <a:off x="2223548" y="1151856"/>
          <a:ext cx="142575" cy="4372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7231"/>
              </a:lnTo>
              <a:lnTo>
                <a:pt x="142575" y="437231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4AE774-28A1-4E90-BF27-A4FC86DABA60}">
      <dsp:nvSpPr>
        <dsp:cNvPr id="0" name=""/>
        <dsp:cNvSpPr/>
      </dsp:nvSpPr>
      <dsp:spPr>
        <a:xfrm>
          <a:off x="2558029" y="476998"/>
          <a:ext cx="91440" cy="19960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99605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7BE3EF-09D8-4A31-B29D-4D56F978E793}">
      <dsp:nvSpPr>
        <dsp:cNvPr id="0" name=""/>
        <dsp:cNvSpPr/>
      </dsp:nvSpPr>
      <dsp:spPr>
        <a:xfrm>
          <a:off x="1073438" y="1151856"/>
          <a:ext cx="142575" cy="17869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86947"/>
              </a:lnTo>
              <a:lnTo>
                <a:pt x="142575" y="1786947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1447BBE-5558-4568-BA41-BFA6B1DCA39D}">
      <dsp:nvSpPr>
        <dsp:cNvPr id="0" name=""/>
        <dsp:cNvSpPr/>
      </dsp:nvSpPr>
      <dsp:spPr>
        <a:xfrm>
          <a:off x="1073438" y="1151856"/>
          <a:ext cx="142575" cy="111208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2089"/>
              </a:lnTo>
              <a:lnTo>
                <a:pt x="142575" y="1112089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E9C7B0-C5F5-41B2-8AEC-492F2DCBB9F9}">
      <dsp:nvSpPr>
        <dsp:cNvPr id="0" name=""/>
        <dsp:cNvSpPr/>
      </dsp:nvSpPr>
      <dsp:spPr>
        <a:xfrm>
          <a:off x="1073438" y="1151856"/>
          <a:ext cx="142575" cy="4372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7231"/>
              </a:lnTo>
              <a:lnTo>
                <a:pt x="142575" y="437231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1ADBE36-EC9D-40F4-A92A-45C1569B81DD}">
      <dsp:nvSpPr>
        <dsp:cNvPr id="0" name=""/>
        <dsp:cNvSpPr/>
      </dsp:nvSpPr>
      <dsp:spPr>
        <a:xfrm>
          <a:off x="1453639" y="476998"/>
          <a:ext cx="1150110" cy="199605"/>
        </a:xfrm>
        <a:custGeom>
          <a:avLst/>
          <a:gdLst/>
          <a:ahLst/>
          <a:cxnLst/>
          <a:rect l="0" t="0" r="0" b="0"/>
          <a:pathLst>
            <a:path>
              <a:moveTo>
                <a:pt x="1150110" y="0"/>
              </a:moveTo>
              <a:lnTo>
                <a:pt x="1150110" y="99802"/>
              </a:lnTo>
              <a:lnTo>
                <a:pt x="0" y="99802"/>
              </a:lnTo>
              <a:lnTo>
                <a:pt x="0" y="199605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7A3C6C-06B6-40D9-90AB-F7F5293D3FCE}">
      <dsp:nvSpPr>
        <dsp:cNvPr id="0" name=""/>
        <dsp:cNvSpPr/>
      </dsp:nvSpPr>
      <dsp:spPr>
        <a:xfrm>
          <a:off x="2128497" y="1746"/>
          <a:ext cx="950504" cy="475252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Descriptive Statistics</a:t>
          </a:r>
        </a:p>
      </dsp:txBody>
      <dsp:txXfrm>
        <a:off x="2128497" y="1746"/>
        <a:ext cx="950504" cy="475252"/>
      </dsp:txXfrm>
    </dsp:sp>
    <dsp:sp modelId="{DB279687-A01C-413A-9692-975E3CC499FC}">
      <dsp:nvSpPr>
        <dsp:cNvPr id="0" name=""/>
        <dsp:cNvSpPr/>
      </dsp:nvSpPr>
      <dsp:spPr>
        <a:xfrm>
          <a:off x="978387" y="676603"/>
          <a:ext cx="950504" cy="475252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Measures of Central Tendency</a:t>
          </a:r>
        </a:p>
      </dsp:txBody>
      <dsp:txXfrm>
        <a:off x="978387" y="676603"/>
        <a:ext cx="950504" cy="475252"/>
      </dsp:txXfrm>
    </dsp:sp>
    <dsp:sp modelId="{467B2E9C-C508-4450-9759-35D5E004F425}">
      <dsp:nvSpPr>
        <dsp:cNvPr id="0" name=""/>
        <dsp:cNvSpPr/>
      </dsp:nvSpPr>
      <dsp:spPr>
        <a:xfrm>
          <a:off x="1216013" y="1351461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Mean</a:t>
          </a:r>
        </a:p>
      </dsp:txBody>
      <dsp:txXfrm>
        <a:off x="1216013" y="1351461"/>
        <a:ext cx="950504" cy="475252"/>
      </dsp:txXfrm>
    </dsp:sp>
    <dsp:sp modelId="{71A02397-11A3-4484-B9A0-9D532E18670F}">
      <dsp:nvSpPr>
        <dsp:cNvPr id="0" name=""/>
        <dsp:cNvSpPr/>
      </dsp:nvSpPr>
      <dsp:spPr>
        <a:xfrm>
          <a:off x="1216013" y="2026319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Median</a:t>
          </a:r>
        </a:p>
      </dsp:txBody>
      <dsp:txXfrm>
        <a:off x="1216013" y="2026319"/>
        <a:ext cx="950504" cy="475252"/>
      </dsp:txXfrm>
    </dsp:sp>
    <dsp:sp modelId="{5B8FEDE6-EE40-4C52-9489-6C862ABF21E7}">
      <dsp:nvSpPr>
        <dsp:cNvPr id="0" name=""/>
        <dsp:cNvSpPr/>
      </dsp:nvSpPr>
      <dsp:spPr>
        <a:xfrm>
          <a:off x="1216013" y="2701177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Mode</a:t>
          </a:r>
        </a:p>
      </dsp:txBody>
      <dsp:txXfrm>
        <a:off x="1216013" y="2701177"/>
        <a:ext cx="950504" cy="475252"/>
      </dsp:txXfrm>
    </dsp:sp>
    <dsp:sp modelId="{97609CC7-D27A-46CD-97A1-FF14FF703081}">
      <dsp:nvSpPr>
        <dsp:cNvPr id="0" name=""/>
        <dsp:cNvSpPr/>
      </dsp:nvSpPr>
      <dsp:spPr>
        <a:xfrm>
          <a:off x="2128497" y="676603"/>
          <a:ext cx="950504" cy="475252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Measures of Variability</a:t>
          </a:r>
        </a:p>
      </dsp:txBody>
      <dsp:txXfrm>
        <a:off x="2128497" y="676603"/>
        <a:ext cx="950504" cy="475252"/>
      </dsp:txXfrm>
    </dsp:sp>
    <dsp:sp modelId="{59B72CC8-8B5C-4120-97CC-5B57A0DCF3F5}">
      <dsp:nvSpPr>
        <dsp:cNvPr id="0" name=""/>
        <dsp:cNvSpPr/>
      </dsp:nvSpPr>
      <dsp:spPr>
        <a:xfrm>
          <a:off x="2366123" y="1351461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Range</a:t>
          </a:r>
        </a:p>
      </dsp:txBody>
      <dsp:txXfrm>
        <a:off x="2366123" y="1351461"/>
        <a:ext cx="950504" cy="475252"/>
      </dsp:txXfrm>
    </dsp:sp>
    <dsp:sp modelId="{9C902B1B-8694-404B-9ED5-639C65404B08}">
      <dsp:nvSpPr>
        <dsp:cNvPr id="0" name=""/>
        <dsp:cNvSpPr/>
      </dsp:nvSpPr>
      <dsp:spPr>
        <a:xfrm>
          <a:off x="2366123" y="2026319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Variablity</a:t>
          </a:r>
        </a:p>
      </dsp:txBody>
      <dsp:txXfrm>
        <a:off x="2366123" y="2026319"/>
        <a:ext cx="950504" cy="475252"/>
      </dsp:txXfrm>
    </dsp:sp>
    <dsp:sp modelId="{1A077C4D-968B-4F3F-91AC-ACBD9DA64220}">
      <dsp:nvSpPr>
        <dsp:cNvPr id="0" name=""/>
        <dsp:cNvSpPr/>
      </dsp:nvSpPr>
      <dsp:spPr>
        <a:xfrm>
          <a:off x="2366123" y="2701177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Standard Deviation</a:t>
          </a:r>
        </a:p>
      </dsp:txBody>
      <dsp:txXfrm>
        <a:off x="2366123" y="2701177"/>
        <a:ext cx="950504" cy="475252"/>
      </dsp:txXfrm>
    </dsp:sp>
    <dsp:sp modelId="{0CC06CCF-9882-49E0-BEF8-ECAD1201FC17}">
      <dsp:nvSpPr>
        <dsp:cNvPr id="0" name=""/>
        <dsp:cNvSpPr/>
      </dsp:nvSpPr>
      <dsp:spPr>
        <a:xfrm>
          <a:off x="3278607" y="676603"/>
          <a:ext cx="950504" cy="475252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Measures of Position</a:t>
          </a:r>
        </a:p>
      </dsp:txBody>
      <dsp:txXfrm>
        <a:off x="3278607" y="676603"/>
        <a:ext cx="950504" cy="475252"/>
      </dsp:txXfrm>
    </dsp:sp>
    <dsp:sp modelId="{20A11F44-99F5-4B62-9097-9BD9565318EC}">
      <dsp:nvSpPr>
        <dsp:cNvPr id="0" name=""/>
        <dsp:cNvSpPr/>
      </dsp:nvSpPr>
      <dsp:spPr>
        <a:xfrm>
          <a:off x="3516233" y="1351461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Percentiles</a:t>
          </a:r>
        </a:p>
      </dsp:txBody>
      <dsp:txXfrm>
        <a:off x="3516233" y="1351461"/>
        <a:ext cx="950504" cy="475252"/>
      </dsp:txXfrm>
    </dsp:sp>
    <dsp:sp modelId="{E857F8A4-6491-43D2-A5E4-AC4386D73D3A}">
      <dsp:nvSpPr>
        <dsp:cNvPr id="0" name=""/>
        <dsp:cNvSpPr/>
      </dsp:nvSpPr>
      <dsp:spPr>
        <a:xfrm>
          <a:off x="3516233" y="2026319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Quartiles</a:t>
          </a:r>
        </a:p>
      </dsp:txBody>
      <dsp:txXfrm>
        <a:off x="3516233" y="2026319"/>
        <a:ext cx="950504" cy="475252"/>
      </dsp:txXfrm>
    </dsp:sp>
    <dsp:sp modelId="{7E255342-26A4-41D8-82FB-A4DCA7D45FD3}">
      <dsp:nvSpPr>
        <dsp:cNvPr id="0" name=""/>
        <dsp:cNvSpPr/>
      </dsp:nvSpPr>
      <dsp:spPr>
        <a:xfrm>
          <a:off x="3516233" y="2701177"/>
          <a:ext cx="950504" cy="47525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Deciles</a:t>
          </a:r>
        </a:p>
      </dsp:txBody>
      <dsp:txXfrm>
        <a:off x="3516233" y="2701177"/>
        <a:ext cx="950504" cy="47525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1</xdr:row>
      <xdr:rowOff>79375</xdr:rowOff>
    </xdr:from>
    <xdr:to>
      <xdr:col>15</xdr:col>
      <xdr:colOff>215900</xdr:colOff>
      <xdr:row>7</xdr:row>
      <xdr:rowOff>88900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C2B1541-A2AA-BDB1-FFDD-5B76F88AA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476250</xdr:colOff>
      <xdr:row>6</xdr:row>
      <xdr:rowOff>177800</xdr:rowOff>
    </xdr:from>
    <xdr:to>
      <xdr:col>6</xdr:col>
      <xdr:colOff>565150</xdr:colOff>
      <xdr:row>9</xdr:row>
      <xdr:rowOff>14098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004AD04-A031-83C0-9CC8-A798C62A4127}"/>
            </a:ext>
          </a:extLst>
        </xdr:cNvPr>
        <xdr:cNvGrpSpPr/>
      </xdr:nvGrpSpPr>
      <xdr:grpSpPr>
        <a:xfrm>
          <a:off x="1085850" y="1778000"/>
          <a:ext cx="3136900" cy="636398"/>
          <a:chOff x="3421" y="486663"/>
          <a:chExt cx="1060664" cy="636398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7BB76CA2-0038-AF6D-C72C-869B5619BCB8}"/>
              </a:ext>
            </a:extLst>
          </xdr:cNvPr>
          <xdr:cNvSpPr/>
        </xdr:nvSpPr>
        <xdr:spPr>
          <a:xfrm>
            <a:off x="3421" y="486663"/>
            <a:ext cx="1060664" cy="636398"/>
          </a:xfrm>
          <a:prstGeom prst="roundRect">
            <a:avLst>
              <a:gd name="adj" fmla="val 10000"/>
            </a:avLst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AF610235-D6ED-A82E-AE6A-0F874F82E3D4}"/>
              </a:ext>
            </a:extLst>
          </xdr:cNvPr>
          <xdr:cNvSpPr txBox="1"/>
        </xdr:nvSpPr>
        <xdr:spPr>
          <a:xfrm>
            <a:off x="22060" y="505302"/>
            <a:ext cx="1023386" cy="59912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400" kern="1200"/>
              <a:t>Collecting - How data is Collected</a:t>
            </a:r>
          </a:p>
        </xdr:txBody>
      </xdr:sp>
    </xdr:grpSp>
    <xdr:clientData/>
  </xdr:twoCellAnchor>
  <xdr:twoCellAnchor>
    <xdr:from>
      <xdr:col>2</xdr:col>
      <xdr:colOff>190500</xdr:colOff>
      <xdr:row>10</xdr:row>
      <xdr:rowOff>19050</xdr:rowOff>
    </xdr:from>
    <xdr:to>
      <xdr:col>8</xdr:col>
      <xdr:colOff>304800</xdr:colOff>
      <xdr:row>17</xdr:row>
      <xdr:rowOff>171450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BED39B7-D084-E2D2-B0E4-8D9036EC23A5}"/>
            </a:ext>
          </a:extLst>
        </xdr:cNvPr>
        <xdr:cNvSpPr/>
      </xdr:nvSpPr>
      <xdr:spPr>
        <a:xfrm>
          <a:off x="1409700" y="2686050"/>
          <a:ext cx="3771900" cy="2019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200"/>
            <a:t>🦋🦋🦋🦋🦋🦋🦋🦋🦋🦋🦋🦋🦋🦋🦋🦋🦋🦋🦋🦋🦋🦋🦋🦋🦋🦋🦋🦋🦋🦋🦋🦋🦋🦋🦋🦋🦋🦋🦋🦋🦋🦋🦋🦋🦋</a:t>
          </a:r>
        </a:p>
      </xdr:txBody>
    </xdr:sp>
    <xdr:clientData/>
  </xdr:twoCellAnchor>
  <xdr:twoCellAnchor>
    <xdr:from>
      <xdr:col>10</xdr:col>
      <xdr:colOff>63500</xdr:colOff>
      <xdr:row>12</xdr:row>
      <xdr:rowOff>88900</xdr:rowOff>
    </xdr:from>
    <xdr:to>
      <xdr:col>14</xdr:col>
      <xdr:colOff>31750</xdr:colOff>
      <xdr:row>16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2BAD2F4-1836-4A45-BD81-F2E57FCC3132}"/>
            </a:ext>
          </a:extLst>
        </xdr:cNvPr>
        <xdr:cNvSpPr/>
      </xdr:nvSpPr>
      <xdr:spPr>
        <a:xfrm>
          <a:off x="6159500" y="3289300"/>
          <a:ext cx="2406650" cy="1003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10</xdr:col>
      <xdr:colOff>114300</xdr:colOff>
      <xdr:row>12</xdr:row>
      <xdr:rowOff>241300</xdr:rowOff>
    </xdr:from>
    <xdr:to>
      <xdr:col>13</xdr:col>
      <xdr:colOff>583891</xdr:colOff>
      <xdr:row>15</xdr:row>
      <xdr:rowOff>105722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2C02EB-BB59-8E45-CB0C-584B5C384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10300" y="3441700"/>
          <a:ext cx="2298391" cy="6645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2</xdr:row>
      <xdr:rowOff>28574</xdr:rowOff>
    </xdr:from>
    <xdr:to>
      <xdr:col>13</xdr:col>
      <xdr:colOff>552449</xdr:colOff>
      <xdr:row>14</xdr:row>
      <xdr:rowOff>63499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AE20BA7-841D-ED71-0E07-C23602816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5</xdr:col>
      <xdr:colOff>450850</xdr:colOff>
      <xdr:row>16</xdr:row>
      <xdr:rowOff>216905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FCA5462F-FFE4-393C-A6FD-C9323C48668A}"/>
            </a:ext>
          </a:extLst>
        </xdr:cNvPr>
        <xdr:cNvGrpSpPr/>
      </xdr:nvGrpSpPr>
      <xdr:grpSpPr>
        <a:xfrm>
          <a:off x="1828800" y="4000500"/>
          <a:ext cx="1670050" cy="483605"/>
          <a:chOff x="623628" y="689139"/>
          <a:chExt cx="967211" cy="48360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95FA4DA0-4D91-78EC-020E-30CF5BC62701}"/>
              </a:ext>
            </a:extLst>
          </xdr:cNvPr>
          <xdr:cNvSpPr/>
        </xdr:nvSpPr>
        <xdr:spPr>
          <a:xfrm>
            <a:off x="623628" y="68913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6">
              <a:hueOff val="0"/>
              <a:satOff val="0"/>
              <a:lumOff val="0"/>
              <a:alphaOff val="0"/>
            </a:schemeClr>
          </a:fillRef>
          <a:effectRef idx="0">
            <a:schemeClr val="accent6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6C2988C-7BE8-649F-AB57-758CF4026FF0}"/>
              </a:ext>
            </a:extLst>
          </xdr:cNvPr>
          <xdr:cNvSpPr txBox="1"/>
        </xdr:nvSpPr>
        <xdr:spPr>
          <a:xfrm>
            <a:off x="623628" y="68913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Qualitative/Categorical</a:t>
            </a:r>
          </a:p>
        </xdr:txBody>
      </xdr:sp>
    </xdr:grpSp>
    <xdr:clientData/>
  </xdr:twoCellAnchor>
  <xdr:twoCellAnchor>
    <xdr:from>
      <xdr:col>3</xdr:col>
      <xdr:colOff>374650</xdr:colOff>
      <xdr:row>17</xdr:row>
      <xdr:rowOff>241300</xdr:rowOff>
    </xdr:from>
    <xdr:to>
      <xdr:col>5</xdr:col>
      <xdr:colOff>122661</xdr:colOff>
      <xdr:row>19</xdr:row>
      <xdr:rowOff>191505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BE7B637-A01D-EDC3-FF1B-8C879000B097}"/>
            </a:ext>
          </a:extLst>
        </xdr:cNvPr>
        <xdr:cNvGrpSpPr/>
      </xdr:nvGrpSpPr>
      <xdr:grpSpPr>
        <a:xfrm>
          <a:off x="2203450" y="4775200"/>
          <a:ext cx="967211" cy="483605"/>
          <a:chOff x="865431" y="1375859"/>
          <a:chExt cx="967211" cy="483605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3C4D9129-4259-AC3F-CAEA-1C2AFA3A9B33}"/>
              </a:ext>
            </a:extLst>
          </xdr:cNvPr>
          <xdr:cNvSpPr/>
        </xdr:nvSpPr>
        <xdr:spPr>
          <a:xfrm>
            <a:off x="865431" y="137585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FD572DB-9E81-65D1-EF44-1489D18E1FB4}"/>
              </a:ext>
            </a:extLst>
          </xdr:cNvPr>
          <xdr:cNvSpPr txBox="1"/>
        </xdr:nvSpPr>
        <xdr:spPr>
          <a:xfrm>
            <a:off x="865431" y="137585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Ordinal</a:t>
            </a:r>
          </a:p>
        </xdr:txBody>
      </xdr:sp>
    </xdr:grpSp>
    <xdr:clientData/>
  </xdr:twoCellAnchor>
  <xdr:twoCellAnchor>
    <xdr:from>
      <xdr:col>3</xdr:col>
      <xdr:colOff>368300</xdr:colOff>
      <xdr:row>24</xdr:row>
      <xdr:rowOff>260350</xdr:rowOff>
    </xdr:from>
    <xdr:to>
      <xdr:col>5</xdr:col>
      <xdr:colOff>116311</xdr:colOff>
      <xdr:row>26</xdr:row>
      <xdr:rowOff>210555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C1251E48-0358-4B74-870B-7C7E2C97489A}"/>
            </a:ext>
          </a:extLst>
        </xdr:cNvPr>
        <xdr:cNvGrpSpPr/>
      </xdr:nvGrpSpPr>
      <xdr:grpSpPr>
        <a:xfrm>
          <a:off x="2197100" y="6661150"/>
          <a:ext cx="967211" cy="483605"/>
          <a:chOff x="865431" y="1375859"/>
          <a:chExt cx="967211" cy="483605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4687263A-F7FA-9E9E-C488-6D79797D990D}"/>
              </a:ext>
            </a:extLst>
          </xdr:cNvPr>
          <xdr:cNvSpPr/>
        </xdr:nvSpPr>
        <xdr:spPr>
          <a:xfrm>
            <a:off x="865431" y="137585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6EB0317C-E5D4-3134-248F-8CAD1A10F4C3}"/>
              </a:ext>
            </a:extLst>
          </xdr:cNvPr>
          <xdr:cNvSpPr txBox="1"/>
        </xdr:nvSpPr>
        <xdr:spPr>
          <a:xfrm>
            <a:off x="865431" y="137585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Nominal</a:t>
            </a:r>
          </a:p>
        </xdr:txBody>
      </xdr:sp>
    </xdr:grpSp>
    <xdr:clientData/>
  </xdr:twoCellAnchor>
  <xdr:twoCellAnchor>
    <xdr:from>
      <xdr:col>3</xdr:col>
      <xdr:colOff>501650</xdr:colOff>
      <xdr:row>32</xdr:row>
      <xdr:rowOff>57150</xdr:rowOff>
    </xdr:from>
    <xdr:to>
      <xdr:col>5</xdr:col>
      <xdr:colOff>249661</xdr:colOff>
      <xdr:row>34</xdr:row>
      <xdr:rowOff>7355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F62EB6D4-33B6-4CBE-AEFC-4884DCC19A4B}"/>
            </a:ext>
          </a:extLst>
        </xdr:cNvPr>
        <xdr:cNvGrpSpPr/>
      </xdr:nvGrpSpPr>
      <xdr:grpSpPr>
        <a:xfrm>
          <a:off x="2330450" y="8591550"/>
          <a:ext cx="967211" cy="483605"/>
          <a:chOff x="865431" y="1375859"/>
          <a:chExt cx="967211" cy="483605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AF68A537-BD6F-76D0-69DD-61312E62C1EC}"/>
              </a:ext>
            </a:extLst>
          </xdr:cNvPr>
          <xdr:cNvSpPr/>
        </xdr:nvSpPr>
        <xdr:spPr>
          <a:xfrm>
            <a:off x="865431" y="137585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D4D93E1F-CD56-F866-FED8-8FFD02BE67C9}"/>
              </a:ext>
            </a:extLst>
          </xdr:cNvPr>
          <xdr:cNvSpPr txBox="1"/>
        </xdr:nvSpPr>
        <xdr:spPr>
          <a:xfrm>
            <a:off x="865431" y="137585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Binary</a:t>
            </a:r>
          </a:p>
        </xdr:txBody>
      </xdr:sp>
    </xdr:grpSp>
    <xdr:clientData/>
  </xdr:twoCellAnchor>
  <xdr:twoCellAnchor>
    <xdr:from>
      <xdr:col>4</xdr:col>
      <xdr:colOff>0</xdr:colOff>
      <xdr:row>36</xdr:row>
      <xdr:rowOff>0</xdr:rowOff>
    </xdr:from>
    <xdr:to>
      <xdr:col>5</xdr:col>
      <xdr:colOff>357611</xdr:colOff>
      <xdr:row>37</xdr:row>
      <xdr:rowOff>216905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1A0981D3-FA4A-DCA2-2FAF-0E4298D86233}"/>
            </a:ext>
          </a:extLst>
        </xdr:cNvPr>
        <xdr:cNvGrpSpPr/>
      </xdr:nvGrpSpPr>
      <xdr:grpSpPr>
        <a:xfrm>
          <a:off x="2438400" y="9601200"/>
          <a:ext cx="967211" cy="483605"/>
          <a:chOff x="2620919" y="689139"/>
          <a:chExt cx="967211" cy="483605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6A0C95B1-61EF-81CD-1ACC-FF0BB2D64EA4}"/>
              </a:ext>
            </a:extLst>
          </xdr:cNvPr>
          <xdr:cNvSpPr/>
        </xdr:nvSpPr>
        <xdr:spPr>
          <a:xfrm>
            <a:off x="2620919" y="68913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6">
              <a:hueOff val="0"/>
              <a:satOff val="0"/>
              <a:lumOff val="0"/>
              <a:alphaOff val="0"/>
            </a:schemeClr>
          </a:fillRef>
          <a:effectRef idx="0">
            <a:schemeClr val="accent6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90A1EF05-DF52-D53C-DD2F-8D581AEDC1CF}"/>
              </a:ext>
            </a:extLst>
          </xdr:cNvPr>
          <xdr:cNvSpPr txBox="1"/>
        </xdr:nvSpPr>
        <xdr:spPr>
          <a:xfrm>
            <a:off x="2620919" y="68913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Quantitative/Numerical</a:t>
            </a:r>
          </a:p>
        </xdr:txBody>
      </xdr:sp>
    </xdr:grpSp>
    <xdr:clientData/>
  </xdr:twoCellAnchor>
  <xdr:twoCellAnchor>
    <xdr:from>
      <xdr:col>4</xdr:col>
      <xdr:colOff>0</xdr:colOff>
      <xdr:row>39</xdr:row>
      <xdr:rowOff>0</xdr:rowOff>
    </xdr:from>
    <xdr:to>
      <xdr:col>5</xdr:col>
      <xdr:colOff>357611</xdr:colOff>
      <xdr:row>40</xdr:row>
      <xdr:rowOff>216905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9B764C6D-4FD8-94F2-924E-109B6DB0C642}"/>
            </a:ext>
          </a:extLst>
        </xdr:cNvPr>
        <xdr:cNvGrpSpPr/>
      </xdr:nvGrpSpPr>
      <xdr:grpSpPr>
        <a:xfrm>
          <a:off x="2438400" y="10401300"/>
          <a:ext cx="967211" cy="483605"/>
          <a:chOff x="2035756" y="1375859"/>
          <a:chExt cx="967211" cy="483605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DBF03BFC-7DF8-A3EA-F34C-35F55C9867E0}"/>
              </a:ext>
            </a:extLst>
          </xdr:cNvPr>
          <xdr:cNvSpPr/>
        </xdr:nvSpPr>
        <xdr:spPr>
          <a:xfrm>
            <a:off x="2035756" y="137585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FA51455B-BBFF-FD20-1422-933DFAE7144F}"/>
              </a:ext>
            </a:extLst>
          </xdr:cNvPr>
          <xdr:cNvSpPr txBox="1"/>
        </xdr:nvSpPr>
        <xdr:spPr>
          <a:xfrm>
            <a:off x="2035756" y="137585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Discrete</a:t>
            </a:r>
          </a:p>
        </xdr:txBody>
      </xdr:sp>
    </xdr:grpSp>
    <xdr:clientData/>
  </xdr:twoCellAnchor>
  <xdr:twoCellAnchor>
    <xdr:from>
      <xdr:col>4</xdr:col>
      <xdr:colOff>0</xdr:colOff>
      <xdr:row>46</xdr:row>
      <xdr:rowOff>0</xdr:rowOff>
    </xdr:from>
    <xdr:to>
      <xdr:col>5</xdr:col>
      <xdr:colOff>357611</xdr:colOff>
      <xdr:row>47</xdr:row>
      <xdr:rowOff>216905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813432F8-B985-47D5-8CEE-BC8C94835146}"/>
            </a:ext>
          </a:extLst>
        </xdr:cNvPr>
        <xdr:cNvGrpSpPr/>
      </xdr:nvGrpSpPr>
      <xdr:grpSpPr>
        <a:xfrm>
          <a:off x="2438400" y="12268200"/>
          <a:ext cx="967211" cy="483605"/>
          <a:chOff x="2035756" y="1375859"/>
          <a:chExt cx="967211" cy="483605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13DF24DD-3796-12FE-8CB6-83315E56DA71}"/>
              </a:ext>
            </a:extLst>
          </xdr:cNvPr>
          <xdr:cNvSpPr/>
        </xdr:nvSpPr>
        <xdr:spPr>
          <a:xfrm>
            <a:off x="2035756" y="137585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8CFB0934-6AB1-6FF0-D539-B664C06263B3}"/>
              </a:ext>
            </a:extLst>
          </xdr:cNvPr>
          <xdr:cNvSpPr txBox="1"/>
        </xdr:nvSpPr>
        <xdr:spPr>
          <a:xfrm>
            <a:off x="2035756" y="137585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Continuous</a:t>
            </a:r>
          </a:p>
        </xdr:txBody>
      </xdr:sp>
    </xdr:grpSp>
    <xdr:clientData/>
  </xdr:twoCellAnchor>
  <xdr:twoCellAnchor>
    <xdr:from>
      <xdr:col>4</xdr:col>
      <xdr:colOff>0</xdr:colOff>
      <xdr:row>51</xdr:row>
      <xdr:rowOff>0</xdr:rowOff>
    </xdr:from>
    <xdr:to>
      <xdr:col>5</xdr:col>
      <xdr:colOff>357611</xdr:colOff>
      <xdr:row>52</xdr:row>
      <xdr:rowOff>216905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E8BF5E6-6FCF-2A00-F44E-434FBBA8E468}"/>
            </a:ext>
          </a:extLst>
        </xdr:cNvPr>
        <xdr:cNvGrpSpPr/>
      </xdr:nvGrpSpPr>
      <xdr:grpSpPr>
        <a:xfrm>
          <a:off x="2438400" y="13601700"/>
          <a:ext cx="967211" cy="483605"/>
          <a:chOff x="3447885" y="2062579"/>
          <a:chExt cx="967211" cy="483605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9F5F2C72-7017-56C7-8D08-998C87905293}"/>
              </a:ext>
            </a:extLst>
          </xdr:cNvPr>
          <xdr:cNvSpPr/>
        </xdr:nvSpPr>
        <xdr:spPr>
          <a:xfrm>
            <a:off x="3447885" y="206257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2">
              <a:hueOff val="0"/>
              <a:satOff val="0"/>
              <a:lumOff val="0"/>
              <a:alphaOff val="0"/>
            </a:schemeClr>
          </a:fillRef>
          <a:effectRef idx="0">
            <a:schemeClr val="accent2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BF091E84-8C99-8CFB-CED9-1CB9676C3E16}"/>
              </a:ext>
            </a:extLst>
          </xdr:cNvPr>
          <xdr:cNvSpPr txBox="1"/>
        </xdr:nvSpPr>
        <xdr:spPr>
          <a:xfrm>
            <a:off x="3447885" y="206257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Interval</a:t>
            </a:r>
          </a:p>
        </xdr:txBody>
      </xdr:sp>
    </xdr:grpSp>
    <xdr:clientData/>
  </xdr:twoCellAnchor>
  <xdr:twoCellAnchor>
    <xdr:from>
      <xdr:col>4</xdr:col>
      <xdr:colOff>0</xdr:colOff>
      <xdr:row>58</xdr:row>
      <xdr:rowOff>0</xdr:rowOff>
    </xdr:from>
    <xdr:to>
      <xdr:col>5</xdr:col>
      <xdr:colOff>357611</xdr:colOff>
      <xdr:row>59</xdr:row>
      <xdr:rowOff>216905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A35A3CD9-BB18-4DE7-A701-812EEE5CB7EE}"/>
            </a:ext>
          </a:extLst>
        </xdr:cNvPr>
        <xdr:cNvGrpSpPr/>
      </xdr:nvGrpSpPr>
      <xdr:grpSpPr>
        <a:xfrm>
          <a:off x="2438400" y="15468600"/>
          <a:ext cx="967211" cy="483605"/>
          <a:chOff x="3447885" y="2062579"/>
          <a:chExt cx="967211" cy="483605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81DAE8B9-F933-FF0A-E33F-8F4E7D0BD03B}"/>
              </a:ext>
            </a:extLst>
          </xdr:cNvPr>
          <xdr:cNvSpPr/>
        </xdr:nvSpPr>
        <xdr:spPr>
          <a:xfrm>
            <a:off x="3447885" y="2062579"/>
            <a:ext cx="967211" cy="483605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2">
              <a:hueOff val="0"/>
              <a:satOff val="0"/>
              <a:lumOff val="0"/>
              <a:alphaOff val="0"/>
            </a:schemeClr>
          </a:fillRef>
          <a:effectRef idx="0">
            <a:schemeClr val="accent2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69BC66F9-0A2F-8943-13AF-5702E8678794}"/>
              </a:ext>
            </a:extLst>
          </xdr:cNvPr>
          <xdr:cNvSpPr txBox="1"/>
        </xdr:nvSpPr>
        <xdr:spPr>
          <a:xfrm>
            <a:off x="3447885" y="2062579"/>
            <a:ext cx="967211" cy="48360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66725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50" kern="1200"/>
              <a:t>Ratio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422274</xdr:colOff>
      <xdr:row>1</xdr:row>
      <xdr:rowOff>238124</xdr:rowOff>
    </xdr:from>
    <xdr:to>
      <xdr:col>13</xdr:col>
      <xdr:colOff>381000</xdr:colOff>
      <xdr:row>13</xdr:row>
      <xdr:rowOff>215900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B38E4D9-7143-927E-68FC-469F640CA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3</xdr:col>
      <xdr:colOff>0</xdr:colOff>
      <xdr:row>14</xdr:row>
      <xdr:rowOff>0</xdr:rowOff>
    </xdr:from>
    <xdr:to>
      <xdr:col>6</xdr:col>
      <xdr:colOff>482600</xdr:colOff>
      <xdr:row>15</xdr:row>
      <xdr:rowOff>168702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19C7ADC-639D-8292-C663-565CDD6E5166}"/>
            </a:ext>
          </a:extLst>
        </xdr:cNvPr>
        <xdr:cNvGrpSpPr/>
      </xdr:nvGrpSpPr>
      <xdr:grpSpPr>
        <a:xfrm>
          <a:off x="1828800" y="3733800"/>
          <a:ext cx="2311400" cy="435402"/>
          <a:chOff x="992186" y="619765"/>
          <a:chExt cx="870804" cy="435402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C92E2E7-E91C-9EDE-051E-DB2A68F776B6}"/>
              </a:ext>
            </a:extLst>
          </xdr:cNvPr>
          <xdr:cNvSpPr/>
        </xdr:nvSpPr>
        <xdr:spPr>
          <a:xfrm>
            <a:off x="992186" y="619765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6">
              <a:hueOff val="0"/>
              <a:satOff val="0"/>
              <a:lumOff val="0"/>
              <a:alphaOff val="0"/>
            </a:schemeClr>
          </a:fillRef>
          <a:effectRef idx="0">
            <a:schemeClr val="accent6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4BC8A7EA-1147-3344-69AF-1A5442B88203}"/>
              </a:ext>
            </a:extLst>
          </xdr:cNvPr>
          <xdr:cNvSpPr txBox="1"/>
        </xdr:nvSpPr>
        <xdr:spPr>
          <a:xfrm>
            <a:off x="992186" y="619765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400" kern="1200"/>
              <a:t>Measures of Central Tendency</a:t>
            </a:r>
          </a:p>
        </xdr:txBody>
      </xdr:sp>
    </xdr:grpSp>
    <xdr:clientData/>
  </xdr:twoCellAnchor>
  <xdr:twoCellAnchor>
    <xdr:from>
      <xdr:col>3</xdr:col>
      <xdr:colOff>488950</xdr:colOff>
      <xdr:row>16</xdr:row>
      <xdr:rowOff>152400</xdr:rowOff>
    </xdr:from>
    <xdr:to>
      <xdr:col>5</xdr:col>
      <xdr:colOff>140554</xdr:colOff>
      <xdr:row>18</xdr:row>
      <xdr:rowOff>54402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288633F-AEB9-693C-232F-2406C0920644}"/>
            </a:ext>
          </a:extLst>
        </xdr:cNvPr>
        <xdr:cNvGrpSpPr/>
      </xdr:nvGrpSpPr>
      <xdr:grpSpPr>
        <a:xfrm>
          <a:off x="2317750" y="4419600"/>
          <a:ext cx="870804" cy="435402"/>
          <a:chOff x="1209888" y="1238036"/>
          <a:chExt cx="870804" cy="435402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53F26F2E-A54B-1207-BEC8-0B99C63D5087}"/>
              </a:ext>
            </a:extLst>
          </xdr:cNvPr>
          <xdr:cNvSpPr/>
        </xdr:nvSpPr>
        <xdr:spPr>
          <a:xfrm>
            <a:off x="1209888" y="1238036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5118E9D6-652F-808A-5B63-E75E9001CC46}"/>
              </a:ext>
            </a:extLst>
          </xdr:cNvPr>
          <xdr:cNvSpPr txBox="1"/>
        </xdr:nvSpPr>
        <xdr:spPr>
          <a:xfrm>
            <a:off x="1209888" y="1238036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00" kern="1200"/>
              <a:t>Mean</a:t>
            </a:r>
          </a:p>
        </xdr:txBody>
      </xdr:sp>
    </xdr:grpSp>
    <xdr:clientData/>
  </xdr:twoCellAnchor>
  <xdr:twoCellAnchor>
    <xdr:from>
      <xdr:col>3</xdr:col>
      <xdr:colOff>495300</xdr:colOff>
      <xdr:row>19</xdr:row>
      <xdr:rowOff>247650</xdr:rowOff>
    </xdr:from>
    <xdr:to>
      <xdr:col>5</xdr:col>
      <xdr:colOff>146904</xdr:colOff>
      <xdr:row>21</xdr:row>
      <xdr:rowOff>149652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FFE61B1-4388-46BB-A52A-B7AFBAF11AD6}"/>
            </a:ext>
          </a:extLst>
        </xdr:cNvPr>
        <xdr:cNvGrpSpPr/>
      </xdr:nvGrpSpPr>
      <xdr:grpSpPr>
        <a:xfrm>
          <a:off x="2324100" y="5314950"/>
          <a:ext cx="870804" cy="435402"/>
          <a:chOff x="1209888" y="1238036"/>
          <a:chExt cx="870804" cy="435402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6449DF18-3314-F5C5-D497-ECD047094135}"/>
              </a:ext>
            </a:extLst>
          </xdr:cNvPr>
          <xdr:cNvSpPr/>
        </xdr:nvSpPr>
        <xdr:spPr>
          <a:xfrm>
            <a:off x="1209888" y="1238036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16EE925A-AB43-3C89-CD14-AD850188C929}"/>
              </a:ext>
            </a:extLst>
          </xdr:cNvPr>
          <xdr:cNvSpPr txBox="1"/>
        </xdr:nvSpPr>
        <xdr:spPr>
          <a:xfrm>
            <a:off x="1209888" y="1238036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00" kern="1200"/>
              <a:t>Median</a:t>
            </a:r>
          </a:p>
        </xdr:txBody>
      </xdr:sp>
    </xdr:grpSp>
    <xdr:clientData/>
  </xdr:twoCellAnchor>
  <xdr:twoCellAnchor>
    <xdr:from>
      <xdr:col>3</xdr:col>
      <xdr:colOff>508000</xdr:colOff>
      <xdr:row>22</xdr:row>
      <xdr:rowOff>234950</xdr:rowOff>
    </xdr:from>
    <xdr:to>
      <xdr:col>5</xdr:col>
      <xdr:colOff>159604</xdr:colOff>
      <xdr:row>24</xdr:row>
      <xdr:rowOff>136952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84552A63-A932-3E6E-CCD5-65C762FC0376}"/>
            </a:ext>
          </a:extLst>
        </xdr:cNvPr>
        <xdr:cNvGrpSpPr/>
      </xdr:nvGrpSpPr>
      <xdr:grpSpPr>
        <a:xfrm>
          <a:off x="2336800" y="6102350"/>
          <a:ext cx="870804" cy="435402"/>
          <a:chOff x="1209888" y="2474578"/>
          <a:chExt cx="870804" cy="435402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1FBFF4BE-0402-0C2A-E993-80B76C599885}"/>
              </a:ext>
            </a:extLst>
          </xdr:cNvPr>
          <xdr:cNvSpPr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DEEB55C2-760C-859B-7444-D40B785CCF06}"/>
              </a:ext>
            </a:extLst>
          </xdr:cNvPr>
          <xdr:cNvSpPr txBox="1"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00" kern="1200"/>
              <a:t>Mode</a:t>
            </a:r>
          </a:p>
        </xdr:txBody>
      </xdr:sp>
    </xdr:grpSp>
    <xdr:clientData/>
  </xdr:twoCellAnchor>
  <xdr:twoCellAnchor>
    <xdr:from>
      <xdr:col>2</xdr:col>
      <xdr:colOff>139700</xdr:colOff>
      <xdr:row>26</xdr:row>
      <xdr:rowOff>0</xdr:rowOff>
    </xdr:from>
    <xdr:to>
      <xdr:col>6</xdr:col>
      <xdr:colOff>311150</xdr:colOff>
      <xdr:row>27</xdr:row>
      <xdr:rowOff>208552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63C626C-D253-F99A-48C1-ABD3D80C404A}"/>
            </a:ext>
          </a:extLst>
        </xdr:cNvPr>
        <xdr:cNvGrpSpPr/>
      </xdr:nvGrpSpPr>
      <xdr:grpSpPr>
        <a:xfrm>
          <a:off x="1358900" y="6934200"/>
          <a:ext cx="2609850" cy="475252"/>
          <a:chOff x="2247310" y="676603"/>
          <a:chExt cx="950504" cy="475252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7DAA1BAD-10CE-1FAB-B9FD-0B08BA82563D}"/>
              </a:ext>
            </a:extLst>
          </xdr:cNvPr>
          <xdr:cNvSpPr/>
        </xdr:nvSpPr>
        <xdr:spPr>
          <a:xfrm>
            <a:off x="2247310" y="676603"/>
            <a:ext cx="950504" cy="47525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6">
              <a:hueOff val="0"/>
              <a:satOff val="0"/>
              <a:lumOff val="0"/>
              <a:alphaOff val="0"/>
            </a:schemeClr>
          </a:fillRef>
          <a:effectRef idx="0">
            <a:schemeClr val="accent6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127AE56F-47B6-CE9B-386D-8E6708A8DCD5}"/>
              </a:ext>
            </a:extLst>
          </xdr:cNvPr>
          <xdr:cNvSpPr txBox="1"/>
        </xdr:nvSpPr>
        <xdr:spPr>
          <a:xfrm>
            <a:off x="2247310" y="676603"/>
            <a:ext cx="950504" cy="47525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600" kern="1200"/>
              <a:t>Measures of Variability</a:t>
            </a:r>
          </a:p>
        </xdr:txBody>
      </xdr:sp>
    </xdr:grpSp>
    <xdr:clientData/>
  </xdr:twoCellAnchor>
  <xdr:twoCellAnchor>
    <xdr:from>
      <xdr:col>3</xdr:col>
      <xdr:colOff>469900</xdr:colOff>
      <xdr:row>28</xdr:row>
      <xdr:rowOff>254000</xdr:rowOff>
    </xdr:from>
    <xdr:to>
      <xdr:col>5</xdr:col>
      <xdr:colOff>121504</xdr:colOff>
      <xdr:row>30</xdr:row>
      <xdr:rowOff>156002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14D18F59-157C-4B70-AEA0-D531EABC57AE}"/>
            </a:ext>
          </a:extLst>
        </xdr:cNvPr>
        <xdr:cNvGrpSpPr/>
      </xdr:nvGrpSpPr>
      <xdr:grpSpPr>
        <a:xfrm>
          <a:off x="2298700" y="7721600"/>
          <a:ext cx="870804" cy="435402"/>
          <a:chOff x="1209888" y="2474578"/>
          <a:chExt cx="870804" cy="435402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A0EE4633-E7FA-506A-ACBC-F4058B753A54}"/>
              </a:ext>
            </a:extLst>
          </xdr:cNvPr>
          <xdr:cNvSpPr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45E1263A-8303-7AD2-15A7-22EB746AB185}"/>
              </a:ext>
            </a:extLst>
          </xdr:cNvPr>
          <xdr:cNvSpPr txBox="1"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00" kern="1200"/>
              <a:t>Range</a:t>
            </a:r>
          </a:p>
        </xdr:txBody>
      </xdr:sp>
    </xdr:grpSp>
    <xdr:clientData/>
  </xdr:twoCellAnchor>
  <xdr:twoCellAnchor>
    <xdr:from>
      <xdr:col>3</xdr:col>
      <xdr:colOff>501650</xdr:colOff>
      <xdr:row>31</xdr:row>
      <xdr:rowOff>209550</xdr:rowOff>
    </xdr:from>
    <xdr:to>
      <xdr:col>5</xdr:col>
      <xdr:colOff>153254</xdr:colOff>
      <xdr:row>33</xdr:row>
      <xdr:rowOff>111552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B31DA70D-1EB3-42F6-ADFA-866D3E0E0E96}"/>
            </a:ext>
          </a:extLst>
        </xdr:cNvPr>
        <xdr:cNvGrpSpPr/>
      </xdr:nvGrpSpPr>
      <xdr:grpSpPr>
        <a:xfrm>
          <a:off x="2330450" y="8477250"/>
          <a:ext cx="870804" cy="435402"/>
          <a:chOff x="1209888" y="2474578"/>
          <a:chExt cx="870804" cy="435402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D7780865-0B21-552D-772D-89A3DC46B2D5}"/>
              </a:ext>
            </a:extLst>
          </xdr:cNvPr>
          <xdr:cNvSpPr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C0C1B6F4-CB89-FAD8-0DF6-0C1AD1CD0906}"/>
              </a:ext>
            </a:extLst>
          </xdr:cNvPr>
          <xdr:cNvSpPr txBox="1"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00" kern="1200"/>
              <a:t>Variance</a:t>
            </a:r>
          </a:p>
        </xdr:txBody>
      </xdr:sp>
    </xdr:grpSp>
    <xdr:clientData/>
  </xdr:twoCellAnchor>
  <xdr:twoCellAnchor>
    <xdr:from>
      <xdr:col>3</xdr:col>
      <xdr:colOff>488950</xdr:colOff>
      <xdr:row>35</xdr:row>
      <xdr:rowOff>19050</xdr:rowOff>
    </xdr:from>
    <xdr:to>
      <xdr:col>5</xdr:col>
      <xdr:colOff>140554</xdr:colOff>
      <xdr:row>36</xdr:row>
      <xdr:rowOff>187752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230ABB70-20A2-4682-833E-04D13D470C2D}"/>
            </a:ext>
          </a:extLst>
        </xdr:cNvPr>
        <xdr:cNvGrpSpPr/>
      </xdr:nvGrpSpPr>
      <xdr:grpSpPr>
        <a:xfrm>
          <a:off x="2317750" y="9353550"/>
          <a:ext cx="870804" cy="435402"/>
          <a:chOff x="1209888" y="2474578"/>
          <a:chExt cx="870804" cy="435402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7E4141B7-0E0F-0D8C-F317-E2A749274490}"/>
              </a:ext>
            </a:extLst>
          </xdr:cNvPr>
          <xdr:cNvSpPr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3AC59B34-03E5-C6DA-715C-B902B71AC90D}"/>
              </a:ext>
            </a:extLst>
          </xdr:cNvPr>
          <xdr:cNvSpPr txBox="1"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00" kern="1200"/>
              <a:t>Standard Deviation</a:t>
            </a:r>
          </a:p>
        </xdr:txBody>
      </xdr:sp>
    </xdr:grpSp>
    <xdr:clientData/>
  </xdr:twoCellAnchor>
  <xdr:twoCellAnchor>
    <xdr:from>
      <xdr:col>9</xdr:col>
      <xdr:colOff>457200</xdr:colOff>
      <xdr:row>44</xdr:row>
      <xdr:rowOff>44450</xdr:rowOff>
    </xdr:from>
    <xdr:to>
      <xdr:col>18</xdr:col>
      <xdr:colOff>571500</xdr:colOff>
      <xdr:row>44</xdr:row>
      <xdr:rowOff>101600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BAECCF2-E521-514F-82B7-8BE31A692D0E}"/>
            </a:ext>
          </a:extLst>
        </xdr:cNvPr>
        <xdr:cNvCxnSpPr/>
      </xdr:nvCxnSpPr>
      <xdr:spPr>
        <a:xfrm>
          <a:off x="5943600" y="11779250"/>
          <a:ext cx="5600700" cy="571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387350</xdr:colOff>
      <xdr:row>37</xdr:row>
      <xdr:rowOff>260350</xdr:rowOff>
    </xdr:from>
    <xdr:to>
      <xdr:col>14</xdr:col>
      <xdr:colOff>406400</xdr:colOff>
      <xdr:row>44</xdr:row>
      <xdr:rowOff>254000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FD70AB7B-FDCA-465C-0165-DB17B41548CD}"/>
            </a:ext>
          </a:extLst>
        </xdr:cNvPr>
        <xdr:cNvCxnSpPr/>
      </xdr:nvCxnSpPr>
      <xdr:spPr>
        <a:xfrm>
          <a:off x="8921750" y="10128250"/>
          <a:ext cx="19050" cy="1860550"/>
        </a:xfrm>
        <a:prstGeom prst="line">
          <a:avLst/>
        </a:prstGeom>
        <a:ln w="3810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174624</xdr:colOff>
      <xdr:row>49</xdr:row>
      <xdr:rowOff>231775</xdr:rowOff>
    </xdr:from>
    <xdr:ext cx="2581275" cy="550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744FF6CA-DEF4-C027-7A51-CAED4CCC67A9}"/>
                </a:ext>
              </a:extLst>
            </xdr:cNvPr>
            <xdr:cNvSpPr txBox="1"/>
          </xdr:nvSpPr>
          <xdr:spPr>
            <a:xfrm>
              <a:off x="8099424" y="13300075"/>
              <a:ext cx="2581275" cy="550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baseline="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IN" sz="24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2400" b="0" i="1">
                          <a:latin typeface="Cambria Math" panose="02040503050406030204" pitchFamily="18" charset="0"/>
                        </a:rPr>
                        <m:t>∑</m:t>
                      </m:r>
                      <m:d>
                        <m:dPr>
                          <m:ctrlPr>
                            <a:rPr lang="en-IN" sz="24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IN" sz="2400" b="0" i="1" baseline="-25000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en-IN" sz="2400" b="0" i="1"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IN" sz="24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</m:acc>
                        </m:e>
                      </m:d>
                      <m:r>
                        <a:rPr lang="en-IN" sz="2400" b="0" i="1" baseline="30000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−1</m:t>
                      </m:r>
                    </m:den>
                  </m:f>
                </m:oMath>
              </a14:m>
              <a:r>
                <a:rPr lang="en-IN" sz="2400" baseline="0"/>
                <a:t>  Population</a:t>
              </a:r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744FF6CA-DEF4-C027-7A51-CAED4CCC67A9}"/>
                </a:ext>
              </a:extLst>
            </xdr:cNvPr>
            <xdr:cNvSpPr txBox="1"/>
          </xdr:nvSpPr>
          <xdr:spPr>
            <a:xfrm>
              <a:off x="8099424" y="13300075"/>
              <a:ext cx="2581275" cy="550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baseline="0"/>
                <a:t>=</a:t>
              </a:r>
              <a:r>
                <a:rPr lang="en-IN" sz="2400" b="0" i="0" baseline="0">
                  <a:latin typeface="Cambria Math" panose="02040503050406030204" pitchFamily="18" charset="0"/>
                </a:rPr>
                <a:t>(</a:t>
              </a:r>
              <a:r>
                <a:rPr lang="en-IN" sz="2400" b="0" i="0">
                  <a:latin typeface="Cambria Math" panose="02040503050406030204" pitchFamily="18" charset="0"/>
                </a:rPr>
                <a:t>∑(𝑥</a:t>
              </a:r>
              <a:r>
                <a:rPr lang="en-IN" sz="2400" b="0" i="0" baseline="-25000">
                  <a:latin typeface="Cambria Math" panose="02040503050406030204" pitchFamily="18" charset="0"/>
                </a:rPr>
                <a:t>𝑖</a:t>
              </a:r>
              <a:r>
                <a:rPr lang="en-IN" sz="2400" b="0" i="0">
                  <a:latin typeface="Cambria Math" panose="02040503050406030204" pitchFamily="18" charset="0"/>
                </a:rPr>
                <a:t>−𝑥 ̅ )</a:t>
              </a:r>
              <a:r>
                <a:rPr lang="en-IN" sz="2400" b="0" i="0" baseline="30000">
                  <a:latin typeface="Cambria Math" panose="02040503050406030204" pitchFamily="18" charset="0"/>
                </a:rPr>
                <a:t>2</a:t>
              </a:r>
              <a:r>
                <a:rPr lang="en-IN" sz="2400" b="0" i="0" baseline="0">
                  <a:latin typeface="Cambria Math" panose="02040503050406030204" pitchFamily="18" charset="0"/>
                </a:rPr>
                <a:t>)/(𝑛−1)</a:t>
              </a:r>
              <a:r>
                <a:rPr lang="en-IN" sz="2400" baseline="0"/>
                <a:t>  Population</a:t>
              </a:r>
            </a:p>
          </xdr:txBody>
        </xdr:sp>
      </mc:Fallback>
    </mc:AlternateContent>
    <xdr:clientData/>
  </xdr:oneCellAnchor>
  <xdr:oneCellAnchor>
    <xdr:from>
      <xdr:col>12</xdr:col>
      <xdr:colOff>15875</xdr:colOff>
      <xdr:row>49</xdr:row>
      <xdr:rowOff>257175</xdr:rowOff>
    </xdr:from>
    <xdr:ext cx="566758" cy="6261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4B5AC942-73C1-CE5B-DAFA-01CBFD680DB0}"/>
                </a:ext>
              </a:extLst>
            </xdr:cNvPr>
            <xdr:cNvSpPr txBox="1"/>
          </xdr:nvSpPr>
          <xdr:spPr>
            <a:xfrm>
              <a:off x="7331075" y="13325475"/>
              <a:ext cx="566758" cy="626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40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en-IN" sz="4000" b="0" i="1" baseline="30000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en-IN" sz="4000" baseline="30000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4B5AC942-73C1-CE5B-DAFA-01CBFD680DB0}"/>
                </a:ext>
              </a:extLst>
            </xdr:cNvPr>
            <xdr:cNvSpPr txBox="1"/>
          </xdr:nvSpPr>
          <xdr:spPr>
            <a:xfrm>
              <a:off x="7331075" y="13325475"/>
              <a:ext cx="566758" cy="626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4000" b="0" i="0">
                  <a:latin typeface="Cambria Math" panose="02040503050406030204" pitchFamily="18" charset="0"/>
                </a:rPr>
                <a:t>𝜎</a:t>
              </a:r>
              <a:r>
                <a:rPr lang="en-IN" sz="4000" b="0" i="0" baseline="30000">
                  <a:latin typeface="Cambria Math" panose="02040503050406030204" pitchFamily="18" charset="0"/>
                </a:rPr>
                <a:t>2</a:t>
              </a:r>
              <a:endParaRPr lang="en-IN" sz="4000" baseline="30000"/>
            </a:p>
          </xdr:txBody>
        </xdr:sp>
      </mc:Fallback>
    </mc:AlternateContent>
    <xdr:clientData/>
  </xdr:oneCellAnchor>
  <xdr:oneCellAnchor>
    <xdr:from>
      <xdr:col>13</xdr:col>
      <xdr:colOff>174624</xdr:colOff>
      <xdr:row>52</xdr:row>
      <xdr:rowOff>174625</xdr:rowOff>
    </xdr:from>
    <xdr:ext cx="2581275" cy="550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633D1FE-2A0A-4FA8-BE03-F4E838F1D998}"/>
                </a:ext>
              </a:extLst>
            </xdr:cNvPr>
            <xdr:cNvSpPr txBox="1"/>
          </xdr:nvSpPr>
          <xdr:spPr>
            <a:xfrm>
              <a:off x="8099424" y="14043025"/>
              <a:ext cx="2581275" cy="550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baseline="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IN" sz="24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2400" b="0" i="1">
                          <a:latin typeface="Cambria Math" panose="02040503050406030204" pitchFamily="18" charset="0"/>
                        </a:rPr>
                        <m:t>∑</m:t>
                      </m:r>
                      <m:d>
                        <m:dPr>
                          <m:ctrlPr>
                            <a:rPr lang="en-IN" sz="24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IN" sz="2400" b="0" i="1" baseline="-25000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en-IN" sz="2400" b="0" i="1"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IN" sz="24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</m:acc>
                        </m:e>
                      </m:d>
                      <m:r>
                        <a:rPr lang="en-IN" sz="2400" b="0" i="1" baseline="30000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−1</m:t>
                      </m:r>
                    </m:den>
                  </m:f>
                </m:oMath>
              </a14:m>
              <a:r>
                <a:rPr lang="en-IN" sz="2400" baseline="0"/>
                <a:t>  Sample</a:t>
              </a:r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633D1FE-2A0A-4FA8-BE03-F4E838F1D998}"/>
                </a:ext>
              </a:extLst>
            </xdr:cNvPr>
            <xdr:cNvSpPr txBox="1"/>
          </xdr:nvSpPr>
          <xdr:spPr>
            <a:xfrm>
              <a:off x="8099424" y="14043025"/>
              <a:ext cx="2581275" cy="550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baseline="0"/>
                <a:t>=</a:t>
              </a:r>
              <a:r>
                <a:rPr lang="en-IN" sz="2400" b="0" i="0" baseline="0">
                  <a:latin typeface="Cambria Math" panose="02040503050406030204" pitchFamily="18" charset="0"/>
                </a:rPr>
                <a:t>(</a:t>
              </a:r>
              <a:r>
                <a:rPr lang="en-IN" sz="2400" b="0" i="0">
                  <a:latin typeface="Cambria Math" panose="02040503050406030204" pitchFamily="18" charset="0"/>
                </a:rPr>
                <a:t>∑(𝑥</a:t>
              </a:r>
              <a:r>
                <a:rPr lang="en-IN" sz="2400" b="0" i="0" baseline="-25000">
                  <a:latin typeface="Cambria Math" panose="02040503050406030204" pitchFamily="18" charset="0"/>
                </a:rPr>
                <a:t>𝑖</a:t>
              </a:r>
              <a:r>
                <a:rPr lang="en-IN" sz="2400" b="0" i="0">
                  <a:latin typeface="Cambria Math" panose="02040503050406030204" pitchFamily="18" charset="0"/>
                </a:rPr>
                <a:t>−𝑥 ̅ )</a:t>
              </a:r>
              <a:r>
                <a:rPr lang="en-IN" sz="2400" b="0" i="0" baseline="30000">
                  <a:latin typeface="Cambria Math" panose="02040503050406030204" pitchFamily="18" charset="0"/>
                </a:rPr>
                <a:t>2</a:t>
              </a:r>
              <a:r>
                <a:rPr lang="en-IN" sz="2400" b="0" i="0" baseline="0">
                  <a:latin typeface="Cambria Math" panose="02040503050406030204" pitchFamily="18" charset="0"/>
                </a:rPr>
                <a:t>)/(𝑛−1)</a:t>
              </a:r>
              <a:r>
                <a:rPr lang="en-IN" sz="2400" baseline="0"/>
                <a:t>  Sample</a:t>
              </a:r>
            </a:p>
          </xdr:txBody>
        </xdr:sp>
      </mc:Fallback>
    </mc:AlternateContent>
    <xdr:clientData/>
  </xdr:oneCellAnchor>
  <xdr:twoCellAnchor>
    <xdr:from>
      <xdr:col>3</xdr:col>
      <xdr:colOff>0</xdr:colOff>
      <xdr:row>77</xdr:row>
      <xdr:rowOff>0</xdr:rowOff>
    </xdr:from>
    <xdr:to>
      <xdr:col>7</xdr:col>
      <xdr:colOff>412750</xdr:colOff>
      <xdr:row>78</xdr:row>
      <xdr:rowOff>208552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9E91E421-5DBA-D424-A7F7-10D73E8B4978}"/>
            </a:ext>
          </a:extLst>
        </xdr:cNvPr>
        <xdr:cNvGrpSpPr/>
      </xdr:nvGrpSpPr>
      <xdr:grpSpPr>
        <a:xfrm>
          <a:off x="1828800" y="20935950"/>
          <a:ext cx="2851150" cy="475252"/>
          <a:chOff x="3278607" y="676603"/>
          <a:chExt cx="950504" cy="475252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567BF3AF-2B54-E5EA-28F4-F20CBCBC0A4B}"/>
              </a:ext>
            </a:extLst>
          </xdr:cNvPr>
          <xdr:cNvSpPr/>
        </xdr:nvSpPr>
        <xdr:spPr>
          <a:xfrm>
            <a:off x="3278607" y="676603"/>
            <a:ext cx="950504" cy="47525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6">
              <a:hueOff val="0"/>
              <a:satOff val="0"/>
              <a:lumOff val="0"/>
              <a:alphaOff val="0"/>
            </a:schemeClr>
          </a:fillRef>
          <a:effectRef idx="0">
            <a:schemeClr val="accent6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8C71154D-ADD3-EEE6-06D7-750D4BACFDE6}"/>
              </a:ext>
            </a:extLst>
          </xdr:cNvPr>
          <xdr:cNvSpPr txBox="1"/>
        </xdr:nvSpPr>
        <xdr:spPr>
          <a:xfrm>
            <a:off x="3278607" y="676603"/>
            <a:ext cx="950504" cy="47525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985" tIns="6985" rIns="6985" bIns="6985" numCol="1" spcCol="1270" anchor="ctr" anchorCtr="0">
            <a:noAutofit/>
          </a:bodyPr>
          <a:lstStyle/>
          <a:p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600" kern="1200"/>
              <a:t>Measures of Position</a:t>
            </a:r>
          </a:p>
        </xdr:txBody>
      </xdr:sp>
    </xdr:grpSp>
    <xdr:clientData/>
  </xdr:twoCellAnchor>
  <xdr:twoCellAnchor>
    <xdr:from>
      <xdr:col>4</xdr:col>
      <xdr:colOff>0</xdr:colOff>
      <xdr:row>80</xdr:row>
      <xdr:rowOff>0</xdr:rowOff>
    </xdr:from>
    <xdr:to>
      <xdr:col>5</xdr:col>
      <xdr:colOff>261204</xdr:colOff>
      <xdr:row>81</xdr:row>
      <xdr:rowOff>168702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12D2E44C-923F-4670-83E9-9480A8C66BEA}"/>
            </a:ext>
          </a:extLst>
        </xdr:cNvPr>
        <xdr:cNvGrpSpPr/>
      </xdr:nvGrpSpPr>
      <xdr:grpSpPr>
        <a:xfrm>
          <a:off x="2438400" y="21736050"/>
          <a:ext cx="870804" cy="435402"/>
          <a:chOff x="1209888" y="2474578"/>
          <a:chExt cx="870804" cy="435402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119C06BC-6A12-621D-BA9D-FA6589C78F01}"/>
              </a:ext>
            </a:extLst>
          </xdr:cNvPr>
          <xdr:cNvSpPr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4D16FFC7-A83C-7F82-6D46-D3FE041C7303}"/>
              </a:ext>
            </a:extLst>
          </xdr:cNvPr>
          <xdr:cNvSpPr txBox="1"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000" kern="1200"/>
              <a:t>Percentiles</a:t>
            </a:r>
          </a:p>
        </xdr:txBody>
      </xdr:sp>
    </xdr:grpSp>
    <xdr:clientData/>
  </xdr:twoCellAnchor>
  <xdr:twoCellAnchor>
    <xdr:from>
      <xdr:col>3</xdr:col>
      <xdr:colOff>0</xdr:colOff>
      <xdr:row>96</xdr:row>
      <xdr:rowOff>0</xdr:rowOff>
    </xdr:from>
    <xdr:to>
      <xdr:col>4</xdr:col>
      <xdr:colOff>261204</xdr:colOff>
      <xdr:row>97</xdr:row>
      <xdr:rowOff>168702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68ED272-217C-48C7-9458-0DDD2CCC00D1}"/>
            </a:ext>
          </a:extLst>
        </xdr:cNvPr>
        <xdr:cNvGrpSpPr/>
      </xdr:nvGrpSpPr>
      <xdr:grpSpPr>
        <a:xfrm>
          <a:off x="1828800" y="26041350"/>
          <a:ext cx="870804" cy="435402"/>
          <a:chOff x="1209888" y="2474578"/>
          <a:chExt cx="870804" cy="435402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D288DBC0-CC38-4AFD-0010-EE562830761C}"/>
              </a:ext>
            </a:extLst>
          </xdr:cNvPr>
          <xdr:cNvSpPr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859DCFA5-0867-8272-59E9-ED8A3F5520D6}"/>
              </a:ext>
            </a:extLst>
          </xdr:cNvPr>
          <xdr:cNvSpPr txBox="1"/>
        </xdr:nvSpPr>
        <xdr:spPr>
          <a:xfrm>
            <a:off x="1209888" y="2474578"/>
            <a:ext cx="870804" cy="43540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350" tIns="6350" rIns="6350" bIns="6350" numCol="1" spcCol="1270" anchor="ctr" anchorCtr="0">
            <a:noAutofit/>
          </a:bodyPr>
          <a:lstStyle/>
          <a:p>
            <a:pPr marL="0" lvl="0" indent="0" algn="ctr" defTabSz="4445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100" kern="1200"/>
              <a:t>Quartiles</a:t>
            </a:r>
          </a:p>
        </xdr:txBody>
      </xdr:sp>
    </xdr:grpSp>
    <xdr:clientData/>
  </xdr:twoCellAnchor>
  <xdr:twoCellAnchor>
    <xdr:from>
      <xdr:col>12</xdr:col>
      <xdr:colOff>12700</xdr:colOff>
      <xdr:row>107</xdr:row>
      <xdr:rowOff>254000</xdr:rowOff>
    </xdr:from>
    <xdr:to>
      <xdr:col>19</xdr:col>
      <xdr:colOff>596900</xdr:colOff>
      <xdr:row>108</xdr:row>
      <xdr:rowOff>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A3D377D2-6040-0956-216A-B46C2D98602A}"/>
            </a:ext>
          </a:extLst>
        </xdr:cNvPr>
        <xdr:cNvCxnSpPr/>
      </xdr:nvCxnSpPr>
      <xdr:spPr>
        <a:xfrm flipV="1">
          <a:off x="7327900" y="29229050"/>
          <a:ext cx="4851400" cy="127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603250</xdr:colOff>
      <xdr:row>106</xdr:row>
      <xdr:rowOff>260350</xdr:rowOff>
    </xdr:from>
    <xdr:to>
      <xdr:col>16</xdr:col>
      <xdr:colOff>0</xdr:colOff>
      <xdr:row>108</xdr:row>
      <xdr:rowOff>25400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C9878794-8BAA-BDA3-29EA-908AE9320ADF}"/>
            </a:ext>
          </a:extLst>
        </xdr:cNvPr>
        <xdr:cNvCxnSpPr/>
      </xdr:nvCxnSpPr>
      <xdr:spPr>
        <a:xfrm>
          <a:off x="9747250" y="28968700"/>
          <a:ext cx="6350" cy="298450"/>
        </a:xfrm>
        <a:prstGeom prst="line">
          <a:avLst/>
        </a:prstGeom>
        <a:ln w="28575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101600</xdr:colOff>
      <xdr:row>106</xdr:row>
      <xdr:rowOff>203200</xdr:rowOff>
    </xdr:from>
    <xdr:to>
      <xdr:col>14</xdr:col>
      <xdr:colOff>107950</xdr:colOff>
      <xdr:row>107</xdr:row>
      <xdr:rowOff>234950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AE53F015-5553-41D3-92FC-EF0244DB37D4}"/>
            </a:ext>
          </a:extLst>
        </xdr:cNvPr>
        <xdr:cNvCxnSpPr/>
      </xdr:nvCxnSpPr>
      <xdr:spPr>
        <a:xfrm>
          <a:off x="8636000" y="28911550"/>
          <a:ext cx="6350" cy="298450"/>
        </a:xfrm>
        <a:prstGeom prst="line">
          <a:avLst/>
        </a:prstGeom>
        <a:ln w="28575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400050</xdr:colOff>
      <xdr:row>106</xdr:row>
      <xdr:rowOff>215900</xdr:rowOff>
    </xdr:from>
    <xdr:to>
      <xdr:col>18</xdr:col>
      <xdr:colOff>406400</xdr:colOff>
      <xdr:row>107</xdr:row>
      <xdr:rowOff>247650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22B609E5-0163-43B8-A599-0CA68B03EA7C}"/>
            </a:ext>
          </a:extLst>
        </xdr:cNvPr>
        <xdr:cNvCxnSpPr/>
      </xdr:nvCxnSpPr>
      <xdr:spPr>
        <a:xfrm>
          <a:off x="11372850" y="28924250"/>
          <a:ext cx="6350" cy="298450"/>
        </a:xfrm>
        <a:prstGeom prst="line">
          <a:avLst/>
        </a:prstGeom>
        <a:ln w="28575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498475</xdr:colOff>
      <xdr:row>14</xdr:row>
      <xdr:rowOff>180975</xdr:rowOff>
    </xdr:from>
    <xdr:to>
      <xdr:col>18</xdr:col>
      <xdr:colOff>193675</xdr:colOff>
      <xdr:row>24</xdr:row>
      <xdr:rowOff>257175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FE0D3-72C8-C623-5389-0699C907B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55</xdr:row>
      <xdr:rowOff>238125</xdr:rowOff>
    </xdr:from>
    <xdr:to>
      <xdr:col>14</xdr:col>
      <xdr:colOff>555625</xdr:colOff>
      <xdr:row>66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E58E59-AC12-A19C-04CE-AD02055BF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690E-1660-4643-9284-4DB7E77BE8CA}">
  <dimension ref="B2:N51"/>
  <sheetViews>
    <sheetView workbookViewId="0">
      <selection activeCell="D23" sqref="D23:F23"/>
    </sheetView>
  </sheetViews>
  <sheetFormatPr defaultRowHeight="21" x14ac:dyDescent="0.5"/>
  <cols>
    <col min="1" max="16384" width="8.7265625" style="1"/>
  </cols>
  <sheetData>
    <row r="2" spans="2:2" x14ac:dyDescent="0.5">
      <c r="B2" s="1" t="s">
        <v>0</v>
      </c>
    </row>
    <row r="18" spans="3:14" x14ac:dyDescent="0.5">
      <c r="K18" s="8" t="s">
        <v>2</v>
      </c>
      <c r="L18" s="8"/>
      <c r="M18" s="8"/>
      <c r="N18" s="8"/>
    </row>
    <row r="19" spans="3:14" x14ac:dyDescent="0.5">
      <c r="C19" s="8" t="s">
        <v>1</v>
      </c>
      <c r="D19" s="8"/>
      <c r="E19" s="8"/>
      <c r="F19" s="8"/>
      <c r="G19" s="8"/>
      <c r="H19" s="8"/>
      <c r="I19" s="8"/>
    </row>
    <row r="21" spans="3:14" x14ac:dyDescent="0.5">
      <c r="C21" s="1" t="s">
        <v>3</v>
      </c>
    </row>
    <row r="23" spans="3:14" x14ac:dyDescent="0.5">
      <c r="C23" s="1">
        <v>1</v>
      </c>
      <c r="D23" s="1" t="s">
        <v>4</v>
      </c>
      <c r="G23" s="1" t="s">
        <v>5</v>
      </c>
    </row>
    <row r="25" spans="3:14" x14ac:dyDescent="0.5">
      <c r="C25" s="1">
        <v>2</v>
      </c>
      <c r="D25" s="1" t="s">
        <v>6</v>
      </c>
      <c r="G25" s="1" t="s">
        <v>7</v>
      </c>
    </row>
    <row r="27" spans="3:14" x14ac:dyDescent="0.5">
      <c r="D27" s="1" t="s">
        <v>8</v>
      </c>
    </row>
    <row r="28" spans="3:14" x14ac:dyDescent="0.5">
      <c r="D28" s="2">
        <v>32</v>
      </c>
      <c r="E28" s="2" t="s">
        <v>9</v>
      </c>
    </row>
    <row r="29" spans="3:14" x14ac:dyDescent="0.5">
      <c r="D29" s="2">
        <v>36</v>
      </c>
      <c r="E29" s="2" t="s">
        <v>9</v>
      </c>
      <c r="G29" s="1" t="s">
        <v>12</v>
      </c>
    </row>
    <row r="30" spans="3:14" x14ac:dyDescent="0.5">
      <c r="D30" s="3">
        <v>110</v>
      </c>
      <c r="E30" s="3" t="s">
        <v>10</v>
      </c>
    </row>
    <row r="31" spans="3:14" x14ac:dyDescent="0.5">
      <c r="D31" s="4">
        <v>270</v>
      </c>
      <c r="E31" s="4" t="s">
        <v>11</v>
      </c>
      <c r="G31" s="2">
        <v>36</v>
      </c>
      <c r="H31" s="2" t="s">
        <v>9</v>
      </c>
    </row>
    <row r="32" spans="3:14" x14ac:dyDescent="0.5">
      <c r="D32" s="3">
        <v>117</v>
      </c>
      <c r="E32" s="3" t="s">
        <v>10</v>
      </c>
      <c r="G32" s="2">
        <v>33</v>
      </c>
      <c r="H32" s="2" t="s">
        <v>9</v>
      </c>
    </row>
    <row r="33" spans="3:11" x14ac:dyDescent="0.5">
      <c r="D33" s="2">
        <v>28</v>
      </c>
      <c r="E33" s="2" t="s">
        <v>9</v>
      </c>
      <c r="G33" s="3">
        <v>110</v>
      </c>
      <c r="H33" s="3" t="s">
        <v>10</v>
      </c>
    </row>
    <row r="34" spans="3:11" x14ac:dyDescent="0.5">
      <c r="D34" s="2">
        <v>33</v>
      </c>
      <c r="E34" s="2" t="s">
        <v>9</v>
      </c>
      <c r="G34" s="3">
        <v>117</v>
      </c>
      <c r="H34" s="3" t="s">
        <v>10</v>
      </c>
    </row>
    <row r="35" spans="3:11" x14ac:dyDescent="0.5">
      <c r="D35" s="3">
        <v>115</v>
      </c>
      <c r="E35" s="3" t="s">
        <v>10</v>
      </c>
      <c r="G35" s="4">
        <v>250</v>
      </c>
      <c r="H35" s="4" t="s">
        <v>11</v>
      </c>
    </row>
    <row r="36" spans="3:11" x14ac:dyDescent="0.5">
      <c r="D36" s="4">
        <v>250</v>
      </c>
      <c r="E36" s="4" t="s">
        <v>11</v>
      </c>
      <c r="G36" s="4">
        <v>235</v>
      </c>
      <c r="H36" s="4" t="s">
        <v>11</v>
      </c>
    </row>
    <row r="37" spans="3:11" x14ac:dyDescent="0.5">
      <c r="D37" s="4">
        <v>235</v>
      </c>
      <c r="E37" s="4" t="s">
        <v>11</v>
      </c>
    </row>
    <row r="40" spans="3:11" x14ac:dyDescent="0.5">
      <c r="C40" s="1">
        <v>3</v>
      </c>
      <c r="D40" s="1" t="s">
        <v>13</v>
      </c>
      <c r="G40" s="1" t="s">
        <v>14</v>
      </c>
    </row>
    <row r="42" spans="3:11" x14ac:dyDescent="0.5">
      <c r="E42" s="1">
        <v>32</v>
      </c>
      <c r="F42" s="1" t="s">
        <v>9</v>
      </c>
      <c r="G42" s="1" t="s">
        <v>11</v>
      </c>
      <c r="H42" s="1">
        <v>2</v>
      </c>
      <c r="J42" s="1" t="s">
        <v>15</v>
      </c>
    </row>
    <row r="43" spans="3:11" x14ac:dyDescent="0.5">
      <c r="E43" s="2">
        <v>36</v>
      </c>
      <c r="F43" s="2" t="s">
        <v>9</v>
      </c>
    </row>
    <row r="44" spans="3:11" x14ac:dyDescent="0.5">
      <c r="E44" s="1">
        <v>110</v>
      </c>
      <c r="F44" s="1" t="s">
        <v>10</v>
      </c>
      <c r="J44" s="2">
        <v>36</v>
      </c>
      <c r="K44" s="2" t="s">
        <v>9</v>
      </c>
    </row>
    <row r="45" spans="3:11" x14ac:dyDescent="0.5">
      <c r="E45" s="2">
        <v>270</v>
      </c>
      <c r="F45" s="2" t="s">
        <v>11</v>
      </c>
      <c r="J45" s="2">
        <v>270</v>
      </c>
      <c r="K45" s="2" t="s">
        <v>11</v>
      </c>
    </row>
    <row r="46" spans="3:11" x14ac:dyDescent="0.5">
      <c r="E46" s="1">
        <v>117</v>
      </c>
      <c r="F46" s="1" t="s">
        <v>10</v>
      </c>
      <c r="J46" s="2">
        <v>28</v>
      </c>
      <c r="K46" s="2" t="s">
        <v>9</v>
      </c>
    </row>
    <row r="47" spans="3:11" x14ac:dyDescent="0.5">
      <c r="E47" s="2">
        <v>28</v>
      </c>
      <c r="F47" s="2" t="s">
        <v>9</v>
      </c>
      <c r="J47" s="2">
        <v>115</v>
      </c>
      <c r="K47" s="2" t="s">
        <v>10</v>
      </c>
    </row>
    <row r="48" spans="3:11" x14ac:dyDescent="0.5">
      <c r="E48" s="1">
        <v>33</v>
      </c>
      <c r="F48" s="1" t="s">
        <v>9</v>
      </c>
      <c r="J48" s="2">
        <v>235</v>
      </c>
      <c r="K48" s="2" t="s">
        <v>11</v>
      </c>
    </row>
    <row r="49" spans="5:6" x14ac:dyDescent="0.5">
      <c r="E49" s="2">
        <v>115</v>
      </c>
      <c r="F49" s="2" t="s">
        <v>10</v>
      </c>
    </row>
    <row r="50" spans="5:6" x14ac:dyDescent="0.5">
      <c r="E50" s="1">
        <v>250</v>
      </c>
      <c r="F50" s="1" t="s">
        <v>11</v>
      </c>
    </row>
    <row r="51" spans="5:6" x14ac:dyDescent="0.5">
      <c r="E51" s="2">
        <v>235</v>
      </c>
      <c r="F51" s="2" t="s">
        <v>11</v>
      </c>
    </row>
  </sheetData>
  <mergeCells count="2">
    <mergeCell ref="K18:N18"/>
    <mergeCell ref="C19:I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39CC-1928-4BC5-9303-07138027A48C}">
  <dimension ref="B2:R65"/>
  <sheetViews>
    <sheetView topLeftCell="A2" workbookViewId="0">
      <selection activeCell="B44" sqref="B44:B47"/>
    </sheetView>
  </sheetViews>
  <sheetFormatPr defaultRowHeight="21" x14ac:dyDescent="0.5"/>
  <cols>
    <col min="1" max="7" width="8.7265625" style="1"/>
    <col min="8" max="8" width="9" style="1" bestFit="1" customWidth="1"/>
    <col min="9" max="13" width="8.7265625" style="1"/>
    <col min="14" max="14" width="14.54296875" style="1" bestFit="1" customWidth="1"/>
    <col min="15" max="15" width="8.7265625" style="1"/>
    <col min="16" max="16" width="14.54296875" style="1" bestFit="1" customWidth="1"/>
    <col min="17" max="16384" width="8.7265625" style="1"/>
  </cols>
  <sheetData>
    <row r="2" spans="3:7" x14ac:dyDescent="0.5">
      <c r="C2" s="1" t="s">
        <v>16</v>
      </c>
    </row>
    <row r="16" spans="3:7" x14ac:dyDescent="0.5">
      <c r="G16" s="1" t="s">
        <v>17</v>
      </c>
    </row>
    <row r="19" spans="7:16" x14ac:dyDescent="0.5">
      <c r="G19" s="1" t="s">
        <v>18</v>
      </c>
    </row>
    <row r="21" spans="7:16" x14ac:dyDescent="0.5">
      <c r="G21" s="1" t="s">
        <v>19</v>
      </c>
      <c r="I21" s="1" t="s">
        <v>20</v>
      </c>
      <c r="J21" s="1" t="s">
        <v>21</v>
      </c>
      <c r="L21" s="1" t="s">
        <v>22</v>
      </c>
      <c r="N21" s="1" t="s">
        <v>23</v>
      </c>
      <c r="P21" s="1" t="s">
        <v>24</v>
      </c>
    </row>
    <row r="22" spans="7:16" x14ac:dyDescent="0.5">
      <c r="G22" s="1" t="s">
        <v>25</v>
      </c>
      <c r="H22" s="1" t="s">
        <v>26</v>
      </c>
      <c r="I22" s="1" t="s">
        <v>27</v>
      </c>
      <c r="J22" s="1" t="s">
        <v>28</v>
      </c>
      <c r="K22" s="1" t="s">
        <v>29</v>
      </c>
      <c r="L22" s="1" t="s">
        <v>30</v>
      </c>
      <c r="M22" s="1" t="s">
        <v>31</v>
      </c>
    </row>
    <row r="23" spans="7:16" x14ac:dyDescent="0.5">
      <c r="G23" s="1" t="s">
        <v>32</v>
      </c>
      <c r="J23" s="1" t="s">
        <v>33</v>
      </c>
      <c r="L23" s="1" t="s">
        <v>34</v>
      </c>
      <c r="N23" s="1" t="s">
        <v>35</v>
      </c>
    </row>
    <row r="24" spans="7:16" x14ac:dyDescent="0.5">
      <c r="G24" s="1" t="s">
        <v>36</v>
      </c>
      <c r="I24" s="1" t="s">
        <v>37</v>
      </c>
      <c r="L24" s="1" t="s">
        <v>38</v>
      </c>
    </row>
    <row r="26" spans="7:16" x14ac:dyDescent="0.5">
      <c r="G26" s="1" t="s">
        <v>39</v>
      </c>
    </row>
    <row r="28" spans="7:16" x14ac:dyDescent="0.5">
      <c r="G28" s="1" t="s">
        <v>40</v>
      </c>
      <c r="H28" s="1" t="s">
        <v>41</v>
      </c>
      <c r="I28" s="1" t="s">
        <v>42</v>
      </c>
    </row>
    <row r="29" spans="7:16" x14ac:dyDescent="0.5">
      <c r="G29" s="1" t="s">
        <v>43</v>
      </c>
      <c r="H29" s="1" t="s">
        <v>44</v>
      </c>
      <c r="I29" s="1" t="s">
        <v>45</v>
      </c>
    </row>
    <row r="30" spans="7:16" x14ac:dyDescent="0.5">
      <c r="G30" s="1" t="s">
        <v>46</v>
      </c>
      <c r="H30" s="1" t="s">
        <v>47</v>
      </c>
      <c r="I30" s="1" t="s">
        <v>48</v>
      </c>
    </row>
    <row r="31" spans="7:16" x14ac:dyDescent="0.5">
      <c r="G31" s="1" t="s">
        <v>49</v>
      </c>
      <c r="H31" s="1" t="s">
        <v>50</v>
      </c>
      <c r="I31" s="1" t="s">
        <v>51</v>
      </c>
      <c r="J31" s="1" t="s">
        <v>52</v>
      </c>
      <c r="K31" s="1" t="s">
        <v>53</v>
      </c>
    </row>
    <row r="33" spans="2:18" x14ac:dyDescent="0.5">
      <c r="G33" s="1" t="s">
        <v>54</v>
      </c>
    </row>
    <row r="35" spans="2:18" x14ac:dyDescent="0.5">
      <c r="G35" s="1" t="s">
        <v>55</v>
      </c>
      <c r="I35" s="1" t="s">
        <v>56</v>
      </c>
      <c r="L35" s="1" t="s">
        <v>57</v>
      </c>
      <c r="N35" s="1" t="s">
        <v>58</v>
      </c>
    </row>
    <row r="37" spans="2:18" x14ac:dyDescent="0.5">
      <c r="G37" s="1" t="s">
        <v>59</v>
      </c>
    </row>
    <row r="40" spans="2:18" x14ac:dyDescent="0.5">
      <c r="G40" s="1" t="s">
        <v>60</v>
      </c>
    </row>
    <row r="42" spans="2:18" x14ac:dyDescent="0.5">
      <c r="G42" s="1">
        <v>1</v>
      </c>
      <c r="H42" s="1" t="s">
        <v>61</v>
      </c>
      <c r="N42" s="1">
        <v>1</v>
      </c>
      <c r="O42" s="1">
        <v>2</v>
      </c>
      <c r="P42" s="1">
        <v>3</v>
      </c>
      <c r="Q42" s="1">
        <v>4</v>
      </c>
      <c r="R42" s="1">
        <v>5</v>
      </c>
    </row>
    <row r="43" spans="2:18" x14ac:dyDescent="0.5">
      <c r="G43" s="1">
        <v>2</v>
      </c>
      <c r="H43" s="1" t="s">
        <v>62</v>
      </c>
      <c r="N43" s="5">
        <v>45323</v>
      </c>
      <c r="P43" s="5">
        <v>45352</v>
      </c>
    </row>
    <row r="44" spans="2:18" x14ac:dyDescent="0.5">
      <c r="B44" s="1">
        <v>10.5</v>
      </c>
      <c r="G44" s="1">
        <v>3</v>
      </c>
      <c r="H44" s="1" t="s">
        <v>63</v>
      </c>
      <c r="N44" s="1">
        <v>2006</v>
      </c>
      <c r="O44" s="1">
        <v>2007</v>
      </c>
      <c r="P44" s="1">
        <v>2008</v>
      </c>
      <c r="Q44" s="1">
        <v>2009</v>
      </c>
    </row>
    <row r="45" spans="2:18" x14ac:dyDescent="0.5">
      <c r="B45" s="1">
        <v>10.55</v>
      </c>
      <c r="G45" s="1">
        <v>4</v>
      </c>
      <c r="H45" s="1" t="s">
        <v>64</v>
      </c>
      <c r="N45" s="6">
        <v>0.375</v>
      </c>
      <c r="O45" s="6">
        <v>0.41666666666666669</v>
      </c>
    </row>
    <row r="46" spans="2:18" x14ac:dyDescent="0.5">
      <c r="B46" s="1">
        <v>10.545999999999999</v>
      </c>
    </row>
    <row r="47" spans="2:18" x14ac:dyDescent="0.5">
      <c r="B47" s="1">
        <v>10.78</v>
      </c>
      <c r="G47" s="1" t="s">
        <v>65</v>
      </c>
    </row>
    <row r="48" spans="2:18" x14ac:dyDescent="0.5">
      <c r="G48" s="1" t="s">
        <v>8</v>
      </c>
    </row>
    <row r="49" spans="7:16" x14ac:dyDescent="0.5">
      <c r="G49" s="1" t="s">
        <v>67</v>
      </c>
    </row>
    <row r="50" spans="7:16" x14ac:dyDescent="0.5">
      <c r="G50" s="1" t="s">
        <v>68</v>
      </c>
    </row>
    <row r="52" spans="7:16" x14ac:dyDescent="0.5">
      <c r="G52" s="1" t="s">
        <v>65</v>
      </c>
      <c r="I52" s="1" t="s">
        <v>66</v>
      </c>
    </row>
    <row r="53" spans="7:16" x14ac:dyDescent="0.5">
      <c r="I53" s="1" t="s">
        <v>69</v>
      </c>
      <c r="M53" s="1" t="s">
        <v>75</v>
      </c>
      <c r="N53" s="1" t="s">
        <v>80</v>
      </c>
    </row>
    <row r="54" spans="7:16" x14ac:dyDescent="0.5">
      <c r="I54" s="1" t="s">
        <v>70</v>
      </c>
    </row>
    <row r="56" spans="7:16" x14ac:dyDescent="0.5">
      <c r="G56" s="1" t="s">
        <v>71</v>
      </c>
      <c r="I56" s="1" t="s">
        <v>72</v>
      </c>
    </row>
    <row r="57" spans="7:16" x14ac:dyDescent="0.5">
      <c r="I57" s="1" t="s">
        <v>73</v>
      </c>
    </row>
    <row r="59" spans="7:16" x14ac:dyDescent="0.5">
      <c r="G59" s="1" t="s">
        <v>74</v>
      </c>
    </row>
    <row r="60" spans="7:16" x14ac:dyDescent="0.5">
      <c r="G60" s="1" t="s">
        <v>76</v>
      </c>
      <c r="I60" s="1" t="s">
        <v>77</v>
      </c>
      <c r="L60" s="1" t="s">
        <v>79</v>
      </c>
      <c r="M60" s="1" t="s">
        <v>81</v>
      </c>
    </row>
    <row r="61" spans="7:16" x14ac:dyDescent="0.5">
      <c r="I61" s="1" t="s">
        <v>78</v>
      </c>
    </row>
    <row r="63" spans="7:16" x14ac:dyDescent="0.5">
      <c r="G63" s="1" t="s">
        <v>82</v>
      </c>
      <c r="H63" s="1" t="s">
        <v>83</v>
      </c>
      <c r="J63" s="9" t="s">
        <v>85</v>
      </c>
      <c r="K63" s="9"/>
      <c r="L63" s="9"/>
      <c r="M63" s="9"/>
      <c r="N63" s="9"/>
      <c r="O63" s="9"/>
      <c r="P63" s="9"/>
    </row>
    <row r="64" spans="7:16" x14ac:dyDescent="0.5">
      <c r="H64" s="7" t="s">
        <v>84</v>
      </c>
      <c r="J64" s="9"/>
      <c r="K64" s="9"/>
      <c r="L64" s="9"/>
      <c r="M64" s="9"/>
      <c r="N64" s="9"/>
      <c r="O64" s="9"/>
      <c r="P64" s="9"/>
    </row>
    <row r="65" spans="10:10" x14ac:dyDescent="0.5">
      <c r="J65" s="1" t="s">
        <v>86</v>
      </c>
    </row>
  </sheetData>
  <mergeCells count="1">
    <mergeCell ref="J63:P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125C-B831-44D4-AF18-7C03EA89768D}">
  <dimension ref="C2:T122"/>
  <sheetViews>
    <sheetView workbookViewId="0">
      <selection activeCell="O9" sqref="O9"/>
    </sheetView>
  </sheetViews>
  <sheetFormatPr defaultRowHeight="21" x14ac:dyDescent="0.5"/>
  <cols>
    <col min="1" max="16384" width="8.7265625" style="1"/>
  </cols>
  <sheetData>
    <row r="2" spans="3:8" x14ac:dyDescent="0.5">
      <c r="C2" s="1" t="s">
        <v>87</v>
      </c>
    </row>
    <row r="3" spans="3:8" x14ac:dyDescent="0.5">
      <c r="C3" s="1" t="s">
        <v>88</v>
      </c>
    </row>
    <row r="15" spans="3:8" x14ac:dyDescent="0.5">
      <c r="H15" s="1" t="s">
        <v>89</v>
      </c>
    </row>
    <row r="18" spans="8:8" x14ac:dyDescent="0.5">
      <c r="H18" s="1" t="s">
        <v>90</v>
      </c>
    </row>
    <row r="21" spans="8:8" x14ac:dyDescent="0.5">
      <c r="H21" s="1" t="s">
        <v>91</v>
      </c>
    </row>
    <row r="24" spans="8:8" x14ac:dyDescent="0.5">
      <c r="H24" s="1" t="s">
        <v>92</v>
      </c>
    </row>
    <row r="27" spans="8:8" x14ac:dyDescent="0.5">
      <c r="H27" s="1" t="s">
        <v>93</v>
      </c>
    </row>
    <row r="30" spans="8:8" x14ac:dyDescent="0.5">
      <c r="H30" s="1" t="s">
        <v>94</v>
      </c>
    </row>
    <row r="33" spans="4:19" x14ac:dyDescent="0.5">
      <c r="H33" s="1" t="s">
        <v>95</v>
      </c>
    </row>
    <row r="36" spans="4:19" x14ac:dyDescent="0.5">
      <c r="H36" s="1" t="s">
        <v>96</v>
      </c>
    </row>
    <row r="39" spans="4:19" x14ac:dyDescent="0.5">
      <c r="D39" s="1">
        <v>19</v>
      </c>
      <c r="F39" s="1" t="s">
        <v>97</v>
      </c>
      <c r="G39" s="1">
        <f>G41-G40</f>
        <v>38</v>
      </c>
      <c r="H39" s="1" t="s">
        <v>100</v>
      </c>
    </row>
    <row r="40" spans="4:19" x14ac:dyDescent="0.5">
      <c r="D40" s="1">
        <v>25</v>
      </c>
      <c r="F40" s="1" t="s">
        <v>98</v>
      </c>
      <c r="G40" s="1">
        <v>19</v>
      </c>
    </row>
    <row r="41" spans="4:19" x14ac:dyDescent="0.5">
      <c r="D41" s="1">
        <v>26</v>
      </c>
      <c r="F41" s="1" t="s">
        <v>99</v>
      </c>
      <c r="G41" s="1">
        <v>57</v>
      </c>
    </row>
    <row r="42" spans="4:19" x14ac:dyDescent="0.5">
      <c r="D42" s="1">
        <v>28</v>
      </c>
    </row>
    <row r="43" spans="4:19" x14ac:dyDescent="0.5">
      <c r="D43" s="1">
        <v>28</v>
      </c>
    </row>
    <row r="44" spans="4:19" x14ac:dyDescent="0.5">
      <c r="D44" s="1">
        <v>32</v>
      </c>
      <c r="F44" s="1" t="s">
        <v>97</v>
      </c>
      <c r="G44" s="1">
        <f>G46-G45</f>
        <v>12</v>
      </c>
      <c r="H44" s="1" t="s">
        <v>100</v>
      </c>
    </row>
    <row r="45" spans="4:19" x14ac:dyDescent="0.5">
      <c r="D45" s="1">
        <v>32</v>
      </c>
      <c r="F45" s="1" t="s">
        <v>98</v>
      </c>
      <c r="G45" s="1">
        <v>25</v>
      </c>
    </row>
    <row r="46" spans="4:19" x14ac:dyDescent="0.5">
      <c r="D46" s="1">
        <v>45</v>
      </c>
      <c r="F46" s="1" t="s">
        <v>99</v>
      </c>
      <c r="G46" s="1">
        <v>37</v>
      </c>
      <c r="J46" s="1">
        <v>10</v>
      </c>
      <c r="K46" s="1">
        <v>20</v>
      </c>
      <c r="L46" s="1">
        <v>30</v>
      </c>
      <c r="M46" s="1">
        <v>40</v>
      </c>
      <c r="N46" s="1">
        <v>50</v>
      </c>
      <c r="O46" s="1">
        <v>60</v>
      </c>
      <c r="P46" s="1">
        <v>70</v>
      </c>
      <c r="Q46" s="1">
        <v>80</v>
      </c>
      <c r="R46" s="1">
        <v>90</v>
      </c>
      <c r="S46" s="1">
        <v>100</v>
      </c>
    </row>
    <row r="47" spans="4:19" x14ac:dyDescent="0.5">
      <c r="D47" s="1">
        <v>50</v>
      </c>
      <c r="L47" s="1" t="s">
        <v>104</v>
      </c>
      <c r="M47" s="1" t="s">
        <v>103</v>
      </c>
      <c r="N47" s="1" t="s">
        <v>102</v>
      </c>
      <c r="O47" s="1" t="s">
        <v>101</v>
      </c>
      <c r="P47" s="1" t="s">
        <v>102</v>
      </c>
      <c r="Q47" s="1" t="s">
        <v>103</v>
      </c>
      <c r="R47" s="1" t="s">
        <v>104</v>
      </c>
    </row>
    <row r="48" spans="4:19" x14ac:dyDescent="0.5">
      <c r="D48" s="1">
        <v>52</v>
      </c>
      <c r="L48" s="1">
        <v>-3</v>
      </c>
      <c r="M48" s="1">
        <v>-2</v>
      </c>
      <c r="N48" s="1">
        <v>-1</v>
      </c>
      <c r="P48" s="10" t="s">
        <v>105</v>
      </c>
      <c r="Q48" s="10" t="s">
        <v>106</v>
      </c>
      <c r="R48" s="10" t="s">
        <v>107</v>
      </c>
    </row>
    <row r="49" spans="4:16" x14ac:dyDescent="0.5">
      <c r="D49" s="1">
        <v>57</v>
      </c>
    </row>
    <row r="51" spans="4:16" x14ac:dyDescent="0.5">
      <c r="D51" s="1" t="s">
        <v>108</v>
      </c>
      <c r="F51" s="9" t="s">
        <v>110</v>
      </c>
      <c r="G51" s="9"/>
      <c r="H51" s="9"/>
      <c r="I51" s="9"/>
      <c r="J51" s="9"/>
      <c r="K51" s="9"/>
      <c r="L51" s="9"/>
    </row>
    <row r="52" spans="4:16" x14ac:dyDescent="0.5">
      <c r="D52" s="1">
        <v>19</v>
      </c>
      <c r="F52" s="9"/>
      <c r="G52" s="9"/>
      <c r="H52" s="9"/>
      <c r="I52" s="9"/>
      <c r="J52" s="9"/>
      <c r="K52" s="9"/>
      <c r="L52" s="9"/>
    </row>
    <row r="53" spans="4:16" x14ac:dyDescent="0.5">
      <c r="D53" s="1">
        <v>25</v>
      </c>
      <c r="F53" s="9"/>
      <c r="G53" s="9"/>
      <c r="H53" s="9"/>
      <c r="I53" s="9"/>
      <c r="J53" s="9"/>
      <c r="K53" s="9"/>
      <c r="L53" s="9"/>
    </row>
    <row r="54" spans="4:16" ht="52.5" x14ac:dyDescent="1">
      <c r="D54" s="1">
        <v>26</v>
      </c>
      <c r="F54" s="9" t="s">
        <v>111</v>
      </c>
      <c r="G54" s="9"/>
      <c r="H54" s="9"/>
      <c r="I54" s="9"/>
      <c r="J54" s="9"/>
      <c r="K54" s="9"/>
      <c r="L54" s="9"/>
      <c r="M54" s="11" t="s">
        <v>109</v>
      </c>
    </row>
    <row r="55" spans="4:16" x14ac:dyDescent="0.5">
      <c r="D55" s="1">
        <v>28</v>
      </c>
      <c r="F55" s="9"/>
      <c r="G55" s="9"/>
      <c r="H55" s="9"/>
      <c r="I55" s="9"/>
      <c r="J55" s="9"/>
      <c r="K55" s="9"/>
      <c r="L55" s="9"/>
    </row>
    <row r="56" spans="4:16" x14ac:dyDescent="0.5">
      <c r="D56" s="1">
        <v>28</v>
      </c>
      <c r="F56" s="9"/>
      <c r="G56" s="9"/>
      <c r="H56" s="9"/>
      <c r="I56" s="9"/>
      <c r="J56" s="9"/>
      <c r="K56" s="9"/>
      <c r="L56" s="9"/>
    </row>
    <row r="57" spans="4:16" x14ac:dyDescent="0.5">
      <c r="D57" s="1">
        <v>32</v>
      </c>
    </row>
    <row r="58" spans="4:16" x14ac:dyDescent="0.5">
      <c r="D58" s="1">
        <v>32</v>
      </c>
      <c r="G58" s="1" t="s">
        <v>112</v>
      </c>
      <c r="H58" s="1">
        <v>1054</v>
      </c>
      <c r="I58" s="1" t="s">
        <v>113</v>
      </c>
      <c r="K58" s="1" t="s">
        <v>116</v>
      </c>
      <c r="L58" s="1" t="s">
        <v>117</v>
      </c>
      <c r="O58" s="1" t="s">
        <v>113</v>
      </c>
      <c r="P58" s="1" t="s">
        <v>113</v>
      </c>
    </row>
    <row r="59" spans="4:16" x14ac:dyDescent="0.5">
      <c r="D59" s="1">
        <v>45</v>
      </c>
      <c r="G59" s="1" t="s">
        <v>114</v>
      </c>
      <c r="H59" s="1">
        <v>5051</v>
      </c>
      <c r="I59" s="1" t="s">
        <v>115</v>
      </c>
    </row>
    <row r="60" spans="4:16" x14ac:dyDescent="0.5">
      <c r="D60" s="1">
        <v>50</v>
      </c>
      <c r="P60" s="1">
        <v>4</v>
      </c>
    </row>
    <row r="61" spans="4:16" x14ac:dyDescent="0.5">
      <c r="D61" s="1">
        <v>52</v>
      </c>
      <c r="K61" s="12" t="s">
        <v>118</v>
      </c>
      <c r="L61" s="1" t="s">
        <v>47</v>
      </c>
      <c r="M61" s="12" t="s">
        <v>119</v>
      </c>
      <c r="N61" s="1" t="s">
        <v>120</v>
      </c>
      <c r="P61" s="1">
        <v>3</v>
      </c>
    </row>
    <row r="62" spans="4:16" x14ac:dyDescent="0.5">
      <c r="D62" s="1">
        <v>57</v>
      </c>
      <c r="P62" s="1">
        <v>2</v>
      </c>
    </row>
    <row r="63" spans="4:16" x14ac:dyDescent="0.5">
      <c r="L63" s="1" t="s">
        <v>101</v>
      </c>
    </row>
    <row r="64" spans="4:16" x14ac:dyDescent="0.5">
      <c r="D64" s="1" t="s">
        <v>108</v>
      </c>
      <c r="F64" s="1" t="s">
        <v>122</v>
      </c>
      <c r="H64" s="1" t="s">
        <v>123</v>
      </c>
      <c r="L64" s="1" t="s">
        <v>121</v>
      </c>
    </row>
    <row r="65" spans="4:13" x14ac:dyDescent="0.5">
      <c r="D65" s="1">
        <v>19</v>
      </c>
      <c r="F65" s="1">
        <f>D65-$L$65</f>
        <v>-16.81818181818182</v>
      </c>
      <c r="H65" s="1">
        <f>POWER(F65,2)</f>
        <v>282.85123966942155</v>
      </c>
      <c r="L65" s="1">
        <f>SUM(D65:D75)/COUNT(D65:D75)</f>
        <v>35.81818181818182</v>
      </c>
    </row>
    <row r="66" spans="4:13" x14ac:dyDescent="0.5">
      <c r="D66" s="1">
        <v>25</v>
      </c>
      <c r="F66" s="1">
        <f>D66-$L$65</f>
        <v>-10.81818181818182</v>
      </c>
      <c r="H66" s="1">
        <f t="shared" ref="H66:H75" si="0">POWER(F66,2)</f>
        <v>117.03305785123972</v>
      </c>
    </row>
    <row r="67" spans="4:13" x14ac:dyDescent="0.5">
      <c r="D67" s="1">
        <v>26</v>
      </c>
      <c r="F67" s="1">
        <f>D67-$L$65</f>
        <v>-9.8181818181818201</v>
      </c>
      <c r="H67" s="1">
        <f t="shared" si="0"/>
        <v>96.396694214876078</v>
      </c>
      <c r="J67" s="1" t="s">
        <v>125</v>
      </c>
      <c r="L67" s="1">
        <f>H76/11</f>
        <v>149.42148760330576</v>
      </c>
    </row>
    <row r="68" spans="4:13" x14ac:dyDescent="0.5">
      <c r="D68" s="1">
        <v>28</v>
      </c>
      <c r="F68" s="1">
        <f>D68-$L$65</f>
        <v>-7.8181818181818201</v>
      </c>
      <c r="H68" s="1">
        <f t="shared" si="0"/>
        <v>61.12396694214879</v>
      </c>
    </row>
    <row r="69" spans="4:13" x14ac:dyDescent="0.5">
      <c r="D69" s="1">
        <v>28</v>
      </c>
      <c r="F69" s="1">
        <f>D69-$L$65</f>
        <v>-7.8181818181818201</v>
      </c>
      <c r="H69" s="1">
        <f t="shared" si="0"/>
        <v>61.12396694214879</v>
      </c>
      <c r="J69" s="1" t="s">
        <v>126</v>
      </c>
      <c r="M69" s="1">
        <f>SQRT(L67)</f>
        <v>12.223808228342989</v>
      </c>
    </row>
    <row r="70" spans="4:13" x14ac:dyDescent="0.5">
      <c r="D70" s="1">
        <v>32</v>
      </c>
      <c r="F70" s="1">
        <f>D70-$L$65</f>
        <v>-3.8181818181818201</v>
      </c>
      <c r="H70" s="1">
        <f t="shared" si="0"/>
        <v>14.578512396694229</v>
      </c>
    </row>
    <row r="71" spans="4:13" x14ac:dyDescent="0.5">
      <c r="D71" s="1">
        <v>32</v>
      </c>
      <c r="F71" s="1">
        <f>D71-$L$65</f>
        <v>-3.8181818181818201</v>
      </c>
      <c r="H71" s="1">
        <f t="shared" si="0"/>
        <v>14.578512396694229</v>
      </c>
    </row>
    <row r="72" spans="4:13" x14ac:dyDescent="0.5">
      <c r="D72" s="1">
        <v>45</v>
      </c>
      <c r="F72" s="1">
        <f>D72-$L$65</f>
        <v>9.1818181818181799</v>
      </c>
      <c r="H72" s="1">
        <f t="shared" si="0"/>
        <v>84.305785123966913</v>
      </c>
    </row>
    <row r="73" spans="4:13" x14ac:dyDescent="0.5">
      <c r="D73" s="1">
        <v>50</v>
      </c>
      <c r="F73" s="1">
        <f>D73-$L$65</f>
        <v>14.18181818181818</v>
      </c>
      <c r="H73" s="1">
        <f t="shared" si="0"/>
        <v>201.12396694214871</v>
      </c>
    </row>
    <row r="74" spans="4:13" x14ac:dyDescent="0.5">
      <c r="D74" s="1">
        <v>52</v>
      </c>
      <c r="F74" s="1">
        <f>D74-$L$65</f>
        <v>16.18181818181818</v>
      </c>
      <c r="H74" s="1">
        <f t="shared" si="0"/>
        <v>261.85123966942143</v>
      </c>
    </row>
    <row r="75" spans="4:13" x14ac:dyDescent="0.5">
      <c r="D75" s="1">
        <v>57</v>
      </c>
      <c r="F75" s="1">
        <f>D75-$L$65</f>
        <v>21.18181818181818</v>
      </c>
      <c r="H75" s="1">
        <f t="shared" si="0"/>
        <v>448.66942148760324</v>
      </c>
    </row>
    <row r="76" spans="4:13" x14ac:dyDescent="0.5">
      <c r="G76" s="1" t="s">
        <v>124</v>
      </c>
      <c r="H76" s="2">
        <f>SUM(H65:H75)</f>
        <v>1643.6363636363635</v>
      </c>
    </row>
    <row r="78" spans="4:13" x14ac:dyDescent="0.5">
      <c r="I78" s="1" t="s">
        <v>127</v>
      </c>
    </row>
    <row r="81" spans="5:16" x14ac:dyDescent="0.5">
      <c r="I81" s="1" t="s">
        <v>128</v>
      </c>
    </row>
    <row r="83" spans="5:16" x14ac:dyDescent="0.5">
      <c r="F83" s="1" t="s">
        <v>130</v>
      </c>
      <c r="G83" s="1" t="s">
        <v>135</v>
      </c>
      <c r="I83" s="1" t="s">
        <v>129</v>
      </c>
    </row>
    <row r="84" spans="5:16" x14ac:dyDescent="0.5">
      <c r="E84" s="1">
        <v>1</v>
      </c>
      <c r="F84" s="1">
        <v>56</v>
      </c>
      <c r="G84" s="1">
        <v>47</v>
      </c>
    </row>
    <row r="85" spans="5:16" x14ac:dyDescent="0.5">
      <c r="E85" s="1">
        <v>2</v>
      </c>
      <c r="F85" s="1">
        <v>83</v>
      </c>
      <c r="G85" s="1">
        <v>49</v>
      </c>
      <c r="I85" s="1" t="s">
        <v>131</v>
      </c>
    </row>
    <row r="86" spans="5:16" x14ac:dyDescent="0.5">
      <c r="E86" s="1">
        <v>3</v>
      </c>
      <c r="F86" s="1">
        <v>52</v>
      </c>
      <c r="G86" s="1">
        <v>51</v>
      </c>
    </row>
    <row r="87" spans="5:16" x14ac:dyDescent="0.5">
      <c r="E87" s="1">
        <v>4</v>
      </c>
      <c r="F87" s="1">
        <v>49</v>
      </c>
      <c r="G87" s="1">
        <v>52</v>
      </c>
      <c r="I87" s="1" t="s">
        <v>132</v>
      </c>
    </row>
    <row r="88" spans="5:16" x14ac:dyDescent="0.5">
      <c r="E88" s="1">
        <v>5</v>
      </c>
      <c r="F88" s="1">
        <v>47</v>
      </c>
      <c r="G88" s="1">
        <v>56</v>
      </c>
      <c r="I88" s="1" t="s">
        <v>133</v>
      </c>
    </row>
    <row r="89" spans="5:16" x14ac:dyDescent="0.5">
      <c r="E89" s="1">
        <v>6</v>
      </c>
      <c r="F89" s="1">
        <v>89</v>
      </c>
      <c r="G89" s="1">
        <v>62</v>
      </c>
    </row>
    <row r="90" spans="5:16" x14ac:dyDescent="0.5">
      <c r="E90" s="1">
        <v>7</v>
      </c>
      <c r="F90" s="1">
        <v>69</v>
      </c>
      <c r="G90" s="1">
        <v>69</v>
      </c>
      <c r="I90" s="1" t="s">
        <v>134</v>
      </c>
    </row>
    <row r="91" spans="5:16" x14ac:dyDescent="0.5">
      <c r="E91" s="1">
        <v>8</v>
      </c>
      <c r="F91" s="1">
        <v>72</v>
      </c>
      <c r="G91" s="1">
        <v>72</v>
      </c>
      <c r="M91" s="1" t="s">
        <v>140</v>
      </c>
    </row>
    <row r="92" spans="5:16" ht="24" x14ac:dyDescent="0.65">
      <c r="E92" s="1">
        <v>9</v>
      </c>
      <c r="F92" s="1">
        <v>89</v>
      </c>
      <c r="G92" s="1">
        <v>83</v>
      </c>
      <c r="I92" s="1" t="s">
        <v>136</v>
      </c>
      <c r="J92" s="1" t="s">
        <v>137</v>
      </c>
      <c r="L92" s="1">
        <f>(0.85*11)</f>
        <v>9.35</v>
      </c>
      <c r="M92" s="1">
        <v>9</v>
      </c>
      <c r="N92" s="1">
        <v>83</v>
      </c>
      <c r="P92" s="1" t="s">
        <v>141</v>
      </c>
    </row>
    <row r="93" spans="5:16" x14ac:dyDescent="0.5">
      <c r="E93" s="1">
        <v>10</v>
      </c>
      <c r="F93" s="1">
        <v>51</v>
      </c>
      <c r="G93" s="1">
        <v>89</v>
      </c>
    </row>
    <row r="94" spans="5:16" x14ac:dyDescent="0.5">
      <c r="E94" s="1">
        <v>11</v>
      </c>
      <c r="F94" s="1">
        <v>62</v>
      </c>
      <c r="G94" s="1">
        <v>89</v>
      </c>
      <c r="I94" s="1" t="s">
        <v>138</v>
      </c>
    </row>
    <row r="95" spans="5:16" x14ac:dyDescent="0.5">
      <c r="I95" s="1" t="s">
        <v>139</v>
      </c>
    </row>
    <row r="97" spans="3:20" x14ac:dyDescent="0.5">
      <c r="F97" s="1" t="s">
        <v>142</v>
      </c>
    </row>
    <row r="99" spans="3:20" x14ac:dyDescent="0.5">
      <c r="D99" s="1">
        <v>47</v>
      </c>
      <c r="F99" s="1" t="s">
        <v>143</v>
      </c>
      <c r="G99" s="1" t="s">
        <v>146</v>
      </c>
      <c r="J99" s="1" t="s">
        <v>149</v>
      </c>
      <c r="M99" s="1" t="s">
        <v>152</v>
      </c>
    </row>
    <row r="100" spans="3:20" x14ac:dyDescent="0.5">
      <c r="D100" s="1">
        <v>49</v>
      </c>
      <c r="F100" s="1" t="s">
        <v>144</v>
      </c>
      <c r="G100" s="1" t="s">
        <v>147</v>
      </c>
      <c r="J100" s="1" t="s">
        <v>150</v>
      </c>
      <c r="M100" s="1" t="s">
        <v>153</v>
      </c>
    </row>
    <row r="101" spans="3:20" x14ac:dyDescent="0.5">
      <c r="C101" s="1" t="s">
        <v>143</v>
      </c>
      <c r="D101" s="2">
        <v>51</v>
      </c>
      <c r="F101" s="1" t="s">
        <v>145</v>
      </c>
      <c r="G101" s="1" t="s">
        <v>148</v>
      </c>
      <c r="J101" s="1" t="s">
        <v>151</v>
      </c>
      <c r="M101" s="1" t="s">
        <v>154</v>
      </c>
      <c r="P101" s="13"/>
    </row>
    <row r="102" spans="3:20" x14ac:dyDescent="0.5">
      <c r="D102" s="1">
        <v>52</v>
      </c>
      <c r="P102" s="13"/>
    </row>
    <row r="103" spans="3:20" x14ac:dyDescent="0.5">
      <c r="D103" s="1">
        <v>56</v>
      </c>
      <c r="P103" s="13"/>
    </row>
    <row r="104" spans="3:20" x14ac:dyDescent="0.5">
      <c r="C104" s="1" t="s">
        <v>144</v>
      </c>
      <c r="D104" s="2">
        <v>62</v>
      </c>
      <c r="F104" s="13">
        <v>49</v>
      </c>
      <c r="H104" s="1" t="s">
        <v>150</v>
      </c>
      <c r="J104" s="1" t="s">
        <v>144</v>
      </c>
      <c r="K104" s="1">
        <f>SUM(F108:F109)/2</f>
        <v>65.5</v>
      </c>
      <c r="P104" s="13"/>
    </row>
    <row r="105" spans="3:20" x14ac:dyDescent="0.5">
      <c r="D105" s="1">
        <v>69</v>
      </c>
      <c r="F105" s="2">
        <v>51</v>
      </c>
      <c r="P105" s="13"/>
    </row>
    <row r="106" spans="3:20" x14ac:dyDescent="0.5">
      <c r="D106" s="1">
        <v>72</v>
      </c>
      <c r="F106" s="2">
        <v>52</v>
      </c>
      <c r="J106" s="1" t="s">
        <v>143</v>
      </c>
      <c r="K106" s="1">
        <f>SUM(F105:F106)/2</f>
        <v>51.5</v>
      </c>
      <c r="P106" s="13"/>
    </row>
    <row r="107" spans="3:20" x14ac:dyDescent="0.5">
      <c r="C107" s="1" t="s">
        <v>145</v>
      </c>
      <c r="D107" s="2">
        <v>83</v>
      </c>
      <c r="F107" s="13">
        <v>56</v>
      </c>
      <c r="O107" s="1" t="s">
        <v>143</v>
      </c>
      <c r="P107" s="14" t="s">
        <v>144</v>
      </c>
      <c r="S107" s="1" t="s">
        <v>145</v>
      </c>
    </row>
    <row r="108" spans="3:20" x14ac:dyDescent="0.5">
      <c r="D108" s="1">
        <v>89</v>
      </c>
      <c r="F108" s="2">
        <v>62</v>
      </c>
      <c r="J108" s="1" t="s">
        <v>145</v>
      </c>
      <c r="K108" s="1">
        <f>SUM(F111:F112)/2</f>
        <v>86</v>
      </c>
      <c r="M108" s="1" t="s">
        <v>156</v>
      </c>
      <c r="P108" s="13"/>
      <c r="T108" s="1" t="s">
        <v>156</v>
      </c>
    </row>
    <row r="109" spans="3:20" x14ac:dyDescent="0.5">
      <c r="D109" s="1">
        <v>89</v>
      </c>
      <c r="F109" s="2">
        <v>69</v>
      </c>
      <c r="M109" s="2">
        <v>11</v>
      </c>
      <c r="N109" s="1">
        <v>20</v>
      </c>
      <c r="O109" s="1">
        <v>22</v>
      </c>
      <c r="P109" s="1">
        <v>23.5</v>
      </c>
      <c r="Q109" s="1">
        <v>24</v>
      </c>
      <c r="R109" s="1">
        <v>24</v>
      </c>
      <c r="S109" s="1">
        <v>26</v>
      </c>
      <c r="T109" s="2">
        <v>52</v>
      </c>
    </row>
    <row r="110" spans="3:20" x14ac:dyDescent="0.5">
      <c r="F110" s="13">
        <v>72</v>
      </c>
      <c r="H110" s="1" t="s">
        <v>155</v>
      </c>
    </row>
    <row r="111" spans="3:20" x14ac:dyDescent="0.5">
      <c r="F111" s="2">
        <v>83</v>
      </c>
      <c r="M111" s="1" t="s">
        <v>97</v>
      </c>
      <c r="N111" s="1">
        <f>T109-M109</f>
        <v>41</v>
      </c>
    </row>
    <row r="112" spans="3:20" x14ac:dyDescent="0.5">
      <c r="F112" s="2">
        <v>89</v>
      </c>
    </row>
    <row r="113" spans="4:15" x14ac:dyDescent="0.5">
      <c r="F113" s="13">
        <v>89</v>
      </c>
      <c r="M113" s="1" t="s">
        <v>157</v>
      </c>
      <c r="N113" s="1" t="s">
        <v>158</v>
      </c>
      <c r="O113" s="1">
        <f>26-20</f>
        <v>6</v>
      </c>
    </row>
    <row r="115" spans="4:15" x14ac:dyDescent="0.5">
      <c r="D115" s="1" t="s">
        <v>160</v>
      </c>
    </row>
    <row r="117" spans="4:15" x14ac:dyDescent="0.5">
      <c r="D117" s="1" t="s">
        <v>159</v>
      </c>
      <c r="F117" s="1" t="s">
        <v>161</v>
      </c>
    </row>
    <row r="118" spans="4:15" x14ac:dyDescent="0.5">
      <c r="D118" s="1" t="s">
        <v>162</v>
      </c>
      <c r="F118" s="1" t="s">
        <v>163</v>
      </c>
    </row>
    <row r="120" spans="4:15" x14ac:dyDescent="0.5">
      <c r="D120" s="1" t="s">
        <v>166</v>
      </c>
      <c r="L120" s="1" t="s">
        <v>157</v>
      </c>
      <c r="M120" s="1">
        <f>40</f>
        <v>40</v>
      </c>
    </row>
    <row r="121" spans="4:15" x14ac:dyDescent="0.5">
      <c r="D121" s="1" t="s">
        <v>167</v>
      </c>
      <c r="F121" s="1" t="s">
        <v>168</v>
      </c>
      <c r="K121" s="1" t="s">
        <v>164</v>
      </c>
      <c r="L121" s="1">
        <f>10-(1.5*40)</f>
        <v>-50</v>
      </c>
    </row>
    <row r="122" spans="4:15" x14ac:dyDescent="0.5">
      <c r="D122" s="1" t="s">
        <v>169</v>
      </c>
      <c r="F122" s="1" t="s">
        <v>170</v>
      </c>
      <c r="K122" s="1" t="s">
        <v>165</v>
      </c>
      <c r="L122" s="1">
        <f>50+(1.5*40)</f>
        <v>110</v>
      </c>
    </row>
  </sheetData>
  <sortState xmlns:xlrd2="http://schemas.microsoft.com/office/spreadsheetml/2017/richdata2" ref="P102:P107">
    <sortCondition ref="P101:P107"/>
  </sortState>
  <mergeCells count="2">
    <mergeCell ref="F51:L53"/>
    <mergeCell ref="F54:L5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3667-A7F4-4030-803B-6BF3CF624F2C}">
  <dimension ref="B2:O68"/>
  <sheetViews>
    <sheetView tabSelected="1" topLeftCell="A56" workbookViewId="0">
      <selection activeCell="F57" activeCellId="1" sqref="D57:D68 F57:F68"/>
    </sheetView>
  </sheetViews>
  <sheetFormatPr defaultRowHeight="21" x14ac:dyDescent="0.5"/>
  <cols>
    <col min="1" max="1" width="8.7265625" style="1"/>
    <col min="2" max="2" width="22.36328125" style="1" customWidth="1"/>
    <col min="3" max="7" width="8.7265625" style="1"/>
    <col min="8" max="8" width="9.90625" style="1" bestFit="1" customWidth="1"/>
    <col min="9" max="16384" width="8.7265625" style="1"/>
  </cols>
  <sheetData>
    <row r="2" spans="2:10" x14ac:dyDescent="0.5">
      <c r="B2" s="1" t="s">
        <v>171</v>
      </c>
      <c r="D2" s="1" t="s">
        <v>172</v>
      </c>
    </row>
    <row r="4" spans="2:10" x14ac:dyDescent="0.5">
      <c r="C4" s="1">
        <v>1</v>
      </c>
      <c r="D4" s="1" t="s">
        <v>173</v>
      </c>
      <c r="F4" s="1" t="s">
        <v>175</v>
      </c>
    </row>
    <row r="6" spans="2:10" x14ac:dyDescent="0.5">
      <c r="D6" s="1" t="s">
        <v>174</v>
      </c>
      <c r="G6" s="1" t="s">
        <v>176</v>
      </c>
    </row>
    <row r="8" spans="2:10" x14ac:dyDescent="0.5">
      <c r="C8" s="1">
        <v>2</v>
      </c>
      <c r="D8" s="1" t="s">
        <v>173</v>
      </c>
      <c r="F8" s="1" t="s">
        <v>177</v>
      </c>
    </row>
    <row r="10" spans="2:10" x14ac:dyDescent="0.5">
      <c r="D10" s="1" t="s">
        <v>178</v>
      </c>
      <c r="G10" s="1" t="s">
        <v>179</v>
      </c>
    </row>
    <row r="12" spans="2:10" x14ac:dyDescent="0.5">
      <c r="C12" s="1">
        <v>3</v>
      </c>
      <c r="D12" s="1" t="s">
        <v>173</v>
      </c>
      <c r="F12" s="1" t="s">
        <v>180</v>
      </c>
    </row>
    <row r="14" spans="2:10" x14ac:dyDescent="0.5">
      <c r="D14" s="1" t="s">
        <v>178</v>
      </c>
      <c r="G14" s="1" t="s">
        <v>181</v>
      </c>
    </row>
    <row r="15" spans="2:10" x14ac:dyDescent="0.5">
      <c r="D15" s="1" t="s">
        <v>182</v>
      </c>
      <c r="G15" s="1" t="s">
        <v>178</v>
      </c>
      <c r="J15" s="1" t="s">
        <v>183</v>
      </c>
    </row>
    <row r="16" spans="2:10" x14ac:dyDescent="0.5">
      <c r="D16" s="1">
        <v>19</v>
      </c>
      <c r="G16" s="1">
        <v>18</v>
      </c>
      <c r="J16" s="1">
        <f>COUNTIF($D$16:$D$27,G16)</f>
        <v>3</v>
      </c>
    </row>
    <row r="17" spans="3:10" x14ac:dyDescent="0.5">
      <c r="D17" s="1">
        <v>18</v>
      </c>
      <c r="G17" s="1">
        <v>19</v>
      </c>
      <c r="J17" s="1">
        <f>COUNTIF($D$16:$D$27,G17)</f>
        <v>2</v>
      </c>
    </row>
    <row r="18" spans="3:10" x14ac:dyDescent="0.5">
      <c r="D18" s="1">
        <v>20</v>
      </c>
      <c r="G18" s="1">
        <v>20</v>
      </c>
      <c r="J18" s="1">
        <f>COUNTIF($D$16:$D$27,G18)</f>
        <v>2</v>
      </c>
    </row>
    <row r="19" spans="3:10" x14ac:dyDescent="0.5">
      <c r="D19" s="1">
        <v>19</v>
      </c>
      <c r="G19" s="1">
        <v>21</v>
      </c>
      <c r="J19" s="1">
        <f>COUNTIF($D$16:$D$27,G19)</f>
        <v>1</v>
      </c>
    </row>
    <row r="20" spans="3:10" x14ac:dyDescent="0.5">
      <c r="D20" s="1">
        <v>20</v>
      </c>
      <c r="G20" s="1">
        <v>22</v>
      </c>
      <c r="J20" s="1">
        <f>COUNTIF($D$16:$D$27,G20)</f>
        <v>0</v>
      </c>
    </row>
    <row r="21" spans="3:10" x14ac:dyDescent="0.5">
      <c r="D21" s="1">
        <v>18</v>
      </c>
      <c r="G21" s="1">
        <v>23</v>
      </c>
      <c r="J21" s="1">
        <f>COUNTIF($D$16:$D$27,G21)</f>
        <v>1</v>
      </c>
    </row>
    <row r="22" spans="3:10" x14ac:dyDescent="0.5">
      <c r="D22" s="1">
        <v>18</v>
      </c>
      <c r="G22" s="1">
        <v>24</v>
      </c>
      <c r="J22" s="1">
        <f>COUNTIF($D$16:$D$27,G22)</f>
        <v>1</v>
      </c>
    </row>
    <row r="23" spans="3:10" x14ac:dyDescent="0.5">
      <c r="D23" s="1">
        <v>23</v>
      </c>
      <c r="G23" s="1">
        <v>25</v>
      </c>
      <c r="J23" s="1">
        <f>COUNTIF($D$16:$D$27,G23)</f>
        <v>2</v>
      </c>
    </row>
    <row r="24" spans="3:10" x14ac:dyDescent="0.5">
      <c r="D24" s="1">
        <v>21</v>
      </c>
    </row>
    <row r="25" spans="3:10" x14ac:dyDescent="0.5">
      <c r="D25" s="1">
        <v>24</v>
      </c>
    </row>
    <row r="26" spans="3:10" x14ac:dyDescent="0.5">
      <c r="D26" s="1">
        <v>25</v>
      </c>
    </row>
    <row r="27" spans="3:10" x14ac:dyDescent="0.5">
      <c r="D27" s="1">
        <v>25</v>
      </c>
    </row>
    <row r="29" spans="3:10" x14ac:dyDescent="0.5">
      <c r="C29" s="1" t="s">
        <v>184</v>
      </c>
      <c r="E29" s="1" t="s">
        <v>185</v>
      </c>
    </row>
    <row r="31" spans="3:10" x14ac:dyDescent="0.5">
      <c r="C31" s="1" t="s">
        <v>186</v>
      </c>
      <c r="E31" s="1" t="s">
        <v>187</v>
      </c>
    </row>
    <row r="33" spans="3:15" x14ac:dyDescent="0.5">
      <c r="C33" s="1" t="s">
        <v>188</v>
      </c>
      <c r="F33" s="1" t="s">
        <v>189</v>
      </c>
    </row>
    <row r="35" spans="3:15" x14ac:dyDescent="0.5">
      <c r="C35" s="1" t="s">
        <v>190</v>
      </c>
    </row>
    <row r="37" spans="3:15" x14ac:dyDescent="0.5">
      <c r="C37" s="1" t="s">
        <v>191</v>
      </c>
      <c r="E37" s="1" t="s">
        <v>192</v>
      </c>
    </row>
    <row r="39" spans="3:15" x14ac:dyDescent="0.5">
      <c r="C39" s="1" t="s">
        <v>186</v>
      </c>
      <c r="E39" s="1" t="s">
        <v>193</v>
      </c>
      <c r="J39" s="1" t="s">
        <v>195</v>
      </c>
      <c r="M39" s="1">
        <v>36</v>
      </c>
    </row>
    <row r="40" spans="3:15" x14ac:dyDescent="0.5">
      <c r="E40" s="1" t="s">
        <v>194</v>
      </c>
    </row>
    <row r="42" spans="3:15" x14ac:dyDescent="0.5">
      <c r="C42" s="1" t="s">
        <v>196</v>
      </c>
      <c r="E42" s="1" t="s">
        <v>197</v>
      </c>
    </row>
    <row r="44" spans="3:15" x14ac:dyDescent="0.5">
      <c r="D44" s="1" t="s">
        <v>198</v>
      </c>
    </row>
    <row r="45" spans="3:15" x14ac:dyDescent="0.5">
      <c r="D45" s="1">
        <v>2</v>
      </c>
      <c r="G45" s="1" t="s">
        <v>200</v>
      </c>
      <c r="H45" s="1" t="s">
        <v>201</v>
      </c>
    </row>
    <row r="46" spans="3:15" x14ac:dyDescent="0.5">
      <c r="D46" s="1">
        <v>3</v>
      </c>
    </row>
    <row r="47" spans="3:15" x14ac:dyDescent="0.5">
      <c r="D47" s="1">
        <v>4</v>
      </c>
      <c r="G47" s="1" t="s">
        <v>202</v>
      </c>
      <c r="K47" s="1" t="s">
        <v>203</v>
      </c>
      <c r="L47" s="1" t="s">
        <v>204</v>
      </c>
      <c r="M47" s="1" t="s">
        <v>205</v>
      </c>
      <c r="N47" s="1" t="s">
        <v>206</v>
      </c>
      <c r="O47" s="1" t="s">
        <v>207</v>
      </c>
    </row>
    <row r="48" spans="3:15" x14ac:dyDescent="0.5">
      <c r="D48" s="1">
        <v>5</v>
      </c>
    </row>
    <row r="49" spans="2:8" ht="42" x14ac:dyDescent="0.5">
      <c r="B49" s="15" t="s">
        <v>199</v>
      </c>
      <c r="D49" s="2">
        <v>6</v>
      </c>
      <c r="G49" s="1" t="s">
        <v>200</v>
      </c>
      <c r="H49" s="16" t="s">
        <v>208</v>
      </c>
    </row>
    <row r="50" spans="2:8" x14ac:dyDescent="0.5">
      <c r="D50" s="1">
        <v>7</v>
      </c>
    </row>
    <row r="51" spans="2:8" x14ac:dyDescent="0.5">
      <c r="D51" s="1">
        <v>8</v>
      </c>
    </row>
    <row r="52" spans="2:8" x14ac:dyDescent="0.5">
      <c r="D52" s="1">
        <v>9</v>
      </c>
    </row>
    <row r="53" spans="2:8" x14ac:dyDescent="0.5">
      <c r="D53" s="1">
        <v>10</v>
      </c>
    </row>
    <row r="54" spans="2:8" x14ac:dyDescent="0.5">
      <c r="D54" s="1">
        <v>11</v>
      </c>
    </row>
    <row r="55" spans="2:8" x14ac:dyDescent="0.5">
      <c r="D55" s="1">
        <v>12</v>
      </c>
    </row>
    <row r="57" spans="2:8" x14ac:dyDescent="0.5">
      <c r="D57" s="1" t="s">
        <v>108</v>
      </c>
      <c r="F57" s="1" t="s">
        <v>209</v>
      </c>
    </row>
    <row r="58" spans="2:8" x14ac:dyDescent="0.5">
      <c r="D58" s="1">
        <v>2</v>
      </c>
      <c r="F58" s="1">
        <f>1/36</f>
        <v>2.7777777777777776E-2</v>
      </c>
    </row>
    <row r="59" spans="2:8" x14ac:dyDescent="0.5">
      <c r="D59" s="1">
        <v>3</v>
      </c>
      <c r="F59" s="1">
        <f>2/36</f>
        <v>5.5555555555555552E-2</v>
      </c>
    </row>
    <row r="60" spans="2:8" x14ac:dyDescent="0.5">
      <c r="D60" s="1">
        <v>4</v>
      </c>
      <c r="F60" s="1">
        <f>3/36</f>
        <v>8.3333333333333329E-2</v>
      </c>
    </row>
    <row r="61" spans="2:8" x14ac:dyDescent="0.5">
      <c r="D61" s="1">
        <v>5</v>
      </c>
      <c r="F61" s="1">
        <f>4/36</f>
        <v>0.1111111111111111</v>
      </c>
    </row>
    <row r="62" spans="2:8" x14ac:dyDescent="0.5">
      <c r="D62" s="1">
        <v>6</v>
      </c>
      <c r="F62" s="1">
        <f>5/36</f>
        <v>0.1388888888888889</v>
      </c>
    </row>
    <row r="63" spans="2:8" x14ac:dyDescent="0.5">
      <c r="D63" s="1">
        <v>7</v>
      </c>
      <c r="F63" s="1">
        <f>6/36</f>
        <v>0.16666666666666666</v>
      </c>
    </row>
    <row r="64" spans="2:8" x14ac:dyDescent="0.5">
      <c r="D64" s="1">
        <v>8</v>
      </c>
      <c r="F64" s="1">
        <f>5/36</f>
        <v>0.1388888888888889</v>
      </c>
    </row>
    <row r="65" spans="4:6" x14ac:dyDescent="0.5">
      <c r="D65" s="1">
        <v>9</v>
      </c>
      <c r="F65" s="1">
        <f>4/36</f>
        <v>0.1111111111111111</v>
      </c>
    </row>
    <row r="66" spans="4:6" x14ac:dyDescent="0.5">
      <c r="D66" s="1">
        <v>10</v>
      </c>
      <c r="F66" s="1">
        <f>3/36</f>
        <v>8.3333333333333329E-2</v>
      </c>
    </row>
    <row r="67" spans="4:6" x14ac:dyDescent="0.5">
      <c r="D67" s="1">
        <v>11</v>
      </c>
      <c r="F67" s="1">
        <f>2/36</f>
        <v>5.5555555555555552E-2</v>
      </c>
    </row>
    <row r="68" spans="4:6" x14ac:dyDescent="0.5">
      <c r="D68" s="1">
        <v>12</v>
      </c>
      <c r="F68" s="1">
        <f>1/36</f>
        <v>2.7777777777777776E-2</v>
      </c>
    </row>
  </sheetData>
  <sortState xmlns:xlrd2="http://schemas.microsoft.com/office/spreadsheetml/2017/richdata2" ref="F64:F68">
    <sortCondition descending="1" ref="F64:F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Collecting</vt:lpstr>
      <vt:lpstr>Organizing</vt:lpstr>
      <vt:lpstr>Analyzing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Sucheta Mukherjee</dc:creator>
  <cp:lastModifiedBy>Sucheta Mukherjee</cp:lastModifiedBy>
  <dcterms:created xsi:type="dcterms:W3CDTF">2024-03-31T04:37:19Z</dcterms:created>
  <dcterms:modified xsi:type="dcterms:W3CDTF">2024-04-06T08:40:54Z</dcterms:modified>
</cp:coreProperties>
</file>