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<sst xmlns="http://schemas.openxmlformats.org/spreadsheetml/2006/main" count="39" uniqueCount="37">
  <si>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NPV , IRR</t>
  </si>
  <si>
    <t>Cost Allocation</t>
  </si>
  <si>
    <t>NPV =</t>
  </si>
  <si>
    <t>-PV of CI Minus CO</t>
  </si>
  <si>
    <t>Mainly Used For Decision Making</t>
  </si>
  <si>
    <t>Evaluating a Project</t>
  </si>
  <si>
    <t>Year</t>
  </si>
  <si>
    <t>PV</t>
  </si>
  <si>
    <t>Compounding</t>
  </si>
  <si>
    <t>100*(1+RATE)</t>
  </si>
  <si>
    <t>FV</t>
  </si>
  <si>
    <t>Discounting</t>
  </si>
  <si>
    <t>100/(1+RATE)</t>
  </si>
  <si>
    <t>Discount rate</t>
  </si>
  <si>
    <t>Net Present Va. (NPV)</t>
  </si>
  <si>
    <t>IRR (Internal Rate of Return)</t>
  </si>
  <si>
    <t>ROIC</t>
  </si>
  <si>
    <t>Return on Invested Capital</t>
  </si>
  <si>
    <t>IRR</t>
  </si>
  <si>
    <t>-Discount Rate at which NPV = 0</t>
  </si>
  <si>
    <t>After Tax Oprating Profit</t>
  </si>
  <si>
    <t>Invested Capital</t>
  </si>
  <si>
    <t>(Equity + Debt + Pref. Cap)</t>
  </si>
  <si>
    <t>Account measure can be manipulated</t>
  </si>
  <si>
    <t>Rate of Return of Project</t>
  </si>
  <si>
    <t>Depreciation</t>
  </si>
  <si>
    <t>Vs</t>
  </si>
  <si>
    <t>Revenue Recognition</t>
  </si>
  <si>
    <t>Expected Rate of Return</t>
  </si>
  <si>
    <t>Accept Because IRR&gt;Discount Rate</t>
  </si>
  <si>
    <t>Cashflows&gt; Accounting Profit</t>
  </si>
  <si>
    <t>Which Is Better.</t>
  </si>
  <si>
    <t>NPV&gt;IRR</t>
  </si>
  <si>
    <t>Always After tax
Sunk Cost past exp which is not revelent
Always Consider Time Value of Money</t>
  </si>
  <si>
    <t>Use It</t>
  </si>
  <si>
    <t>Evaluating a Project - 2</t>
  </si>
  <si>
    <t>NPV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</si>
</sst>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_ "/>
    <numFmt numFmtId="181" formatCode="&quot;₹&quot;\ #,##0.00;[Red]&quot;₹&quot;\ \-#,##0.00"/>
    <numFmt numFmtId="182" formatCode="0.000%"/>
  </numFmts>
  <fonts count="26">
    <font>
      <sz val="11"/>
      <color theme="1"/>
      <name val="Calibri"/>
      <charset val="134"/>
      <scheme val="minor"/>
    </font>
    <font>
      <sz val="14"/>
      <color theme="1"/>
      <name val="Book Antiqua"/>
      <charset val="134"/>
    </font>
    <font>
      <b/>
      <sz val="14"/>
      <color theme="1"/>
      <name val="Book Antiqua"/>
      <charset val="134"/>
    </font>
    <font>
      <b/>
      <u/>
      <sz val="26"/>
      <color rgb="FF00B0F0"/>
      <name val="Book Antiqua"/>
      <charset val="134"/>
    </font>
    <font>
      <b/>
      <sz val="26"/>
      <color theme="1"/>
      <name val="Book Antiqua"/>
      <charset val="134"/>
    </font>
    <font>
      <b/>
      <u/>
      <sz val="14"/>
      <color theme="1"/>
      <name val="Book Antiqua"/>
      <charset val="134"/>
    </font>
    <font>
      <u/>
      <sz val="14"/>
      <color theme="1"/>
      <name val="Book Antiqu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2" applyNumberFormat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7" fillId="4" borderId="12" applyNumberFormat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9" fontId="1" fillId="0" borderId="0" xfId="0" applyNumberFormat="1" applyFont="1" applyFill="1" applyAlignment="1">
      <alignment vertical="center"/>
    </xf>
    <xf numFmtId="180" fontId="1" fillId="0" borderId="0" xfId="0" applyNumberFormat="1" applyFont="1" applyFill="1" applyAlignment="1">
      <alignment vertical="center"/>
    </xf>
    <xf numFmtId="181" fontId="2" fillId="0" borderId="0" xfId="0" applyNumberFormat="1" applyFont="1" applyFill="1" applyAlignment="1">
      <alignment vertical="center"/>
    </xf>
    <xf numFmtId="182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182" fontId="1" fillId="0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0" xfId="0" applyFont="1" applyFill="1" applyAlignment="1" quotePrefix="1">
      <alignment vertical="center"/>
    </xf>
    <xf numFmtId="0" fontId="1" fillId="0" borderId="0" xfId="0" applyFont="1" applyFill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31"/>
  <sheetViews>
    <sheetView showGridLines="0" tabSelected="1" topLeftCell="A22" workbookViewId="0">
      <selection activeCell="F33" sqref="F33"/>
    </sheetView>
  </sheetViews>
  <sheetFormatPr defaultColWidth="13.2222222222222" defaultRowHeight="25" customHeight="1"/>
  <cols>
    <col min="1" max="3" width="13.2222222222222" style="1" customWidth="1"/>
    <col min="4" max="4" width="18" style="1" customWidth="1"/>
    <col min="5" max="8" width="13.2222222222222" style="1" customWidth="1"/>
    <col min="9" max="12" width="6.11111111111111" style="1" customWidth="1"/>
    <col min="13" max="16384" width="13.2222222222222" style="1" customWidth="1"/>
  </cols>
  <sheetData>
    <row r="2" ht="51" customHeight="1" spans="2:8">
      <c r="B2" s="2" t="s">
        <v>0</v>
      </c>
      <c r="G2" s="3" t="s">
        <v>1</v>
      </c>
      <c r="H2" s="4"/>
    </row>
    <row r="3" customHeight="1" spans="4:5">
      <c r="D3" s="1" t="s">
        <v>2</v>
      </c>
      <c r="E3" s="27" t="s">
        <v>3</v>
      </c>
    </row>
    <row r="5" customHeight="1" spans="4:9">
      <c r="D5" s="2" t="s">
        <v>4</v>
      </c>
      <c r="I5" s="1" t="str">
        <f>_xlfn.FORMULATEXT(H9)</f>
        <v>=H8/(1+E9)^H7</v>
      </c>
    </row>
    <row r="6" s="1" customFormat="1" customHeight="1" spans="3:4">
      <c r="C6" s="5" t="s">
        <v>5</v>
      </c>
      <c r="D6" s="5"/>
    </row>
    <row r="7" s="2" customFormat="1" customHeight="1" spans="4:16">
      <c r="D7" s="2" t="s">
        <v>6</v>
      </c>
      <c r="E7" s="2">
        <v>0</v>
      </c>
      <c r="F7" s="2">
        <v>1</v>
      </c>
      <c r="G7" s="2">
        <v>2</v>
      </c>
      <c r="H7" s="2">
        <v>3</v>
      </c>
      <c r="I7" s="2">
        <v>4</v>
      </c>
      <c r="K7" s="12" t="s">
        <v>7</v>
      </c>
      <c r="L7" s="13"/>
      <c r="M7" s="13" t="s">
        <v>8</v>
      </c>
      <c r="N7" s="13"/>
      <c r="O7" s="13" t="s">
        <v>9</v>
      </c>
      <c r="P7" s="14"/>
    </row>
    <row r="8" s="1" customFormat="1" customHeight="1" spans="5:16">
      <c r="E8" s="1">
        <v>50</v>
      </c>
      <c r="F8" s="1">
        <v>20</v>
      </c>
      <c r="G8" s="1">
        <v>20</v>
      </c>
      <c r="H8" s="1">
        <v>20</v>
      </c>
      <c r="I8" s="1">
        <v>20</v>
      </c>
      <c r="K8" s="15" t="s">
        <v>10</v>
      </c>
      <c r="L8" s="16"/>
      <c r="M8" s="17" t="s">
        <v>11</v>
      </c>
      <c r="N8" s="16"/>
      <c r="O8" s="17" t="s">
        <v>12</v>
      </c>
      <c r="P8" s="18"/>
    </row>
    <row r="9" s="1" customFormat="1" customHeight="1" spans="4:9">
      <c r="D9" s="1" t="s">
        <v>13</v>
      </c>
      <c r="E9" s="6">
        <v>0.1</v>
      </c>
      <c r="F9" s="7">
        <f>F8/(1+E9)^F7</f>
        <v>18.1818181818182</v>
      </c>
      <c r="G9" s="7">
        <f>G8/(1+E9)^G7</f>
        <v>16.5289256198347</v>
      </c>
      <c r="H9" s="7">
        <f>H8/(1+E9)^H7</f>
        <v>15.0262960180315</v>
      </c>
      <c r="I9" s="7">
        <f>I8/(1+E9)^I7</f>
        <v>13.6602691073014</v>
      </c>
    </row>
    <row r="10" s="1" customFormat="1" customHeight="1" spans="8:8">
      <c r="H10" s="7">
        <f>SUM(F9:I9)</f>
        <v>63.3973089269859</v>
      </c>
    </row>
    <row r="11" s="2" customFormat="1" customHeight="1" spans="4:7">
      <c r="D11" s="2" t="s">
        <v>14</v>
      </c>
      <c r="F11" s="8">
        <f>NPV(E9,F8:I8)+E8</f>
        <v>113.397308926986</v>
      </c>
      <c r="G11" s="2" t="str">
        <f>_xlfn.FORMULATEXT(F11)</f>
        <v>=NPV(E9,F8:I8)+E8</v>
      </c>
    </row>
    <row r="13" s="1" customFormat="1" customHeight="1" spans="3:15">
      <c r="C13" s="5" t="s">
        <v>15</v>
      </c>
      <c r="D13" s="5"/>
      <c r="E13" s="5"/>
      <c r="I13" s="2" t="s">
        <v>16</v>
      </c>
      <c r="J13" s="2"/>
      <c r="K13" s="2"/>
      <c r="L13" s="2"/>
      <c r="M13" s="2" t="s">
        <v>17</v>
      </c>
      <c r="N13" s="2"/>
      <c r="O13" s="2"/>
    </row>
    <row r="14" s="1" customFormat="1" customHeight="1" spans="4:13">
      <c r="D14" s="1" t="s">
        <v>18</v>
      </c>
      <c r="E14" s="28" t="s">
        <v>19</v>
      </c>
      <c r="M14" s="19" t="s">
        <v>20</v>
      </c>
    </row>
    <row r="15" s="2" customFormat="1" ht="12" customHeight="1" spans="13:13">
      <c r="M15" s="1" t="s">
        <v>21</v>
      </c>
    </row>
    <row r="16" s="2" customFormat="1" customHeight="1" spans="13:13">
      <c r="M16" s="1" t="s">
        <v>22</v>
      </c>
    </row>
    <row r="17" s="1" customFormat="1" customHeight="1" spans="4:14">
      <c r="D17" s="2" t="s">
        <v>18</v>
      </c>
      <c r="E17" s="9" t="e">
        <f>IRR(E8:H8)</f>
        <v>#NUM!</v>
      </c>
      <c r="N17" s="1" t="s">
        <v>23</v>
      </c>
    </row>
    <row r="18" s="1" customFormat="1" customHeight="1" spans="4:16">
      <c r="D18" s="10" t="e">
        <f>E17</f>
        <v>#NUM!</v>
      </c>
      <c r="E18" s="11" t="s">
        <v>24</v>
      </c>
      <c r="P18" s="1" t="s">
        <v>25</v>
      </c>
    </row>
    <row r="19" s="1" customFormat="1" customHeight="1" spans="5:16">
      <c r="E19" s="1" t="s">
        <v>26</v>
      </c>
      <c r="P19" s="1" t="s">
        <v>27</v>
      </c>
    </row>
    <row r="20" s="1" customFormat="1" customHeight="1" spans="4:5">
      <c r="D20" s="6">
        <f>E9</f>
        <v>0.1</v>
      </c>
      <c r="E20" s="1" t="s">
        <v>28</v>
      </c>
    </row>
    <row r="21" s="1" customFormat="1" customHeight="1" spans="4:14">
      <c r="D21" s="2" t="s">
        <v>29</v>
      </c>
      <c r="N21" s="1" t="s">
        <v>30</v>
      </c>
    </row>
    <row r="22" s="1" customFormat="1" customHeight="1" spans="4:17">
      <c r="D22" s="2" t="s">
        <v>31</v>
      </c>
      <c r="E22" s="2"/>
      <c r="F22" s="2" t="s">
        <v>32</v>
      </c>
      <c r="M22" s="20"/>
      <c r="N22" s="21" t="s">
        <v>33</v>
      </c>
      <c r="O22" s="22"/>
      <c r="P22" s="22"/>
      <c r="Q22" s="25"/>
    </row>
    <row r="23" s="2" customFormat="1" customHeight="1" spans="13:17">
      <c r="M23" s="23" t="s">
        <v>34</v>
      </c>
      <c r="Q23" s="26"/>
    </row>
    <row r="24" s="1" customFormat="1" customHeight="1" spans="13:17">
      <c r="M24" s="24"/>
      <c r="N24" s="16"/>
      <c r="O24" s="16"/>
      <c r="P24" s="16"/>
      <c r="Q24" s="18"/>
    </row>
    <row r="26" customHeight="1" spans="3:4">
      <c r="C26" s="5" t="s">
        <v>35</v>
      </c>
      <c r="D26" s="5"/>
    </row>
    <row r="28" customHeight="1" spans="4:9">
      <c r="D28" s="2" t="s">
        <v>6</v>
      </c>
      <c r="E28" s="2">
        <v>0</v>
      </c>
      <c r="F28" s="2">
        <v>1</v>
      </c>
      <c r="G28" s="2">
        <v>2</v>
      </c>
      <c r="H28" s="2">
        <v>3</v>
      </c>
      <c r="I28" s="2">
        <v>4</v>
      </c>
    </row>
    <row r="29" customHeight="1" spans="5:9">
      <c r="E29" s="1">
        <v>50</v>
      </c>
      <c r="F29" s="1">
        <v>0</v>
      </c>
      <c r="G29" s="1">
        <v>0</v>
      </c>
      <c r="H29" s="1">
        <v>0</v>
      </c>
      <c r="I29" s="1">
        <v>100</v>
      </c>
    </row>
    <row r="30" customHeight="1" spans="5:5">
      <c r="E30" s="6">
        <v>0.1</v>
      </c>
    </row>
    <row r="31" customHeight="1" spans="4:5">
      <c r="D31" s="2" t="s">
        <v>36</v>
      </c>
      <c r="E31" s="8">
        <f>NPV(E30,E29:I29)+E29</f>
        <v>157.546677760461</v>
      </c>
    </row>
  </sheetData>
  <mergeCells count="4">
    <mergeCell ref="C6:D6"/>
    <mergeCell ref="C13:E13"/>
    <mergeCell ref="C26:D26"/>
    <mergeCell ref="N22:Q2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rs127</dc:creator>
  <cp:lastModifiedBy>rs127</cp:lastModifiedBy>
  <dcterms:created xsi:type="dcterms:W3CDTF">2025-02-08T13:25:00Z</dcterms:created>
  <dcterms:modified xsi:type="dcterms:W3CDTF">2025-02-19T18:07:25Z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35D9D2C983514B68BBEB1DEA0401289E_13</vt:lpwstr>
  </property>
  <property fmtid="{D5CDD505-2E9C-101B-9397-08002B2CF9AE}" pid="3" name="KSOProductBuildVer">
    <vt:lpwstr>1033-12.2.0.19805</vt:lpwstr>
  </property>
</Properties>
</file>