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20" windowHeight="12150" activeTab="1"/>
  </bookViews>
  <sheets>
    <sheet name="Mariliis" sheetId="6" r:id="rId1"/>
    <sheet name="Margit" sheetId="16" r:id="rId2"/>
    <sheet name="Marge" sheetId="17" r:id="rId3"/>
  </sheets>
  <definedNames>
    <definedName name="Dots_x">#REF!</definedName>
    <definedName name="Dots_y">#REF!</definedName>
    <definedName name="l">#REF!</definedName>
    <definedName name="new">#REF!</definedName>
    <definedName name="Plate_offset_x">#REF!</definedName>
    <definedName name="Plate_offset_y">#REF!</definedName>
    <definedName name="Plate_start_x">#REF!</definedName>
    <definedName name="Plate_start_y">#REF!</definedName>
    <definedName name="Plates_x">#REF!</definedName>
    <definedName name="Plates_y">#REF!</definedName>
    <definedName name="Sheet_type">#REF!</definedName>
    <definedName name="Source_sheet1">#REF!</definedName>
    <definedName name="Str_version">#REF!</definedName>
    <definedName name="Wells_x">#REF!</definedName>
    <definedName name="Wells_y">#REF!</definedName>
  </definedNames>
  <calcPr calcId="145621"/>
</workbook>
</file>

<file path=xl/calcChain.xml><?xml version="1.0" encoding="utf-8"?>
<calcChain xmlns="http://schemas.openxmlformats.org/spreadsheetml/2006/main">
  <c r="Y11" i="16" l="1"/>
  <c r="Y12" i="16"/>
  <c r="Y13" i="16"/>
  <c r="Y15" i="16"/>
  <c r="Y16" i="16"/>
  <c r="Y17" i="16"/>
  <c r="Y18" i="16"/>
  <c r="Y19" i="16"/>
  <c r="Y20" i="16"/>
  <c r="Y22" i="16"/>
  <c r="Y23" i="16"/>
  <c r="Y24" i="16"/>
  <c r="Y25" i="16"/>
  <c r="Y26" i="16"/>
  <c r="Y27" i="16"/>
  <c r="Y28" i="16"/>
  <c r="Y29" i="16"/>
  <c r="Y30" i="16"/>
  <c r="Y32" i="16"/>
  <c r="Y33" i="16"/>
  <c r="Y34" i="16"/>
  <c r="Y35" i="16"/>
  <c r="Y36" i="16"/>
  <c r="Y38" i="16"/>
  <c r="Y39" i="16"/>
  <c r="Y40" i="16"/>
  <c r="Y41" i="16"/>
  <c r="Y42" i="16"/>
  <c r="Y43" i="16"/>
  <c r="Y44" i="16"/>
  <c r="Y46" i="16"/>
  <c r="Y47" i="16"/>
  <c r="Y48" i="16"/>
  <c r="Y49" i="16"/>
  <c r="Y50" i="16"/>
  <c r="Y10" i="16"/>
  <c r="F52" i="6" l="1"/>
  <c r="F51" i="6"/>
  <c r="F45" i="6"/>
  <c r="G52" i="6"/>
  <c r="G51" i="6"/>
  <c r="G50" i="6"/>
  <c r="F50" i="6"/>
  <c r="G49" i="6"/>
  <c r="F49" i="6"/>
  <c r="G48" i="6"/>
  <c r="F48" i="6"/>
  <c r="G47" i="6"/>
  <c r="F47" i="6"/>
  <c r="G46" i="6"/>
  <c r="F46" i="6"/>
  <c r="G45" i="6"/>
</calcChain>
</file>

<file path=xl/sharedStrings.xml><?xml version="1.0" encoding="utf-8"?>
<sst xmlns="http://schemas.openxmlformats.org/spreadsheetml/2006/main" count="253" uniqueCount="149">
  <si>
    <t>STDEV</t>
  </si>
  <si>
    <t>&gt;2000</t>
  </si>
  <si>
    <t>&gt;250</t>
  </si>
  <si>
    <t>&gt;62,5</t>
  </si>
  <si>
    <t>EXPERIMENTAL DATA:</t>
  </si>
  <si>
    <t>EXPERIMENT 1</t>
  </si>
  <si>
    <t>EXPERIMENT 2</t>
  </si>
  <si>
    <t>EXPERIMENT 3</t>
  </si>
  <si>
    <t>EXPERIMENT 4</t>
  </si>
  <si>
    <t>AVG</t>
  </si>
  <si>
    <t>Nominal concentration, mg/l</t>
  </si>
  <si>
    <t>NA</t>
  </si>
  <si>
    <t>PyC2</t>
  </si>
  <si>
    <t>ImidC2</t>
  </si>
  <si>
    <t>CholC2</t>
  </si>
  <si>
    <t>PyC4</t>
  </si>
  <si>
    <t>ImidC4</t>
  </si>
  <si>
    <t>CholC4</t>
  </si>
  <si>
    <t>PyC6</t>
  </si>
  <si>
    <t>ImidC6</t>
  </si>
  <si>
    <t>CholC6</t>
  </si>
  <si>
    <t>PyC8</t>
  </si>
  <si>
    <t>ImidC8</t>
  </si>
  <si>
    <t>CholC8</t>
  </si>
  <si>
    <t>Katioon: Py, Imid või Chol</t>
  </si>
  <si>
    <t>C-ahela pikkus (C2-C16)</t>
  </si>
  <si>
    <t>C2</t>
  </si>
  <si>
    <t>Py</t>
  </si>
  <si>
    <t>PyC10</t>
  </si>
  <si>
    <t>ImidC10</t>
  </si>
  <si>
    <t>CholC10</t>
  </si>
  <si>
    <t>PyC12</t>
  </si>
  <si>
    <t>ImidC12</t>
  </si>
  <si>
    <t>CholC12</t>
  </si>
  <si>
    <t>PyC14</t>
  </si>
  <si>
    <t>ImidC14</t>
  </si>
  <si>
    <t>CholC14</t>
  </si>
  <si>
    <t>PyC16</t>
  </si>
  <si>
    <t>ImidC16</t>
  </si>
  <si>
    <t>CholC16</t>
  </si>
  <si>
    <t>C4</t>
  </si>
  <si>
    <t>C6</t>
  </si>
  <si>
    <t>C8</t>
  </si>
  <si>
    <t>C10</t>
  </si>
  <si>
    <t>C12</t>
  </si>
  <si>
    <t>C14</t>
  </si>
  <si>
    <t>C16</t>
  </si>
  <si>
    <t>Imid</t>
  </si>
  <si>
    <t>Chol</t>
  </si>
  <si>
    <t>EC50 (µM), Bakter1</t>
  </si>
  <si>
    <t>EC50 (µM), Bakter2</t>
  </si>
  <si>
    <t>Kemikaal</t>
  </si>
  <si>
    <t>Concentration</t>
  </si>
  <si>
    <t>LOG-NORMAL</t>
  </si>
  <si>
    <t>Control</t>
  </si>
  <si>
    <t>Standard deviation</t>
  </si>
  <si>
    <t>EC50</t>
  </si>
  <si>
    <t>Maximum effect</t>
  </si>
  <si>
    <t>Data sheet :</t>
  </si>
  <si>
    <t>Average effect</t>
  </si>
  <si>
    <t>Nb replicates</t>
  </si>
  <si>
    <t>EC10</t>
  </si>
  <si>
    <t>EC20</t>
  </si>
  <si>
    <t>Calc. Parameters</t>
  </si>
  <si>
    <t>Parameters values</t>
  </si>
  <si>
    <t>Optimal</t>
  </si>
  <si>
    <t>Average</t>
  </si>
  <si>
    <t>Median</t>
  </si>
  <si>
    <t>Confidence intervals</t>
  </si>
  <si>
    <t>500 Set of simulated Ys, crude residues</t>
  </si>
  <si>
    <t>&lt; alpha =5</t>
  </si>
  <si>
    <t>&gt; alpha =5</t>
  </si>
  <si>
    <t>&lt; alpha =1</t>
  </si>
  <si>
    <t>&gt; alpha =1</t>
  </si>
  <si>
    <t>No object : non ajusted parameter</t>
  </si>
  <si>
    <t>EC80</t>
  </si>
  <si>
    <t>EC90</t>
  </si>
  <si>
    <t>Andmed</t>
  </si>
  <si>
    <t>RegTox: Bootstrap calculation of toxicity parameters</t>
  </si>
  <si>
    <t>AVERAGE OF INDEPENDENT EXPERIMENTS, INHIBITION %</t>
  </si>
  <si>
    <t>LISAINFO:</t>
  </si>
  <si>
    <t>1. Bakterite inhibitsioonitest (inhibitsiooni % arvutamine)</t>
  </si>
  <si>
    <t>2. EC 50 arvutamine inhibitsiooniprotsendist</t>
  </si>
  <si>
    <t>Kemikaali omadused</t>
  </si>
  <si>
    <t>Erinevate bakterite toksilisuse numbrid</t>
  </si>
  <si>
    <t>Meil on andmed vesikirbu sigimise ja kehapikkuse kohta 21 päeva jooksul eksponeerituna erinevatele kemikaali kontsentratsioonidele.</t>
  </si>
  <si>
    <t>Milline test oleks parim loomade sigivuse võrdlemiseks ning loomade kehapikkuse võrdlemiseks katse lõpus.</t>
  </si>
  <si>
    <t>E</t>
  </si>
  <si>
    <t>T</t>
  </si>
  <si>
    <t>K</t>
  </si>
  <si>
    <t>N</t>
  </si>
  <si>
    <t>R</t>
  </si>
  <si>
    <t>L</t>
  </si>
  <si>
    <t>P</t>
  </si>
  <si>
    <t>järglaste arv</t>
  </si>
  <si>
    <t>pikkus [mm]</t>
  </si>
  <si>
    <t>paralleel nr</t>
  </si>
  <si>
    <t>KONTROLL</t>
  </si>
  <si>
    <t>osakest/ml</t>
  </si>
  <si>
    <t>mõõtmata</t>
  </si>
  <si>
    <t>Mul on andmed nanoosakesete lahustuvuse, hüdrodünaamilise suuruse, zeta potentsiaali jne kohta erinevates keskkondades.</t>
  </si>
  <si>
    <t>Lisaks erinevate testkeskkondade iseloomulikud omadused (pH, orgaanikasisaldus, ioonide sisaldused)</t>
  </si>
  <si>
    <t>Kolmandaks toksilisus vesikirbule nendes keskkondades.</t>
  </si>
  <si>
    <t>Näide andmetest:</t>
  </si>
  <si>
    <t>Pooled katsed on tehtud testkeskkoda lisatud söötmega ja pooled ilma.</t>
  </si>
  <si>
    <t>Soovin teada, millised antud parameetritest toksilisuse seletamiseks olulised on.</t>
  </si>
  <si>
    <t>katse1</t>
  </si>
  <si>
    <t>EC50 (mg/L)</t>
  </si>
  <si>
    <t>katse2</t>
  </si>
  <si>
    <t>katse3</t>
  </si>
  <si>
    <t>katse4</t>
  </si>
  <si>
    <t>katse5</t>
  </si>
  <si>
    <t>katse6</t>
  </si>
  <si>
    <t>katse7</t>
  </si>
  <si>
    <t>katse8</t>
  </si>
  <si>
    <t>katse9</t>
  </si>
  <si>
    <t>katse10</t>
  </si>
  <si>
    <t>katse11</t>
  </si>
  <si>
    <t>katse12</t>
  </si>
  <si>
    <t>katse13</t>
  </si>
  <si>
    <t>katse14</t>
  </si>
  <si>
    <t>Vetikas lisatud</t>
  </si>
  <si>
    <t>jah</t>
  </si>
  <si>
    <t>ei</t>
  </si>
  <si>
    <t>CuO</t>
  </si>
  <si>
    <t>CuSO4</t>
  </si>
  <si>
    <t>Vee tüüp</t>
  </si>
  <si>
    <t>Raku</t>
  </si>
  <si>
    <t>Ülemiste</t>
  </si>
  <si>
    <t>AFW</t>
  </si>
  <si>
    <t>Ülemsite</t>
  </si>
  <si>
    <t>pH</t>
  </si>
  <si>
    <t>Orgaanika sisaldus (mg/l)</t>
  </si>
  <si>
    <t>Elektrijuhtivus</t>
  </si>
  <si>
    <t>Testkeskkonna omadused</t>
  </si>
  <si>
    <t>Nanoosakese suurus (nm)</t>
  </si>
  <si>
    <t>Nanoosakese z potentsiaal (mV)</t>
  </si>
  <si>
    <t>katse15</t>
  </si>
  <si>
    <t>Nanoosakeste omadused eri vetes</t>
  </si>
  <si>
    <t>Toksilisus</t>
  </si>
  <si>
    <t>Uurin nanoosakeste ja metallisoolade toksilisust vesikirbule erinevates testkeskkondades.</t>
  </si>
  <si>
    <t>Lahustuvus (%)</t>
  </si>
  <si>
    <t>Järglased kokku</t>
  </si>
  <si>
    <t>(kontsentratasioon 1)</t>
  </si>
  <si>
    <t>(kontsentratasioon 2)</t>
  </si>
  <si>
    <t>(kontsentratasioon 3)</t>
  </si>
  <si>
    <t>(kontsentratasioon 4)</t>
  </si>
  <si>
    <t>(kontsentratasioon 5)</t>
  </si>
  <si>
    <t>Millised graafikutüübid oleks parimad selliste andmete esitamiseks?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</si>
</sst>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theme="1"/>
      <name val="Arial"/>
      <family val="2"/>
      <charset val="186"/>
    </font>
    <font>
      <sz val="10"/>
      <color theme="1"/>
      <name val="Arial"/>
      <family val="2"/>
      <charset val="186"/>
    </font>
    <font>
      <b/>
      <sz val="10"/>
      <color theme="1"/>
      <name val="Arial"/>
      <family val="2"/>
      <charset val="186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name val="Calibri"/>
      <family val="2"/>
      <charset val="186"/>
      <scheme val="minor"/>
    </font>
    <font>
      <sz val="11"/>
      <color theme="1"/>
      <name val="Calibri"/>
      <family val="2"/>
      <charset val="186"/>
    </font>
    <font>
      <sz val="11"/>
      <color rgb="FF000000"/>
      <name val="Calibri"/>
      <family val="2"/>
      <charset val="186"/>
    </font>
    <font>
      <u/>
      <sz val="10"/>
      <color theme="10"/>
      <name val="Arial"/>
      <family val="2"/>
      <charset val="186"/>
    </font>
    <font>
      <sz val="10"/>
      <name val="Arial"/>
      <family val="2"/>
    </font>
    <font>
      <sz val="10"/>
      <name val="Arial"/>
      <family val="2"/>
      <charset val="186"/>
    </font>
    <font>
      <sz val="10"/>
      <color indexed="8"/>
      <name val="Arial"/>
      <family val="2"/>
      <charset val="186"/>
    </font>
    <font>
      <sz val="10"/>
      <color theme="1"/>
      <name val="Arial"/>
      <family val="2"/>
    </font>
    <font>
      <b/>
      <sz val="11"/>
      <name val="Calibri"/>
      <family val="2"/>
      <charset val="186"/>
      <scheme val="minor"/>
    </font>
    <font>
      <b/>
      <sz val="10"/>
      <color theme="1"/>
      <name val="Arial"/>
      <family val="2"/>
      <charset val="186"/>
    </font>
    <font>
      <b/>
      <sz val="10"/>
      <color rgb="FFFF0000"/>
      <name val="Arial"/>
      <family val="2"/>
      <charset val="186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1" fillId="0" borderId="0"/>
    <xf numFmtId="0" fontId="9" fillId="0" borderId="0"/>
    <xf numFmtId="0" fontId="1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1" fillId="0" borderId="0"/>
    <xf numFmtId="0" fontId="10" fillId="0" borderId="0"/>
    <xf numFmtId="0" fontId="1" fillId="0" borderId="0"/>
    <xf numFmtId="0" fontId="12" fillId="0" borderId="0"/>
    <xf numFmtId="0" fontId="1" fillId="0" borderId="0"/>
    <xf numFmtId="0" fontId="11" fillId="0" borderId="0"/>
    <xf numFmtId="0" fontId="10" fillId="0" borderId="0"/>
    <xf numFmtId="0" fontId="1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8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0" xfId="1"/>
    <xf numFmtId="0" fontId="3" fillId="0" borderId="0" xfId="1" applyFill="1"/>
    <xf numFmtId="0" fontId="4" fillId="2" borderId="1" xfId="1" applyFont="1" applyFill="1" applyBorder="1"/>
    <xf numFmtId="0" fontId="4" fillId="0" borderId="0" xfId="1" applyFont="1" applyFill="1"/>
    <xf numFmtId="0" fontId="3" fillId="0" borderId="2" xfId="1" applyBorder="1" applyAlignment="1">
      <alignment horizontal="center" vertical="center"/>
    </xf>
    <xf numFmtId="0" fontId="3" fillId="0" borderId="0" xfId="1" applyFill="1" applyAlignment="1">
      <alignment horizontal="center" vertical="top"/>
    </xf>
    <xf numFmtId="0" fontId="4" fillId="0" borderId="0" xfId="1" applyFont="1" applyFill="1" applyAlignment="1">
      <alignment horizontal="center"/>
    </xf>
    <xf numFmtId="2" fontId="3" fillId="4" borderId="0" xfId="1" applyNumberFormat="1" applyFill="1"/>
    <xf numFmtId="2" fontId="3" fillId="4" borderId="0" xfId="1" applyNumberFormat="1" applyFill="1" applyAlignment="1">
      <alignment horizontal="center"/>
    </xf>
    <xf numFmtId="2" fontId="3" fillId="4" borderId="0" xfId="1" applyNumberFormat="1" applyFill="1" applyAlignment="1">
      <alignment horizontal="center" vertical="top"/>
    </xf>
    <xf numFmtId="2" fontId="3" fillId="4" borderId="0" xfId="1" applyNumberFormat="1" applyFill="1" applyAlignment="1">
      <alignment horizontal="right"/>
    </xf>
    <xf numFmtId="0" fontId="3" fillId="0" borderId="0" xfId="1" applyFill="1" applyAlignment="1">
      <alignment horizontal="center"/>
    </xf>
    <xf numFmtId="2" fontId="3" fillId="0" borderId="0" xfId="1" applyNumberFormat="1" applyFill="1"/>
    <xf numFmtId="2" fontId="3" fillId="0" borderId="0" xfId="1" applyNumberFormat="1" applyFill="1" applyAlignment="1">
      <alignment horizontal="center"/>
    </xf>
    <xf numFmtId="2" fontId="3" fillId="0" borderId="0" xfId="1" applyNumberFormat="1" applyFill="1" applyAlignment="1">
      <alignment horizontal="center" vertical="top"/>
    </xf>
    <xf numFmtId="0" fontId="3" fillId="0" borderId="0" xfId="1" applyAlignment="1">
      <alignment horizontal="center" vertical="top"/>
    </xf>
    <xf numFmtId="0" fontId="7" fillId="0" borderId="0" xfId="0" applyFont="1"/>
    <xf numFmtId="2" fontId="4" fillId="2" borderId="0" xfId="1" applyNumberFormat="1" applyFont="1" applyFill="1" applyAlignment="1">
      <alignment horizontal="center"/>
    </xf>
    <xf numFmtId="0" fontId="3" fillId="0" borderId="1" xfId="1" applyBorder="1" applyAlignment="1">
      <alignment horizontal="center" vertical="top"/>
    </xf>
    <xf numFmtId="2" fontId="3" fillId="0" borderId="1" xfId="1" applyNumberFormat="1" applyFill="1" applyBorder="1" applyAlignment="1">
      <alignment horizontal="center"/>
    </xf>
    <xf numFmtId="2" fontId="3" fillId="0" borderId="1" xfId="1" applyNumberFormat="1" applyFill="1" applyBorder="1" applyAlignment="1">
      <alignment horizontal="center" vertical="top"/>
    </xf>
    <xf numFmtId="0" fontId="4" fillId="2" borderId="1" xfId="1" applyFont="1" applyFill="1" applyBorder="1" applyAlignment="1">
      <alignment horizontal="center" vertical="top"/>
    </xf>
    <xf numFmtId="2" fontId="4" fillId="2" borderId="1" xfId="1" applyNumberFormat="1" applyFont="1" applyFill="1" applyBorder="1" applyAlignment="1">
      <alignment horizontal="center"/>
    </xf>
    <xf numFmtId="0" fontId="13" fillId="2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22" fontId="0" fillId="0" borderId="0" xfId="0" applyNumberFormat="1"/>
    <xf numFmtId="0" fontId="0" fillId="0" borderId="0" xfId="0" applyFill="1" applyBorder="1" applyAlignment="1"/>
    <xf numFmtId="0" fontId="0" fillId="0" borderId="4" xfId="0" applyFill="1" applyBorder="1" applyAlignment="1"/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1" fontId="0" fillId="0" borderId="4" xfId="0" applyNumberFormat="1" applyFill="1" applyBorder="1" applyAlignment="1"/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 wrapText="1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Border="1" applyAlignment="1"/>
    <xf numFmtId="0" fontId="6" fillId="0" borderId="0" xfId="0" applyFont="1" applyAlignment="1">
      <alignment horizontal="left" vertical="center" indent="4"/>
    </xf>
    <xf numFmtId="0" fontId="3" fillId="0" borderId="2" xfId="1" applyBorder="1" applyAlignment="1">
      <alignment horizontal="center" vertical="center"/>
    </xf>
    <xf numFmtId="0" fontId="3" fillId="0" borderId="2" xfId="1" applyBorder="1" applyAlignment="1">
      <alignment horizontal="center" vertical="top"/>
    </xf>
    <xf numFmtId="0" fontId="3" fillId="0" borderId="2" xfId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2" fontId="3" fillId="0" borderId="1" xfId="1" applyNumberFormat="1" applyFont="1" applyFill="1" applyBorder="1" applyAlignment="1">
      <alignment horizontal="center" vertical="center" wrapText="1"/>
    </xf>
    <xf numFmtId="2" fontId="5" fillId="0" borderId="1" xfId="1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/>
    <xf numFmtId="0" fontId="2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1" fontId="2" fillId="8" borderId="0" xfId="0" applyNumberFormat="1" applyFont="1" applyFill="1"/>
    <xf numFmtId="0" fontId="2" fillId="6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2" fillId="0" borderId="0" xfId="0" applyFont="1" applyAlignment="1"/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8" xfId="0" applyFont="1" applyBorder="1"/>
    <xf numFmtId="0" fontId="2" fillId="0" borderId="0" xfId="0" applyFont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0" fontId="0" fillId="0" borderId="10" xfId="0" applyBorder="1"/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Font="1" applyFill="1" applyBorder="1"/>
    <xf numFmtId="0" fontId="0" fillId="0" borderId="11" xfId="0" applyBorder="1"/>
    <xf numFmtId="0" fontId="15" fillId="0" borderId="0" xfId="0" applyFont="1" applyBorder="1"/>
  </cellXfs>
  <cellStyles count="34">
    <cellStyle name="Hyperlink 2" xfId="33"/>
    <cellStyle name="Normal" xfId="0" builtinId="0"/>
    <cellStyle name="Normal 10" xfId="2"/>
    <cellStyle name="Normal 10 2" xfId="3"/>
    <cellStyle name="Normal 11" xfId="4"/>
    <cellStyle name="Normal 11 2" xfId="5"/>
    <cellStyle name="Normal 12" xfId="1"/>
    <cellStyle name="Normal 12 2" xfId="6"/>
    <cellStyle name="Normal 2" xfId="7"/>
    <cellStyle name="Normal 2 2" xfId="8"/>
    <cellStyle name="Normal 2 2 2" xfId="9"/>
    <cellStyle name="Normal 2 2 3" xfId="10"/>
    <cellStyle name="Normal 2 2 4" xfId="11"/>
    <cellStyle name="Normal 2 3" xfId="12"/>
    <cellStyle name="Normal 2 4" xfId="13"/>
    <cellStyle name="Normal 2 4 2" xfId="14"/>
    <cellStyle name="Normal 2 5" xfId="15"/>
    <cellStyle name="Normal 2 6" xfId="32"/>
    <cellStyle name="Normal 3" xfId="16"/>
    <cellStyle name="Normal 3 2" xfId="17"/>
    <cellStyle name="Normal 3 3" xfId="18"/>
    <cellStyle name="Normal 3 4" xfId="19"/>
    <cellStyle name="Normal 4" xfId="20"/>
    <cellStyle name="Normal 4 2" xfId="21"/>
    <cellStyle name="Normal 4 3" xfId="22"/>
    <cellStyle name="Normal 5" xfId="23"/>
    <cellStyle name="Normal 5 2" xfId="24"/>
    <cellStyle name="Normal 6" xfId="25"/>
    <cellStyle name="Normal 7" xfId="26"/>
    <cellStyle name="Normal 7 2" xfId="27"/>
    <cellStyle name="Normal 8" xfId="28"/>
    <cellStyle name="Normal 8 2" xfId="29"/>
    <cellStyle name="Normal 9" xfId="30"/>
    <cellStyle name="Normal 9 2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t-EE"/>
              <a:t>Test chemical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Mariliis!$A$45:$A$52</c:f>
              <c:numCache>
                <c:formatCode>0.00</c:formatCode>
                <c:ptCount val="8"/>
                <c:pt idx="0">
                  <c:v>0.78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  <c:pt idx="7">
                  <c:v>100</c:v>
                </c:pt>
              </c:numCache>
            </c:numRef>
          </c:xVal>
          <c:yVal>
            <c:numRef>
              <c:f>Mariliis!$F$45:$F$52</c:f>
              <c:numCache>
                <c:formatCode>0.00</c:formatCode>
                <c:ptCount val="8"/>
                <c:pt idx="0">
                  <c:v>18.0425</c:v>
                </c:pt>
                <c:pt idx="1">
                  <c:v>36.692500000000003</c:v>
                </c:pt>
                <c:pt idx="2">
                  <c:v>56.137500000000003</c:v>
                </c:pt>
                <c:pt idx="3">
                  <c:v>66.8</c:v>
                </c:pt>
                <c:pt idx="4">
                  <c:v>77.134999999999991</c:v>
                </c:pt>
                <c:pt idx="5">
                  <c:v>89.4</c:v>
                </c:pt>
                <c:pt idx="6">
                  <c:v>97.50333333333333</c:v>
                </c:pt>
                <c:pt idx="7">
                  <c:v>99.683333333333323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94304"/>
        <c:axId val="172596224"/>
      </c:scatterChart>
      <c:valAx>
        <c:axId val="1725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t-EE" sz="1400"/>
                  <a:t>Nominal concentration</a:t>
                </a:r>
              </a:p>
              <a:p>
                <a:pPr>
                  <a:defRPr sz="1200"/>
                </a:pPr>
                <a:r>
                  <a:rPr lang="et-EE" sz="1400"/>
                  <a:t>[µM]</a:t>
                </a:r>
              </a:p>
            </c:rich>
          </c:tx>
          <c:layout>
            <c:manualLayout>
              <c:xMode val="edge"/>
              <c:yMode val="edge"/>
              <c:x val="0.37076410878094163"/>
              <c:y val="0.84469135802469131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t-EE"/>
          </a:p>
        </c:txPr>
        <c:crossAx val="172596224"/>
        <c:crosses val="autoZero"/>
        <c:crossBetween val="midCat"/>
      </c:valAx>
      <c:valAx>
        <c:axId val="172596224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/>
                </a:pPr>
                <a:r>
                  <a:rPr lang="et-EE" sz="1400" b="1" i="0" u="none" strike="noStrike" baseline="0">
                    <a:effectLst/>
                  </a:rPr>
                  <a:t>Luminescence inhibition </a:t>
                </a:r>
                <a:r>
                  <a:rPr lang="et-EE" sz="1400" b="1"/>
                  <a:t>[%]</a:t>
                </a:r>
              </a:p>
            </c:rich>
          </c:tx>
          <c:layout>
            <c:manualLayout>
              <c:xMode val="edge"/>
              <c:yMode val="edge"/>
              <c:x val="1.7779172667788213E-2"/>
              <c:y val="0.1374122679109555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t-EE"/>
          </a:p>
        </c:txPr>
        <c:crossAx val="172594304"/>
        <c:crossesAt val="0.1"/>
        <c:crossBetween val="midCat"/>
        <c:majorUnit val="20"/>
        <c:minorUnit val="1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et-EE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7.4871316085489317E-2"/>
          <c:y val="0.19079563350035791"/>
          <c:w val="0.92512868391451064"/>
          <c:h val="0.69009055118110241"/>
        </c:manualLayout>
      </c:layout>
      <c:scatterChart>
        <c:scatterStyle val="lineMarker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74304"/>
        <c:axId val="171076224"/>
      </c:scatterChart>
      <c:valAx>
        <c:axId val="17107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/>
                  <a:t>Concentration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76224"/>
        <c:crosses val="autoZero"/>
        <c:crossBetween val="midCat"/>
      </c:valAx>
      <c:valAx>
        <c:axId val="171076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endParaRPr lang="et-E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107430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69921259842517"/>
          <c:y val="0.24545454545454545"/>
          <c:w val="0.28130078740157483"/>
          <c:h val="0.6575604867573371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253999</xdr:colOff>
      <xdr:row>38</xdr:row>
      <xdr:rowOff>179387</xdr:rowOff>
    </xdr:from>
    <xdr:to>
      <xdr:col>14</xdr:col>
      <xdr:colOff>531812</xdr:colOff>
      <xdr:row>51</xdr:row>
      <xdr:rowOff>150812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158749</xdr:colOff>
      <xdr:row>54</xdr:row>
      <xdr:rowOff>106363</xdr:rowOff>
    </xdr:from>
    <xdr:to>
      <xdr:col>16</xdr:col>
      <xdr:colOff>295274</xdr:colOff>
      <xdr:row>70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269875</xdr:colOff>
      <xdr:row>0</xdr:row>
      <xdr:rowOff>111126</xdr:rowOff>
    </xdr:from>
    <xdr:to>
      <xdr:col>4</xdr:col>
      <xdr:colOff>1016000</xdr:colOff>
      <xdr:row>7</xdr:row>
      <xdr:rowOff>134938</xdr:rowOff>
    </xdr:to>
    <xdr:sp macro="" textlink="">
      <xdr:nvSpPr>
        <xdr:cNvPr id="5" name="TextBox 4"/>
        <xdr:cNvSpPr txBox="1"/>
      </xdr:nvSpPr>
      <xdr:spPr>
        <a:xfrm>
          <a:off x="269875" y="111126"/>
          <a:ext cx="7334250" cy="1357312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tegemist näiteks bakterite bioluminestsentsi/kasvu inhibitsiooni testiga. Luminestsentsi/kasvu mõõdan masinaga, sealt arvutan inhibitsiooni %, millest omakorda</a:t>
          </a:r>
          <a:r>
            <a:rPr lang="et-E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RegToxiga toksilisust väljendava</a:t>
          </a:r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numbri ehk EC50 (µM)</a:t>
          </a:r>
        </a:p>
        <a:p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REGTOX : macro Excel™ pour dose-réponse.  http://www.normalesup.org/~vindimian/en_index.html </a:t>
          </a:r>
        </a:p>
        <a:p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mitu erinevat bakterit, mille andmeid tahetakse omavahel võrrelda.</a:t>
          </a:r>
        </a:p>
        <a:p>
          <a:r>
            <a:rPr lang="et-E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On erineva struktuuriga/omadustega kemikaalid (süsinikuahela pikkus: C2-C16 ja erinev katioon: Py, Imid, Chol), mille andmeid tahetakse samuti omavahel võrrelda, et teada saada, mis toksilisust kõige rohkem mõjutab.</a:t>
          </a:r>
          <a:r>
            <a:rPr lang="et-EE"/>
            <a:t> </a:t>
          </a:r>
          <a:endParaRPr lang="et-E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2:P87"/>
  <sheetViews>
    <sheetView topLeftCell="B22" zoomScale="120" zoomScaleNormal="120" workbookViewId="0">
      <selection activeCell="F16" sqref="F16"/>
    </sheetView>
  </sheetViews>
  <sheetFormatPr defaultRowHeight="15" x14ac:dyDescent="0.25"/>
  <cols>
    <col min="1" max="1" width="27.7109375" style="1" customWidth="1"/>
    <col min="2" max="2" width="23.7109375" style="16" customWidth="1"/>
    <col min="3" max="5" width="23.7109375" style="1" customWidth="1"/>
    <col min="6" max="6" width="12.7109375" style="1" customWidth="1"/>
    <col min="7" max="7" width="16.42578125" style="1" customWidth="1"/>
    <col min="8" max="9" width="9.140625" style="1"/>
    <col min="10" max="10" width="12" style="1" customWidth="1"/>
    <col min="11" max="16384" width="9.140625" style="1"/>
  </cols>
  <sheetData>
    <row r="2" spans="1:6" x14ac:dyDescent="0.25">
      <c r="A2" s="17"/>
      <c r="B2" s="12"/>
      <c r="C2" s="12"/>
      <c r="D2" s="6"/>
      <c r="E2" s="2"/>
      <c r="F2" s="2"/>
    </row>
    <row r="3" spans="1:6" x14ac:dyDescent="0.25">
      <c r="A3" s="13"/>
      <c r="B3" s="14"/>
      <c r="C3" s="15"/>
      <c r="D3" s="13"/>
      <c r="E3" s="2"/>
      <c r="F3" s="2"/>
    </row>
    <row r="4" spans="1:6" x14ac:dyDescent="0.25">
      <c r="A4" s="13"/>
      <c r="B4" s="14"/>
      <c r="C4" s="15"/>
      <c r="D4" s="13"/>
      <c r="E4" s="2"/>
      <c r="F4" s="2"/>
    </row>
    <row r="5" spans="1:6" x14ac:dyDescent="0.25">
      <c r="D5" s="13"/>
      <c r="E5" s="2"/>
      <c r="F5" s="2"/>
    </row>
    <row r="9" spans="1:6" x14ac:dyDescent="0.25">
      <c r="B9" s="41" t="s">
        <v>83</v>
      </c>
      <c r="C9" s="41"/>
      <c r="D9" s="42" t="s">
        <v>84</v>
      </c>
      <c r="E9" s="42"/>
    </row>
    <row r="10" spans="1:6" x14ac:dyDescent="0.25">
      <c r="A10" s="3" t="s">
        <v>51</v>
      </c>
      <c r="B10" s="22" t="s">
        <v>25</v>
      </c>
      <c r="C10" s="3" t="s">
        <v>24</v>
      </c>
      <c r="D10" s="23" t="s">
        <v>49</v>
      </c>
      <c r="E10" s="23" t="s">
        <v>50</v>
      </c>
    </row>
    <row r="11" spans="1:6" x14ac:dyDescent="0.25">
      <c r="A11" s="24" t="s">
        <v>12</v>
      </c>
      <c r="B11" s="20" t="s">
        <v>26</v>
      </c>
      <c r="C11" s="21" t="s">
        <v>27</v>
      </c>
      <c r="D11" s="43" t="s">
        <v>1</v>
      </c>
      <c r="E11" s="44" t="s">
        <v>1</v>
      </c>
    </row>
    <row r="12" spans="1:6" x14ac:dyDescent="0.25">
      <c r="A12" s="24" t="s">
        <v>13</v>
      </c>
      <c r="B12" s="20" t="s">
        <v>26</v>
      </c>
      <c r="C12" s="21" t="s">
        <v>47</v>
      </c>
      <c r="D12" s="43" t="s">
        <v>1</v>
      </c>
      <c r="E12" s="44" t="s">
        <v>1</v>
      </c>
    </row>
    <row r="13" spans="1:6" x14ac:dyDescent="0.25">
      <c r="A13" s="24" t="s">
        <v>14</v>
      </c>
      <c r="B13" s="20" t="s">
        <v>26</v>
      </c>
      <c r="C13" s="21" t="s">
        <v>48</v>
      </c>
      <c r="D13" s="43" t="s">
        <v>1</v>
      </c>
      <c r="E13" s="44" t="s">
        <v>1</v>
      </c>
    </row>
    <row r="14" spans="1:6" x14ac:dyDescent="0.25">
      <c r="A14" s="24" t="s">
        <v>15</v>
      </c>
      <c r="B14" s="20" t="s">
        <v>40</v>
      </c>
      <c r="C14" s="21" t="s">
        <v>27</v>
      </c>
      <c r="D14" s="45">
        <v>208.88</v>
      </c>
      <c r="E14" s="46">
        <v>1003.5555059866314</v>
      </c>
    </row>
    <row r="15" spans="1:6" x14ac:dyDescent="0.25">
      <c r="A15" s="24" t="s">
        <v>16</v>
      </c>
      <c r="B15" s="20" t="s">
        <v>40</v>
      </c>
      <c r="C15" s="21" t="s">
        <v>47</v>
      </c>
      <c r="D15" s="45">
        <v>192.20166666666668</v>
      </c>
      <c r="E15" s="46">
        <v>994.25892628562758</v>
      </c>
    </row>
    <row r="16" spans="1:6" x14ac:dyDescent="0.25">
      <c r="A16" s="24" t="s">
        <v>17</v>
      </c>
      <c r="B16" s="20" t="s">
        <v>40</v>
      </c>
      <c r="C16" s="21" t="s">
        <v>48</v>
      </c>
      <c r="D16" s="45">
        <v>216.0333333333333</v>
      </c>
      <c r="E16" s="46">
        <v>1151.4520809341259</v>
      </c>
    </row>
    <row r="17" spans="1:6" x14ac:dyDescent="0.25">
      <c r="A17" s="24" t="s">
        <v>18</v>
      </c>
      <c r="B17" s="19" t="s">
        <v>41</v>
      </c>
      <c r="C17" s="21" t="s">
        <v>27</v>
      </c>
      <c r="D17" s="45">
        <v>27.255000000000003</v>
      </c>
      <c r="E17" s="46">
        <v>527.60143389420193</v>
      </c>
    </row>
    <row r="18" spans="1:6" x14ac:dyDescent="0.25">
      <c r="A18" s="24" t="s">
        <v>19</v>
      </c>
      <c r="B18" s="19" t="s">
        <v>41</v>
      </c>
      <c r="C18" s="21" t="s">
        <v>47</v>
      </c>
      <c r="D18" s="45">
        <v>24.245000000000001</v>
      </c>
      <c r="E18" s="46">
        <v>697.66856773423308</v>
      </c>
    </row>
    <row r="19" spans="1:6" x14ac:dyDescent="0.25">
      <c r="A19" s="24" t="s">
        <v>20</v>
      </c>
      <c r="B19" s="19" t="s">
        <v>41</v>
      </c>
      <c r="C19" s="21" t="s">
        <v>48</v>
      </c>
      <c r="D19" s="45">
        <v>32.262500000000003</v>
      </c>
      <c r="E19" s="46">
        <v>1046.0503706854997</v>
      </c>
      <c r="F19" s="2"/>
    </row>
    <row r="20" spans="1:6" x14ac:dyDescent="0.25">
      <c r="A20" s="24" t="s">
        <v>21</v>
      </c>
      <c r="B20" s="19" t="s">
        <v>42</v>
      </c>
      <c r="C20" s="21" t="s">
        <v>27</v>
      </c>
      <c r="D20" s="45">
        <v>19.517500000000002</v>
      </c>
      <c r="E20" s="46">
        <v>73.42436981201169</v>
      </c>
      <c r="F20" s="2"/>
    </row>
    <row r="21" spans="1:6" x14ac:dyDescent="0.25">
      <c r="A21" s="24" t="s">
        <v>22</v>
      </c>
      <c r="B21" s="19" t="s">
        <v>42</v>
      </c>
      <c r="C21" s="21" t="s">
        <v>47</v>
      </c>
      <c r="D21" s="45">
        <v>19.365000000000002</v>
      </c>
      <c r="E21" s="46">
        <v>78.71521182371589</v>
      </c>
      <c r="F21" s="2"/>
    </row>
    <row r="22" spans="1:6" x14ac:dyDescent="0.25">
      <c r="A22" s="24" t="s">
        <v>23</v>
      </c>
      <c r="B22" s="19" t="s">
        <v>42</v>
      </c>
      <c r="C22" s="21" t="s">
        <v>48</v>
      </c>
      <c r="D22" s="46">
        <v>41.965000000000003</v>
      </c>
      <c r="E22" s="46">
        <v>71.158243125778228</v>
      </c>
      <c r="F22" s="2"/>
    </row>
    <row r="23" spans="1:6" x14ac:dyDescent="0.25">
      <c r="A23" s="24" t="s">
        <v>28</v>
      </c>
      <c r="B23" s="19" t="s">
        <v>43</v>
      </c>
      <c r="C23" s="21" t="s">
        <v>27</v>
      </c>
      <c r="D23" s="45">
        <v>8.7050000000000001</v>
      </c>
      <c r="E23" s="46">
        <v>53.044539244692771</v>
      </c>
      <c r="F23" s="2"/>
    </row>
    <row r="24" spans="1:6" x14ac:dyDescent="0.25">
      <c r="A24" s="24" t="s">
        <v>29</v>
      </c>
      <c r="B24" s="19" t="s">
        <v>43</v>
      </c>
      <c r="C24" s="21" t="s">
        <v>47</v>
      </c>
      <c r="D24" s="45">
        <v>8.8933333333333326</v>
      </c>
      <c r="E24" s="46">
        <v>53.5437449913683</v>
      </c>
      <c r="F24" s="2"/>
    </row>
    <row r="25" spans="1:6" x14ac:dyDescent="0.25">
      <c r="A25" s="24" t="s">
        <v>30</v>
      </c>
      <c r="B25" s="19" t="s">
        <v>43</v>
      </c>
      <c r="C25" s="21" t="s">
        <v>48</v>
      </c>
      <c r="D25" s="45">
        <v>11.090000000000002</v>
      </c>
      <c r="E25" s="46">
        <v>36.738864950746482</v>
      </c>
    </row>
    <row r="26" spans="1:6" x14ac:dyDescent="0.25">
      <c r="A26" s="25" t="s">
        <v>31</v>
      </c>
      <c r="B26" s="19" t="s">
        <v>44</v>
      </c>
      <c r="C26" s="21" t="s">
        <v>27</v>
      </c>
      <c r="D26" s="45">
        <v>7.8224999999999998</v>
      </c>
      <c r="E26" s="46">
        <v>15.844627781927352</v>
      </c>
    </row>
    <row r="27" spans="1:6" x14ac:dyDescent="0.25">
      <c r="A27" s="25" t="s">
        <v>32</v>
      </c>
      <c r="B27" s="19" t="s">
        <v>44</v>
      </c>
      <c r="C27" s="21" t="s">
        <v>47</v>
      </c>
      <c r="D27" s="45">
        <v>8.3550000000000004</v>
      </c>
      <c r="E27" s="46">
        <v>21.602156872805008</v>
      </c>
    </row>
    <row r="28" spans="1:6" x14ac:dyDescent="0.25">
      <c r="A28" s="25" t="s">
        <v>33</v>
      </c>
      <c r="B28" s="19" t="s">
        <v>44</v>
      </c>
      <c r="C28" s="21" t="s">
        <v>48</v>
      </c>
      <c r="D28" s="45">
        <v>7.9</v>
      </c>
      <c r="E28" s="46">
        <v>20.699596335722156</v>
      </c>
    </row>
    <row r="29" spans="1:6" x14ac:dyDescent="0.25">
      <c r="A29" s="25" t="s">
        <v>34</v>
      </c>
      <c r="B29" s="19" t="s">
        <v>45</v>
      </c>
      <c r="C29" s="21" t="s">
        <v>27</v>
      </c>
      <c r="D29" s="46">
        <v>9.1575000000000006</v>
      </c>
      <c r="E29" s="46">
        <v>94.86856045264382</v>
      </c>
    </row>
    <row r="30" spans="1:6" x14ac:dyDescent="0.25">
      <c r="A30" s="25" t="s">
        <v>35</v>
      </c>
      <c r="B30" s="19" t="s">
        <v>45</v>
      </c>
      <c r="C30" s="21" t="s">
        <v>47</v>
      </c>
      <c r="D30" s="45">
        <v>8.2225000000000001</v>
      </c>
      <c r="E30" s="46">
        <v>119.00608187335919</v>
      </c>
    </row>
    <row r="31" spans="1:6" x14ac:dyDescent="0.25">
      <c r="A31" s="25" t="s">
        <v>36</v>
      </c>
      <c r="B31" s="19" t="s">
        <v>45</v>
      </c>
      <c r="C31" s="21" t="s">
        <v>48</v>
      </c>
      <c r="D31" s="45">
        <v>8.0250000000000004</v>
      </c>
      <c r="E31" s="46" t="s">
        <v>2</v>
      </c>
    </row>
    <row r="32" spans="1:6" x14ac:dyDescent="0.25">
      <c r="A32" s="25" t="s">
        <v>37</v>
      </c>
      <c r="B32" s="19" t="s">
        <v>46</v>
      </c>
      <c r="C32" s="21" t="s">
        <v>27</v>
      </c>
      <c r="D32" s="45" t="s">
        <v>3</v>
      </c>
      <c r="E32" s="46" t="s">
        <v>2</v>
      </c>
    </row>
    <row r="33" spans="1:7" x14ac:dyDescent="0.25">
      <c r="A33" s="25" t="s">
        <v>38</v>
      </c>
      <c r="B33" s="19" t="s">
        <v>46</v>
      </c>
      <c r="C33" s="21" t="s">
        <v>47</v>
      </c>
      <c r="D33" s="45" t="s">
        <v>3</v>
      </c>
      <c r="E33" s="46" t="s">
        <v>2</v>
      </c>
    </row>
    <row r="34" spans="1:7" x14ac:dyDescent="0.25">
      <c r="A34" s="25" t="s">
        <v>39</v>
      </c>
      <c r="B34" s="19" t="s">
        <v>46</v>
      </c>
      <c r="C34" s="21" t="s">
        <v>48</v>
      </c>
      <c r="D34" s="45" t="s">
        <v>3</v>
      </c>
      <c r="E34" s="46" t="s">
        <v>2</v>
      </c>
    </row>
    <row r="39" spans="1:7" x14ac:dyDescent="0.25">
      <c r="A39" s="1" t="s">
        <v>80</v>
      </c>
    </row>
    <row r="41" spans="1:7" x14ac:dyDescent="0.25">
      <c r="A41" s="1" t="s">
        <v>81</v>
      </c>
    </row>
    <row r="43" spans="1:7" x14ac:dyDescent="0.25">
      <c r="A43" s="4" t="s">
        <v>4</v>
      </c>
      <c r="B43" s="40" t="s">
        <v>79</v>
      </c>
      <c r="C43" s="40"/>
      <c r="D43" s="40"/>
      <c r="E43" s="5"/>
    </row>
    <row r="44" spans="1:7" x14ac:dyDescent="0.25">
      <c r="A44" s="1" t="s">
        <v>10</v>
      </c>
      <c r="B44" s="6" t="s">
        <v>5</v>
      </c>
      <c r="C44" s="2" t="s">
        <v>6</v>
      </c>
      <c r="D44" s="2" t="s">
        <v>7</v>
      </c>
      <c r="E44" s="2" t="s">
        <v>8</v>
      </c>
      <c r="F44" s="7" t="s">
        <v>9</v>
      </c>
      <c r="G44" s="7" t="s">
        <v>0</v>
      </c>
    </row>
    <row r="45" spans="1:7" x14ac:dyDescent="0.25">
      <c r="A45" s="8">
        <v>0.78</v>
      </c>
      <c r="B45" s="9">
        <v>21.12</v>
      </c>
      <c r="C45" s="9">
        <v>9.3800000000000008</v>
      </c>
      <c r="D45" s="10">
        <v>20.71</v>
      </c>
      <c r="E45" s="8">
        <v>20.96</v>
      </c>
      <c r="F45" s="18">
        <f t="shared" ref="F45:F52" si="0">AVERAGE(B45:E45)</f>
        <v>18.0425</v>
      </c>
      <c r="G45" s="18">
        <f t="shared" ref="G45:G52" si="1">_xlfn.STDEV.S(B45:E45)</f>
        <v>5.777464120759789</v>
      </c>
    </row>
    <row r="46" spans="1:7" x14ac:dyDescent="0.25">
      <c r="A46" s="8">
        <v>1.56</v>
      </c>
      <c r="B46" s="9">
        <v>40.5</v>
      </c>
      <c r="C46" s="9">
        <v>19.77</v>
      </c>
      <c r="D46" s="10">
        <v>41.57</v>
      </c>
      <c r="E46" s="8">
        <v>44.93</v>
      </c>
      <c r="F46" s="18">
        <f t="shared" si="0"/>
        <v>36.692500000000003</v>
      </c>
      <c r="G46" s="18">
        <f t="shared" si="1"/>
        <v>11.43845087122085</v>
      </c>
    </row>
    <row r="47" spans="1:7" x14ac:dyDescent="0.25">
      <c r="A47" s="8">
        <v>3.13</v>
      </c>
      <c r="B47" s="9">
        <v>57.47</v>
      </c>
      <c r="C47" s="9">
        <v>40.49</v>
      </c>
      <c r="D47" s="10">
        <v>59.83</v>
      </c>
      <c r="E47" s="8">
        <v>66.760000000000005</v>
      </c>
      <c r="F47" s="18">
        <f t="shared" si="0"/>
        <v>56.137500000000003</v>
      </c>
      <c r="G47" s="18">
        <f t="shared" si="1"/>
        <v>11.151858963120576</v>
      </c>
    </row>
    <row r="48" spans="1:7" x14ac:dyDescent="0.25">
      <c r="A48" s="8">
        <v>6.25</v>
      </c>
      <c r="B48" s="9">
        <v>64.56</v>
      </c>
      <c r="C48" s="9">
        <v>58.61</v>
      </c>
      <c r="D48" s="10">
        <v>67.28</v>
      </c>
      <c r="E48" s="8">
        <v>76.75</v>
      </c>
      <c r="F48" s="18">
        <f t="shared" si="0"/>
        <v>66.8</v>
      </c>
      <c r="G48" s="18">
        <f t="shared" si="1"/>
        <v>7.5570408670766538</v>
      </c>
    </row>
    <row r="49" spans="1:10" x14ac:dyDescent="0.25">
      <c r="A49" s="8">
        <v>12.5</v>
      </c>
      <c r="B49" s="9">
        <v>74.64</v>
      </c>
      <c r="C49" s="9">
        <v>69.5</v>
      </c>
      <c r="D49" s="10">
        <v>78</v>
      </c>
      <c r="E49" s="8">
        <v>86.4</v>
      </c>
      <c r="F49" s="18">
        <f t="shared" si="0"/>
        <v>77.134999999999991</v>
      </c>
      <c r="G49" s="18">
        <f t="shared" si="1"/>
        <v>7.0971050436075718</v>
      </c>
    </row>
    <row r="50" spans="1:10" x14ac:dyDescent="0.25">
      <c r="A50" s="8">
        <v>25</v>
      </c>
      <c r="B50" s="9">
        <v>89.04</v>
      </c>
      <c r="C50" s="9">
        <v>81.64</v>
      </c>
      <c r="D50" s="10">
        <v>91.86</v>
      </c>
      <c r="E50" s="8">
        <v>95.06</v>
      </c>
      <c r="F50" s="18">
        <f t="shared" si="0"/>
        <v>89.4</v>
      </c>
      <c r="G50" s="18">
        <f t="shared" si="1"/>
        <v>5.7281294212567042</v>
      </c>
    </row>
    <row r="51" spans="1:10" x14ac:dyDescent="0.25">
      <c r="A51" s="8">
        <v>50</v>
      </c>
      <c r="B51" s="9">
        <v>99.84</v>
      </c>
      <c r="C51" s="9">
        <v>92.85</v>
      </c>
      <c r="D51" s="10">
        <v>99.82</v>
      </c>
      <c r="E51" s="11" t="s">
        <v>11</v>
      </c>
      <c r="F51" s="18">
        <f t="shared" si="0"/>
        <v>97.50333333333333</v>
      </c>
      <c r="G51" s="18">
        <f t="shared" si="1"/>
        <v>4.029917286165233</v>
      </c>
    </row>
    <row r="52" spans="1:10" x14ac:dyDescent="0.25">
      <c r="A52" s="8">
        <v>100</v>
      </c>
      <c r="B52" s="9">
        <v>99.61</v>
      </c>
      <c r="C52" s="9">
        <v>99.78</v>
      </c>
      <c r="D52" s="10">
        <v>99.66</v>
      </c>
      <c r="E52" s="11" t="s">
        <v>11</v>
      </c>
      <c r="F52" s="18">
        <f t="shared" si="0"/>
        <v>99.683333333333323</v>
      </c>
      <c r="G52" s="18">
        <f t="shared" si="1"/>
        <v>8.7368949480542357E-2</v>
      </c>
    </row>
    <row r="53" spans="1:10" x14ac:dyDescent="0.25">
      <c r="A53" s="2"/>
      <c r="B53" s="6"/>
      <c r="C53" s="2"/>
      <c r="D53" s="2"/>
      <c r="E53" s="2"/>
      <c r="F53" s="2"/>
    </row>
    <row r="54" spans="1:10" x14ac:dyDescent="0.25">
      <c r="A54" s="1" t="s">
        <v>82</v>
      </c>
      <c r="B54" s="1"/>
    </row>
    <row r="55" spans="1:10" x14ac:dyDescent="0.25">
      <c r="B55" s="1"/>
    </row>
    <row r="56" spans="1:10" x14ac:dyDescent="0.25">
      <c r="A56" s="36" t="s">
        <v>78</v>
      </c>
      <c r="B56" s="37"/>
      <c r="C56" s="37"/>
      <c r="D56" s="37"/>
      <c r="E56" s="37"/>
      <c r="F56" s="39"/>
      <c r="G56"/>
      <c r="H56"/>
      <c r="I56"/>
      <c r="J56"/>
    </row>
    <row r="57" spans="1:10" ht="27" customHeight="1" x14ac:dyDescent="0.25">
      <c r="A57" s="26">
        <v>43251.779537037037</v>
      </c>
      <c r="B57"/>
      <c r="C57"/>
      <c r="D57"/>
      <c r="E57"/>
      <c r="F57"/>
      <c r="G57"/>
      <c r="H57"/>
      <c r="I57"/>
      <c r="J57"/>
    </row>
    <row r="58" spans="1:10" ht="15.75" thickBot="1" x14ac:dyDescent="0.3">
      <c r="A58" t="s">
        <v>58</v>
      </c>
      <c r="B58" t="s">
        <v>77</v>
      </c>
      <c r="C58"/>
      <c r="D58"/>
      <c r="E58"/>
      <c r="F58"/>
      <c r="G58"/>
      <c r="H58"/>
      <c r="I58"/>
      <c r="J58"/>
    </row>
    <row r="59" spans="1:10" x14ac:dyDescent="0.25">
      <c r="A59" s="35" t="s">
        <v>52</v>
      </c>
      <c r="B59" s="35" t="s">
        <v>59</v>
      </c>
      <c r="C59" s="35" t="s">
        <v>55</v>
      </c>
      <c r="D59" s="35" t="s">
        <v>60</v>
      </c>
      <c r="E59" s="30"/>
      <c r="F59" s="30"/>
      <c r="G59" s="30"/>
      <c r="H59" s="30"/>
      <c r="I59" s="30"/>
      <c r="J59" s="30"/>
    </row>
    <row r="60" spans="1:10" x14ac:dyDescent="0.25">
      <c r="A60" s="27">
        <v>0.78</v>
      </c>
      <c r="B60" s="27">
        <v>18.0425</v>
      </c>
      <c r="C60" s="27">
        <v>5.777464120759789</v>
      </c>
      <c r="D60" s="31">
        <v>4</v>
      </c>
      <c r="E60" s="27">
        <v>21.12</v>
      </c>
      <c r="F60" s="27">
        <v>9.3800000000000008</v>
      </c>
      <c r="G60" s="27">
        <v>20.71</v>
      </c>
      <c r="H60" s="27">
        <v>20.96</v>
      </c>
      <c r="I60" s="27"/>
      <c r="J60" s="27"/>
    </row>
    <row r="61" spans="1:10" x14ac:dyDescent="0.25">
      <c r="A61" s="27">
        <v>1.56</v>
      </c>
      <c r="B61" s="27">
        <v>36.692500000000003</v>
      </c>
      <c r="C61" s="27">
        <v>11.43845087122085</v>
      </c>
      <c r="D61" s="31">
        <v>4</v>
      </c>
      <c r="E61" s="27">
        <v>40.5</v>
      </c>
      <c r="F61" s="27">
        <v>19.77</v>
      </c>
      <c r="G61" s="27">
        <v>41.57</v>
      </c>
      <c r="H61" s="27">
        <v>44.93</v>
      </c>
      <c r="I61" s="27"/>
      <c r="J61" s="27"/>
    </row>
    <row r="62" spans="1:10" x14ac:dyDescent="0.25">
      <c r="A62" s="27">
        <v>3.13</v>
      </c>
      <c r="B62" s="27">
        <v>56.137500000000003</v>
      </c>
      <c r="C62" s="27">
        <v>11.151858963120576</v>
      </c>
      <c r="D62" s="31">
        <v>4</v>
      </c>
      <c r="E62" s="27">
        <v>57.47</v>
      </c>
      <c r="F62" s="27">
        <v>40.49</v>
      </c>
      <c r="G62" s="27">
        <v>59.83</v>
      </c>
      <c r="H62" s="27">
        <v>66.760000000000005</v>
      </c>
      <c r="I62" s="27"/>
      <c r="J62" s="27"/>
    </row>
    <row r="63" spans="1:10" x14ac:dyDescent="0.25">
      <c r="A63" s="27">
        <v>6.25</v>
      </c>
      <c r="B63" s="27">
        <v>66.8</v>
      </c>
      <c r="C63" s="27">
        <v>7.5570408670766618</v>
      </c>
      <c r="D63" s="31">
        <v>4</v>
      </c>
      <c r="E63" s="27">
        <v>64.56</v>
      </c>
      <c r="F63" s="27">
        <v>58.61</v>
      </c>
      <c r="G63" s="27">
        <v>67.28</v>
      </c>
      <c r="H63" s="27">
        <v>76.75</v>
      </c>
      <c r="I63" s="27"/>
      <c r="J63" s="27"/>
    </row>
    <row r="64" spans="1:10" x14ac:dyDescent="0.25">
      <c r="A64" s="27">
        <v>12.5</v>
      </c>
      <c r="B64" s="27">
        <v>77.134999999999991</v>
      </c>
      <c r="C64" s="27">
        <v>7.0971050436076615</v>
      </c>
      <c r="D64" s="31">
        <v>4</v>
      </c>
      <c r="E64" s="27">
        <v>74.64</v>
      </c>
      <c r="F64" s="27">
        <v>69.5</v>
      </c>
      <c r="G64" s="27">
        <v>78</v>
      </c>
      <c r="H64" s="27">
        <v>86.4</v>
      </c>
      <c r="I64" s="27"/>
      <c r="J64" s="27"/>
    </row>
    <row r="65" spans="1:16" x14ac:dyDescent="0.25">
      <c r="A65" s="27">
        <v>25</v>
      </c>
      <c r="B65" s="27">
        <v>89.4</v>
      </c>
      <c r="C65" s="27">
        <v>5.7281294212566545</v>
      </c>
      <c r="D65" s="31">
        <v>4</v>
      </c>
      <c r="E65" s="27">
        <v>89.04</v>
      </c>
      <c r="F65" s="27">
        <v>81.64</v>
      </c>
      <c r="G65" s="27">
        <v>91.86</v>
      </c>
      <c r="H65" s="27">
        <v>95.06</v>
      </c>
      <c r="I65" s="27"/>
      <c r="J65" s="27"/>
    </row>
    <row r="66" spans="1:16" x14ac:dyDescent="0.25">
      <c r="A66" s="27">
        <v>50</v>
      </c>
      <c r="B66" s="27">
        <v>97.50333333333333</v>
      </c>
      <c r="C66" s="27">
        <v>4.0299172861651487</v>
      </c>
      <c r="D66" s="31">
        <v>3</v>
      </c>
      <c r="E66" s="27">
        <v>99.84</v>
      </c>
      <c r="F66" s="27">
        <v>92.85</v>
      </c>
      <c r="G66" s="27">
        <v>99.82</v>
      </c>
      <c r="H66" s="27"/>
      <c r="I66" s="27"/>
      <c r="J66" s="27"/>
    </row>
    <row r="67" spans="1:16" ht="15.75" thickBot="1" x14ac:dyDescent="0.3">
      <c r="A67" s="28">
        <v>100</v>
      </c>
      <c r="B67" s="28">
        <v>99.683333333333323</v>
      </c>
      <c r="C67" s="28">
        <v>8.7368949501238538E-2</v>
      </c>
      <c r="D67" s="32">
        <v>3</v>
      </c>
      <c r="E67" s="28">
        <v>99.61</v>
      </c>
      <c r="F67" s="28">
        <v>99.78</v>
      </c>
      <c r="G67" s="28">
        <v>99.66</v>
      </c>
      <c r="H67" s="28"/>
      <c r="I67" s="28"/>
      <c r="J67" s="28"/>
    </row>
    <row r="68" spans="1:16" x14ac:dyDescent="0.25">
      <c r="B68" s="1"/>
      <c r="G68"/>
      <c r="H68"/>
      <c r="I68"/>
      <c r="J68"/>
      <c r="K68"/>
      <c r="L68"/>
      <c r="M68"/>
      <c r="N68"/>
      <c r="O68"/>
      <c r="P68"/>
    </row>
    <row r="69" spans="1:16" ht="15.75" thickBo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5.75" thickBot="1" x14ac:dyDescent="0.3">
      <c r="A70" s="34" t="s">
        <v>63</v>
      </c>
      <c r="B70" s="34"/>
      <c r="C70" s="33" t="s">
        <v>64</v>
      </c>
      <c r="D70" s="33"/>
      <c r="E70" s="33" t="s">
        <v>68</v>
      </c>
      <c r="F70" s="33"/>
      <c r="G70" s="33"/>
      <c r="H70" s="33" t="s">
        <v>69</v>
      </c>
      <c r="I70" s="33"/>
      <c r="J70" s="33"/>
      <c r="K70"/>
      <c r="L70"/>
      <c r="M70"/>
      <c r="N70"/>
      <c r="O70"/>
      <c r="P70"/>
    </row>
    <row r="71" spans="1:16" x14ac:dyDescent="0.25">
      <c r="A71" s="29" t="s">
        <v>53</v>
      </c>
      <c r="B71" s="29" t="s">
        <v>65</v>
      </c>
      <c r="C71" s="30" t="s">
        <v>66</v>
      </c>
      <c r="D71" s="30" t="s">
        <v>67</v>
      </c>
      <c r="E71" s="30" t="s">
        <v>70</v>
      </c>
      <c r="F71" s="30" t="s">
        <v>71</v>
      </c>
      <c r="G71" s="30" t="s">
        <v>72</v>
      </c>
      <c r="H71" s="30" t="s">
        <v>73</v>
      </c>
      <c r="I71" s="30"/>
      <c r="J71" s="30"/>
      <c r="K71"/>
      <c r="L71"/>
      <c r="M71"/>
      <c r="N71"/>
      <c r="O71"/>
      <c r="P71"/>
    </row>
    <row r="72" spans="1:16" x14ac:dyDescent="0.25">
      <c r="A72" s="27" t="s">
        <v>54</v>
      </c>
      <c r="B72" s="27">
        <v>0</v>
      </c>
      <c r="C72" s="27" t="s">
        <v>74</v>
      </c>
      <c r="D72" s="27"/>
      <c r="E72" s="27"/>
      <c r="F72" s="27"/>
      <c r="G72" s="27"/>
      <c r="H72" s="27"/>
      <c r="I72" s="27"/>
      <c r="J72" s="27"/>
      <c r="K72"/>
      <c r="L72"/>
      <c r="M72"/>
      <c r="N72"/>
      <c r="O72"/>
      <c r="P72"/>
    </row>
    <row r="73" spans="1:16" x14ac:dyDescent="0.25">
      <c r="A73" s="27" t="s">
        <v>55</v>
      </c>
      <c r="B73" s="27">
        <v>1.6806129849341083</v>
      </c>
      <c r="C73" s="27">
        <v>1.6753212928306311</v>
      </c>
      <c r="D73" s="27">
        <v>1.6656795740127563</v>
      </c>
      <c r="E73" s="27">
        <v>1.4339578747749329</v>
      </c>
      <c r="F73" s="27">
        <v>1.9213323593139648</v>
      </c>
      <c r="G73" s="27">
        <v>1.3799602389335632</v>
      </c>
      <c r="H73" s="27">
        <v>2.084680438041687</v>
      </c>
      <c r="I73" s="27"/>
      <c r="J73" s="27"/>
      <c r="K73"/>
      <c r="L73"/>
      <c r="M73"/>
      <c r="N73"/>
      <c r="O73"/>
      <c r="P73"/>
    </row>
    <row r="74" spans="1:16" x14ac:dyDescent="0.25">
      <c r="A74" s="38" t="s">
        <v>56</v>
      </c>
      <c r="B74" s="38">
        <v>2.9121954364231826</v>
      </c>
      <c r="C74" s="38">
        <v>2.9249924812465906</v>
      </c>
      <c r="D74" s="38">
        <v>2.9162909984588623</v>
      </c>
      <c r="E74" s="38">
        <v>2.5113512277603149</v>
      </c>
      <c r="F74" s="38">
        <v>3.3386054039001465</v>
      </c>
      <c r="G74" s="38">
        <v>2.3916202783584595</v>
      </c>
      <c r="H74" s="38">
        <v>3.4780051708221436</v>
      </c>
      <c r="I74" s="27"/>
      <c r="J74" s="27"/>
      <c r="K74"/>
      <c r="L74"/>
      <c r="M74"/>
      <c r="N74"/>
      <c r="O74"/>
      <c r="P74"/>
    </row>
    <row r="75" spans="1:16" x14ac:dyDescent="0.25">
      <c r="A75" s="27" t="s">
        <v>57</v>
      </c>
      <c r="B75" s="27">
        <v>100</v>
      </c>
      <c r="C75" s="27" t="s">
        <v>74</v>
      </c>
      <c r="D75" s="27"/>
      <c r="E75" s="27"/>
      <c r="F75" s="27"/>
      <c r="G75" s="27"/>
      <c r="H75" s="27"/>
      <c r="I75" s="27"/>
      <c r="J75" s="27"/>
      <c r="K75"/>
      <c r="L75"/>
      <c r="M75"/>
      <c r="N75"/>
      <c r="O75"/>
      <c r="P75"/>
    </row>
    <row r="76" spans="1:16" x14ac:dyDescent="0.25">
      <c r="A76" s="27" t="s">
        <v>61</v>
      </c>
      <c r="B76" s="27">
        <v>0.33794066528324207</v>
      </c>
      <c r="C76" s="27">
        <v>0.34617244655964896</v>
      </c>
      <c r="D76" s="27">
        <v>0.3433908224105835</v>
      </c>
      <c r="E76" s="27">
        <v>0.2400360032916069</v>
      </c>
      <c r="F76" s="27">
        <v>0.4739077091217041</v>
      </c>
      <c r="G76" s="27">
        <v>0.19488025456666946</v>
      </c>
      <c r="H76" s="27">
        <v>0.51428979635238647</v>
      </c>
      <c r="I76" s="27"/>
      <c r="J76" s="27"/>
      <c r="K76"/>
      <c r="L76"/>
      <c r="M76"/>
      <c r="N76"/>
      <c r="O76"/>
      <c r="P76"/>
    </row>
    <row r="77" spans="1:16" x14ac:dyDescent="0.25">
      <c r="A77" s="27" t="s">
        <v>62</v>
      </c>
      <c r="B77" s="27">
        <v>0.70784345859851616</v>
      </c>
      <c r="C77" s="27">
        <v>0.71820661652600393</v>
      </c>
      <c r="D77" s="27">
        <v>0.71785205602645874</v>
      </c>
      <c r="E77" s="27">
        <v>0.54902517795562744</v>
      </c>
      <c r="F77" s="27">
        <v>0.91088327765464783</v>
      </c>
      <c r="G77" s="27">
        <v>0.47800196707248688</v>
      </c>
      <c r="H77" s="27">
        <v>0.94967576861381531</v>
      </c>
      <c r="I77" s="27"/>
      <c r="J77" s="27"/>
      <c r="K77"/>
      <c r="L77"/>
      <c r="M77"/>
      <c r="N77"/>
      <c r="O77"/>
      <c r="P77"/>
    </row>
    <row r="78" spans="1:16" x14ac:dyDescent="0.25">
      <c r="A78" s="27" t="s">
        <v>56</v>
      </c>
      <c r="B78" s="27">
        <v>2.9121954364231826</v>
      </c>
      <c r="C78" s="27">
        <v>2.9249924812465906</v>
      </c>
      <c r="D78" s="27">
        <v>2.9162909984588623</v>
      </c>
      <c r="E78" s="27">
        <v>2.5113512277603149</v>
      </c>
      <c r="F78" s="27">
        <v>3.3386054039001465</v>
      </c>
      <c r="G78" s="27">
        <v>2.3916202783584595</v>
      </c>
      <c r="H78" s="27">
        <v>3.4780051708221436</v>
      </c>
      <c r="I78" s="27"/>
      <c r="J78" s="27"/>
      <c r="K78"/>
      <c r="L78"/>
      <c r="M78"/>
      <c r="N78"/>
      <c r="O78"/>
      <c r="P78"/>
    </row>
    <row r="79" spans="1:16" x14ac:dyDescent="0.25">
      <c r="A79" s="27" t="s">
        <v>75</v>
      </c>
      <c r="B79" s="27">
        <v>11.98129744017905</v>
      </c>
      <c r="C79" s="27">
        <v>12.043721618130803</v>
      </c>
      <c r="D79" s="27">
        <v>11.931012153625488</v>
      </c>
      <c r="E79" s="27">
        <v>9.351984977722168</v>
      </c>
      <c r="F79" s="27">
        <v>15.351787567138672</v>
      </c>
      <c r="G79" s="27">
        <v>8.6778378486633301</v>
      </c>
      <c r="H79" s="27">
        <v>17.725179672241211</v>
      </c>
      <c r="I79" s="27"/>
      <c r="J79" s="27"/>
      <c r="K79"/>
      <c r="L79"/>
      <c r="M79"/>
      <c r="N79"/>
      <c r="O79"/>
      <c r="P79"/>
    </row>
    <row r="80" spans="1:16" ht="15.75" thickBot="1" x14ac:dyDescent="0.3">
      <c r="A80" s="28" t="s">
        <v>76</v>
      </c>
      <c r="B80" s="28">
        <v>25.095767736391071</v>
      </c>
      <c r="C80" s="28">
        <v>25.351270042359829</v>
      </c>
      <c r="D80" s="28">
        <v>24.81617546081543</v>
      </c>
      <c r="E80" s="28">
        <v>17.973953247070312</v>
      </c>
      <c r="F80" s="28">
        <v>36.05482292175293</v>
      </c>
      <c r="G80" s="28">
        <v>16.624604225158691</v>
      </c>
      <c r="H80" s="28">
        <v>41.587738037109375</v>
      </c>
      <c r="I80" s="28"/>
      <c r="J80" s="28"/>
      <c r="K80"/>
      <c r="L80"/>
      <c r="M80"/>
      <c r="N80"/>
      <c r="O80"/>
      <c r="P80"/>
    </row>
    <row r="81" spans="2:16" x14ac:dyDescent="0.25">
      <c r="B81" s="1"/>
      <c r="K81"/>
      <c r="L81"/>
      <c r="M81"/>
      <c r="N81"/>
      <c r="O81"/>
      <c r="P81"/>
    </row>
    <row r="82" spans="2:16" x14ac:dyDescent="0.25">
      <c r="B82" s="1"/>
      <c r="G82"/>
      <c r="H82"/>
      <c r="I82"/>
      <c r="J82"/>
      <c r="K82"/>
      <c r="L82"/>
      <c r="M82"/>
      <c r="N82"/>
      <c r="O82"/>
      <c r="P82"/>
    </row>
    <row r="83" spans="2:16" x14ac:dyDescent="0.25">
      <c r="B83" s="1"/>
      <c r="G83"/>
      <c r="H83"/>
      <c r="I83"/>
      <c r="J83"/>
      <c r="K83"/>
      <c r="L83"/>
      <c r="M83"/>
      <c r="N83"/>
      <c r="O83"/>
      <c r="P83"/>
    </row>
    <row r="84" spans="2:16" x14ac:dyDescent="0.25">
      <c r="B84" s="1"/>
      <c r="G84"/>
      <c r="H84"/>
      <c r="I84"/>
      <c r="J84"/>
      <c r="K84"/>
      <c r="L84"/>
      <c r="M84"/>
      <c r="N84"/>
      <c r="O84"/>
      <c r="P84"/>
    </row>
    <row r="85" spans="2:16" x14ac:dyDescent="0.25">
      <c r="B85" s="1"/>
    </row>
    <row r="86" spans="2:16" x14ac:dyDescent="0.25">
      <c r="B86" s="1"/>
    </row>
    <row r="87" spans="2:16" x14ac:dyDescent="0.25">
      <c r="B87" s="1"/>
    </row>
  </sheetData>
  <mergeCells count="3">
    <mergeCell ref="B43:D43"/>
    <mergeCell ref="B9:C9"/>
    <mergeCell ref="D9:E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50"/>
  <sheetViews>
    <sheetView tabSelected="1" workbookViewId="0">
      <selection activeCell="C18" sqref="C18"/>
    </sheetView>
  </sheetViews>
  <sheetFormatPr defaultRowHeight="12.75" x14ac:dyDescent="0.2"/>
  <cols>
    <col min="2" max="2" width="22.85546875" customWidth="1"/>
  </cols>
  <sheetData>
    <row r="2" spans="1:26" x14ac:dyDescent="0.2">
      <c r="A2" t="s">
        <v>85</v>
      </c>
    </row>
    <row r="3" spans="1:26" ht="13.5" customHeight="1" x14ac:dyDescent="0.2">
      <c r="A3" t="s">
        <v>86</v>
      </c>
    </row>
    <row r="4" spans="1:26" x14ac:dyDescent="0.2">
      <c r="A4" t="s">
        <v>148</v>
      </c>
    </row>
    <row r="5" spans="1:26" x14ac:dyDescent="0.2">
      <c r="D5" s="47" t="s">
        <v>87</v>
      </c>
      <c r="E5" s="47" t="s">
        <v>88</v>
      </c>
      <c r="F5" s="47" t="s">
        <v>89</v>
      </c>
      <c r="G5" s="47" t="s">
        <v>90</v>
      </c>
      <c r="H5" s="47" t="s">
        <v>91</v>
      </c>
      <c r="I5" s="47" t="s">
        <v>92</v>
      </c>
      <c r="J5" s="47" t="s">
        <v>93</v>
      </c>
      <c r="K5" s="47" t="s">
        <v>87</v>
      </c>
      <c r="L5" s="47" t="s">
        <v>88</v>
      </c>
      <c r="M5" s="47" t="s">
        <v>89</v>
      </c>
      <c r="N5" s="47" t="s">
        <v>90</v>
      </c>
      <c r="O5" s="47" t="s">
        <v>91</v>
      </c>
      <c r="P5" s="47" t="s">
        <v>92</v>
      </c>
      <c r="Q5" s="47" t="s">
        <v>93</v>
      </c>
      <c r="R5" s="47" t="s">
        <v>87</v>
      </c>
      <c r="S5" s="47" t="s">
        <v>88</v>
      </c>
      <c r="T5" s="47" t="s">
        <v>89</v>
      </c>
      <c r="U5" s="47" t="s">
        <v>90</v>
      </c>
      <c r="V5" s="47" t="s">
        <v>91</v>
      </c>
      <c r="W5" s="47" t="s">
        <v>92</v>
      </c>
      <c r="X5" s="47" t="s">
        <v>93</v>
      </c>
      <c r="Z5" s="47" t="s">
        <v>87</v>
      </c>
    </row>
    <row r="6" spans="1:26" x14ac:dyDescent="0.2">
      <c r="D6" s="47">
        <v>7.05</v>
      </c>
      <c r="E6" s="47">
        <v>8.0500000000000007</v>
      </c>
      <c r="F6" s="47">
        <v>9.0500000000000007</v>
      </c>
      <c r="G6" s="47">
        <v>10.050000000000001</v>
      </c>
      <c r="H6" s="47">
        <v>11.05</v>
      </c>
      <c r="I6" s="47">
        <v>12.05</v>
      </c>
      <c r="J6" s="47">
        <v>13.05</v>
      </c>
      <c r="K6" s="47">
        <v>14.05</v>
      </c>
      <c r="L6" s="47">
        <v>15.05</v>
      </c>
      <c r="M6" s="47">
        <v>16.05</v>
      </c>
      <c r="N6" s="47">
        <v>17.05</v>
      </c>
      <c r="O6" s="47">
        <v>18.05</v>
      </c>
      <c r="P6" s="47">
        <v>19.05</v>
      </c>
      <c r="Q6" s="47">
        <v>20.05</v>
      </c>
      <c r="R6" s="47">
        <v>21.05</v>
      </c>
      <c r="S6" s="47">
        <v>22.05</v>
      </c>
      <c r="T6" s="47">
        <v>23.05</v>
      </c>
      <c r="U6" s="47">
        <v>24.05</v>
      </c>
      <c r="V6" s="47">
        <v>25.05</v>
      </c>
      <c r="W6" s="47">
        <v>26.05</v>
      </c>
      <c r="X6" s="47">
        <v>27.05</v>
      </c>
      <c r="Z6" s="47">
        <v>28.05</v>
      </c>
    </row>
    <row r="7" spans="1:26" ht="13.5" thickBot="1" x14ac:dyDescent="0.25">
      <c r="D7" s="48">
        <v>1</v>
      </c>
      <c r="E7" s="48">
        <v>2</v>
      </c>
      <c r="F7" s="48">
        <v>3</v>
      </c>
      <c r="G7" s="48">
        <v>4</v>
      </c>
      <c r="H7" s="48">
        <v>5</v>
      </c>
      <c r="I7" s="48">
        <v>6</v>
      </c>
      <c r="J7" s="48">
        <v>7</v>
      </c>
      <c r="K7" s="48">
        <v>8</v>
      </c>
      <c r="L7" s="48">
        <v>9</v>
      </c>
      <c r="M7" s="48">
        <v>10</v>
      </c>
      <c r="N7" s="48">
        <v>11</v>
      </c>
      <c r="O7" s="48">
        <v>12</v>
      </c>
      <c r="P7" s="48">
        <v>13</v>
      </c>
      <c r="Q7" s="48">
        <v>14</v>
      </c>
      <c r="R7" s="48">
        <v>15</v>
      </c>
      <c r="S7" s="48">
        <v>16</v>
      </c>
      <c r="T7" s="48">
        <v>17</v>
      </c>
      <c r="U7" s="48">
        <v>18</v>
      </c>
      <c r="V7" s="48">
        <v>19</v>
      </c>
      <c r="W7" s="48">
        <v>20</v>
      </c>
      <c r="X7" s="48">
        <v>21</v>
      </c>
      <c r="Z7" s="47">
        <v>22</v>
      </c>
    </row>
    <row r="8" spans="1:26" x14ac:dyDescent="0.2">
      <c r="D8" s="49" t="s">
        <v>94</v>
      </c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66"/>
      <c r="Y8" s="64" t="s">
        <v>142</v>
      </c>
      <c r="Z8" s="65" t="s">
        <v>95</v>
      </c>
    </row>
    <row r="9" spans="1:26" x14ac:dyDescent="0.2">
      <c r="C9" s="51" t="s">
        <v>96</v>
      </c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67"/>
    </row>
    <row r="10" spans="1:26" x14ac:dyDescent="0.2">
      <c r="B10" s="52" t="s">
        <v>97</v>
      </c>
      <c r="C10" s="51">
        <v>1</v>
      </c>
      <c r="D10" s="68"/>
      <c r="E10" s="68"/>
      <c r="F10" s="68"/>
      <c r="G10" s="68"/>
      <c r="H10" s="68"/>
      <c r="I10" s="68"/>
      <c r="J10" s="68"/>
      <c r="K10" s="68"/>
      <c r="L10" s="68">
        <v>13</v>
      </c>
      <c r="M10" s="68"/>
      <c r="N10" s="68"/>
      <c r="O10" s="68">
        <v>21</v>
      </c>
      <c r="P10" s="68"/>
      <c r="Q10" s="68"/>
      <c r="R10" s="68">
        <v>26</v>
      </c>
      <c r="S10" s="68"/>
      <c r="T10" s="68"/>
      <c r="U10" s="68">
        <v>32</v>
      </c>
      <c r="V10" s="68"/>
      <c r="W10" s="68"/>
      <c r="X10" s="69">
        <v>39</v>
      </c>
      <c r="Y10" s="59">
        <f>SUM(L10:X10)</f>
        <v>131</v>
      </c>
      <c r="Z10" s="59">
        <v>4.18</v>
      </c>
    </row>
    <row r="11" spans="1:26" x14ac:dyDescent="0.2">
      <c r="C11" s="51">
        <v>2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>
        <v>8</v>
      </c>
      <c r="P11" s="68"/>
      <c r="Q11" s="68"/>
      <c r="R11" s="68">
        <v>20</v>
      </c>
      <c r="S11" s="68"/>
      <c r="T11" s="68"/>
      <c r="U11" s="68">
        <v>28</v>
      </c>
      <c r="V11" s="68"/>
      <c r="W11" s="68"/>
      <c r="X11" s="69">
        <v>37</v>
      </c>
      <c r="Y11" s="59">
        <f t="shared" ref="Y11:Y50" si="0">SUM(L11:X11)</f>
        <v>93</v>
      </c>
      <c r="Z11" s="59">
        <v>3.99</v>
      </c>
    </row>
    <row r="12" spans="1:26" x14ac:dyDescent="0.2">
      <c r="C12" s="51">
        <v>4</v>
      </c>
      <c r="D12" s="68"/>
      <c r="E12" s="68"/>
      <c r="F12" s="68"/>
      <c r="G12" s="68"/>
      <c r="H12" s="68"/>
      <c r="I12" s="68"/>
      <c r="J12" s="68"/>
      <c r="K12" s="68"/>
      <c r="L12" s="68">
        <v>13</v>
      </c>
      <c r="M12" s="68"/>
      <c r="N12" s="68"/>
      <c r="O12" s="68">
        <v>18</v>
      </c>
      <c r="P12" s="68"/>
      <c r="Q12" s="68"/>
      <c r="R12" s="68">
        <v>24</v>
      </c>
      <c r="S12" s="68"/>
      <c r="T12" s="68"/>
      <c r="U12" s="68">
        <v>24</v>
      </c>
      <c r="V12" s="68"/>
      <c r="W12" s="68"/>
      <c r="X12" s="69">
        <v>35</v>
      </c>
      <c r="Y12" s="59">
        <f t="shared" si="0"/>
        <v>114</v>
      </c>
      <c r="Z12" s="59">
        <v>4.07</v>
      </c>
    </row>
    <row r="13" spans="1:26" x14ac:dyDescent="0.2">
      <c r="C13" s="53">
        <v>10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>
        <v>15</v>
      </c>
      <c r="R13" s="54"/>
      <c r="S13" s="54"/>
      <c r="T13" s="54">
        <v>25</v>
      </c>
      <c r="U13" s="54"/>
      <c r="V13" s="54"/>
      <c r="W13" s="54">
        <v>26</v>
      </c>
      <c r="X13" s="70"/>
      <c r="Y13" s="59">
        <f t="shared" si="0"/>
        <v>66</v>
      </c>
      <c r="Z13" s="61">
        <v>3.56</v>
      </c>
    </row>
    <row r="14" spans="1:26" x14ac:dyDescent="0.2"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67"/>
      <c r="Y14" s="63"/>
      <c r="Z14" s="59"/>
    </row>
    <row r="15" spans="1:26" x14ac:dyDescent="0.2">
      <c r="A15" t="s">
        <v>98</v>
      </c>
      <c r="B15" s="56">
        <v>2856250</v>
      </c>
      <c r="C15" s="51">
        <v>2</v>
      </c>
      <c r="D15" s="58"/>
      <c r="E15" s="58"/>
      <c r="F15" s="58"/>
      <c r="G15" s="58"/>
      <c r="H15" s="58"/>
      <c r="I15" s="58"/>
      <c r="J15" s="58"/>
      <c r="K15" s="58"/>
      <c r="L15" s="58">
        <v>8</v>
      </c>
      <c r="M15" s="58"/>
      <c r="N15" s="58"/>
      <c r="O15" s="58">
        <v>19</v>
      </c>
      <c r="P15" s="58"/>
      <c r="Q15" s="58"/>
      <c r="R15" s="58">
        <v>23</v>
      </c>
      <c r="S15" s="58"/>
      <c r="T15" s="58"/>
      <c r="U15" s="58">
        <v>33</v>
      </c>
      <c r="V15" s="58"/>
      <c r="W15" s="58"/>
      <c r="X15" s="67">
        <v>35</v>
      </c>
      <c r="Y15" s="59">
        <f t="shared" si="0"/>
        <v>118</v>
      </c>
      <c r="Z15" s="59">
        <v>4.12</v>
      </c>
    </row>
    <row r="16" spans="1:26" x14ac:dyDescent="0.2">
      <c r="B16" t="s">
        <v>143</v>
      </c>
      <c r="C16" s="51">
        <v>3</v>
      </c>
      <c r="D16" s="58"/>
      <c r="E16" s="58"/>
      <c r="F16" s="58"/>
      <c r="G16" s="58"/>
      <c r="H16" s="58"/>
      <c r="I16" s="58"/>
      <c r="J16" s="58"/>
      <c r="K16" s="58"/>
      <c r="L16" s="58"/>
      <c r="M16" s="58">
        <v>14</v>
      </c>
      <c r="N16" s="58"/>
      <c r="O16" s="58"/>
      <c r="P16" s="58">
        <v>13</v>
      </c>
      <c r="Q16" s="58"/>
      <c r="R16" s="58"/>
      <c r="S16" s="58">
        <v>25</v>
      </c>
      <c r="T16" s="58"/>
      <c r="U16" s="58"/>
      <c r="V16" s="58">
        <v>36</v>
      </c>
      <c r="W16" s="58"/>
      <c r="X16" s="67"/>
      <c r="Y16" s="59">
        <f t="shared" si="0"/>
        <v>88</v>
      </c>
      <c r="Z16" s="59">
        <v>4.08</v>
      </c>
    </row>
    <row r="17" spans="2:26" x14ac:dyDescent="0.2">
      <c r="C17" s="51">
        <v>5</v>
      </c>
      <c r="D17" s="58"/>
      <c r="E17" s="58"/>
      <c r="F17" s="58"/>
      <c r="G17" s="58"/>
      <c r="H17" s="58"/>
      <c r="I17" s="58"/>
      <c r="J17" s="58"/>
      <c r="K17" s="58"/>
      <c r="L17" s="58">
        <v>9</v>
      </c>
      <c r="M17" s="58"/>
      <c r="N17" s="58"/>
      <c r="O17" s="58">
        <v>24</v>
      </c>
      <c r="P17" s="58"/>
      <c r="Q17" s="58"/>
      <c r="R17" s="58">
        <v>25</v>
      </c>
      <c r="S17" s="58"/>
      <c r="T17" s="58"/>
      <c r="U17" s="58">
        <v>37</v>
      </c>
      <c r="V17" s="58"/>
      <c r="W17" s="58"/>
      <c r="X17" s="71">
        <v>37</v>
      </c>
      <c r="Y17" s="59">
        <f t="shared" si="0"/>
        <v>132</v>
      </c>
      <c r="Z17" s="59">
        <v>4.28</v>
      </c>
    </row>
    <row r="18" spans="2:26" x14ac:dyDescent="0.2">
      <c r="C18" s="51">
        <v>6</v>
      </c>
      <c r="D18" s="58"/>
      <c r="E18" s="58"/>
      <c r="F18" s="58"/>
      <c r="G18" s="58"/>
      <c r="H18" s="58"/>
      <c r="I18" s="58"/>
      <c r="J18" s="58"/>
      <c r="K18" s="58"/>
      <c r="L18" s="58"/>
      <c r="M18" s="58">
        <v>15</v>
      </c>
      <c r="N18" s="58"/>
      <c r="O18" s="58"/>
      <c r="P18" s="58">
        <v>17</v>
      </c>
      <c r="Q18" s="58"/>
      <c r="R18" s="58"/>
      <c r="S18" s="58">
        <v>21</v>
      </c>
      <c r="T18" s="58"/>
      <c r="U18" s="58"/>
      <c r="V18" s="58">
        <v>36</v>
      </c>
      <c r="W18" s="58"/>
      <c r="X18" s="67"/>
      <c r="Y18" s="59">
        <f t="shared" si="0"/>
        <v>89</v>
      </c>
      <c r="Z18" s="59">
        <v>4.2</v>
      </c>
    </row>
    <row r="19" spans="2:26" x14ac:dyDescent="0.2">
      <c r="C19" s="51">
        <v>8</v>
      </c>
      <c r="D19" s="58"/>
      <c r="E19" s="58"/>
      <c r="F19" s="58"/>
      <c r="G19" s="58"/>
      <c r="H19" s="58"/>
      <c r="I19" s="58"/>
      <c r="J19" s="58"/>
      <c r="K19" s="58"/>
      <c r="L19" s="58">
        <v>10</v>
      </c>
      <c r="M19" s="58"/>
      <c r="N19" s="58"/>
      <c r="O19" s="58">
        <v>16</v>
      </c>
      <c r="P19" s="58"/>
      <c r="Q19" s="58"/>
      <c r="R19" s="58">
        <v>18</v>
      </c>
      <c r="S19" s="58"/>
      <c r="T19" s="58"/>
      <c r="U19" s="58">
        <v>25</v>
      </c>
      <c r="V19" s="58"/>
      <c r="W19" s="58"/>
      <c r="X19" s="67">
        <v>31</v>
      </c>
      <c r="Y19" s="59">
        <f t="shared" si="0"/>
        <v>100</v>
      </c>
      <c r="Z19" s="59">
        <v>3.86</v>
      </c>
    </row>
    <row r="20" spans="2:26" x14ac:dyDescent="0.2">
      <c r="C20" s="53">
        <v>9</v>
      </c>
      <c r="D20" s="55"/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>
        <v>22</v>
      </c>
      <c r="P20" s="55"/>
      <c r="Q20" s="55"/>
      <c r="R20" s="55">
        <v>19</v>
      </c>
      <c r="S20" s="55"/>
      <c r="T20" s="55"/>
      <c r="U20" s="55">
        <v>24</v>
      </c>
      <c r="V20" s="55"/>
      <c r="W20" s="55"/>
      <c r="X20" s="72">
        <v>38</v>
      </c>
      <c r="Y20" s="59">
        <f t="shared" si="0"/>
        <v>116</v>
      </c>
      <c r="Z20" s="61">
        <v>4.05</v>
      </c>
    </row>
    <row r="21" spans="2:26" x14ac:dyDescent="0.2"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67"/>
      <c r="Y21" s="63"/>
      <c r="Z21" s="59"/>
    </row>
    <row r="22" spans="2:26" x14ac:dyDescent="0.2">
      <c r="B22" s="56">
        <v>285625</v>
      </c>
      <c r="C22" s="51">
        <v>1</v>
      </c>
      <c r="D22" s="58"/>
      <c r="E22" s="58"/>
      <c r="F22" s="58"/>
      <c r="G22" s="58"/>
      <c r="H22" s="58"/>
      <c r="I22" s="58"/>
      <c r="J22" s="58"/>
      <c r="K22" s="58"/>
      <c r="L22" s="58"/>
      <c r="M22" s="58">
        <v>17</v>
      </c>
      <c r="N22" s="58"/>
      <c r="O22" s="58"/>
      <c r="P22" s="58">
        <v>23</v>
      </c>
      <c r="Q22" s="58"/>
      <c r="R22" s="58"/>
      <c r="S22" s="58">
        <v>20</v>
      </c>
      <c r="T22" s="58"/>
      <c r="U22" s="58"/>
      <c r="V22" s="58">
        <v>29</v>
      </c>
      <c r="W22" s="58"/>
      <c r="X22" s="67"/>
      <c r="Y22" s="59">
        <f t="shared" si="0"/>
        <v>89</v>
      </c>
      <c r="Z22" s="59">
        <v>4</v>
      </c>
    </row>
    <row r="23" spans="2:26" x14ac:dyDescent="0.2">
      <c r="B23" t="s">
        <v>144</v>
      </c>
      <c r="C23" s="51">
        <v>2</v>
      </c>
      <c r="D23" s="58"/>
      <c r="E23" s="58"/>
      <c r="F23" s="58"/>
      <c r="G23" s="58"/>
      <c r="H23" s="58"/>
      <c r="I23" s="58"/>
      <c r="J23" s="58"/>
      <c r="K23" s="58"/>
      <c r="L23" s="58"/>
      <c r="M23" s="58">
        <v>18</v>
      </c>
      <c r="N23" s="58"/>
      <c r="O23" s="58"/>
      <c r="P23" s="58">
        <v>19</v>
      </c>
      <c r="Q23" s="58"/>
      <c r="R23" s="58"/>
      <c r="S23" s="58">
        <v>22</v>
      </c>
      <c r="T23" s="58"/>
      <c r="U23" s="58"/>
      <c r="V23" s="58">
        <v>34</v>
      </c>
      <c r="W23" s="58"/>
      <c r="X23" s="67"/>
      <c r="Y23" s="59">
        <f t="shared" si="0"/>
        <v>93</v>
      </c>
      <c r="Z23" s="59">
        <v>4</v>
      </c>
    </row>
    <row r="24" spans="2:26" x14ac:dyDescent="0.2">
      <c r="C24" s="51">
        <v>3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>
        <v>15</v>
      </c>
      <c r="O24" s="58"/>
      <c r="P24" s="58"/>
      <c r="Q24" s="58">
        <v>18</v>
      </c>
      <c r="R24" s="58"/>
      <c r="S24" s="58"/>
      <c r="T24" s="58">
        <v>19</v>
      </c>
      <c r="U24" s="58"/>
      <c r="V24" s="58"/>
      <c r="W24" s="58">
        <v>31</v>
      </c>
      <c r="X24" s="67"/>
      <c r="Y24" s="59">
        <f t="shared" si="0"/>
        <v>83</v>
      </c>
      <c r="Z24" s="59">
        <v>4.04</v>
      </c>
    </row>
    <row r="25" spans="2:26" x14ac:dyDescent="0.2">
      <c r="C25" s="51">
        <v>4</v>
      </c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>
        <v>9</v>
      </c>
      <c r="Q25" s="58"/>
      <c r="R25" s="58"/>
      <c r="S25" s="58">
        <v>18</v>
      </c>
      <c r="T25" s="58"/>
      <c r="U25" s="58"/>
      <c r="V25" s="58">
        <v>33</v>
      </c>
      <c r="W25" s="58"/>
      <c r="X25" s="67"/>
      <c r="Y25" s="59">
        <f t="shared" si="0"/>
        <v>60</v>
      </c>
      <c r="Z25" s="59">
        <v>4.01</v>
      </c>
    </row>
    <row r="26" spans="2:26" x14ac:dyDescent="0.2">
      <c r="C26" s="51">
        <v>5</v>
      </c>
      <c r="D26" s="58"/>
      <c r="E26" s="58"/>
      <c r="F26" s="58"/>
      <c r="G26" s="58"/>
      <c r="H26" s="58"/>
      <c r="I26" s="58"/>
      <c r="J26" s="58"/>
      <c r="K26" s="58"/>
      <c r="L26" s="58">
        <v>12</v>
      </c>
      <c r="M26" s="58"/>
      <c r="N26" s="58"/>
      <c r="O26" s="58">
        <v>23</v>
      </c>
      <c r="P26" s="58"/>
      <c r="Q26" s="58"/>
      <c r="R26" s="58">
        <v>22</v>
      </c>
      <c r="S26" s="58"/>
      <c r="T26" s="58"/>
      <c r="U26" s="58">
        <v>34</v>
      </c>
      <c r="V26" s="58"/>
      <c r="W26" s="58"/>
      <c r="X26" s="67">
        <v>31</v>
      </c>
      <c r="Y26" s="59">
        <f t="shared" si="0"/>
        <v>122</v>
      </c>
      <c r="Z26" s="59">
        <v>4.08</v>
      </c>
    </row>
    <row r="27" spans="2:26" x14ac:dyDescent="0.2">
      <c r="C27" s="51">
        <v>6</v>
      </c>
      <c r="D27" s="58"/>
      <c r="E27" s="58"/>
      <c r="F27" s="58"/>
      <c r="G27" s="58"/>
      <c r="H27" s="58"/>
      <c r="I27" s="58"/>
      <c r="J27" s="58"/>
      <c r="K27" s="58"/>
      <c r="L27" s="58">
        <v>12</v>
      </c>
      <c r="M27" s="58"/>
      <c r="N27" s="58"/>
      <c r="O27" s="58">
        <v>12</v>
      </c>
      <c r="P27" s="58"/>
      <c r="Q27" s="58"/>
      <c r="R27" s="58">
        <v>17</v>
      </c>
      <c r="S27" s="58"/>
      <c r="T27" s="58"/>
      <c r="U27" s="58">
        <v>26</v>
      </c>
      <c r="V27" s="58"/>
      <c r="W27" s="58"/>
      <c r="X27" s="67">
        <v>31</v>
      </c>
      <c r="Y27" s="59">
        <f t="shared" si="0"/>
        <v>98</v>
      </c>
      <c r="Z27" s="59">
        <v>4.2699999999999996</v>
      </c>
    </row>
    <row r="28" spans="2:26" x14ac:dyDescent="0.2">
      <c r="C28" s="51">
        <v>7</v>
      </c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67"/>
      <c r="Y28" s="59">
        <f t="shared" si="0"/>
        <v>0</v>
      </c>
      <c r="Z28" s="59">
        <v>2.8</v>
      </c>
    </row>
    <row r="29" spans="2:26" x14ac:dyDescent="0.2">
      <c r="C29" s="51">
        <v>8</v>
      </c>
      <c r="D29" s="58"/>
      <c r="E29" s="58"/>
      <c r="F29" s="58"/>
      <c r="G29" s="58"/>
      <c r="H29" s="58"/>
      <c r="I29" s="58"/>
      <c r="J29" s="58"/>
      <c r="K29" s="58"/>
      <c r="L29" s="58">
        <v>12</v>
      </c>
      <c r="M29" s="58"/>
      <c r="N29" s="58"/>
      <c r="O29" s="58">
        <v>22</v>
      </c>
      <c r="P29" s="58"/>
      <c r="Q29" s="58"/>
      <c r="R29" s="58">
        <v>23</v>
      </c>
      <c r="S29" s="58"/>
      <c r="T29" s="58"/>
      <c r="U29" s="58">
        <v>30</v>
      </c>
      <c r="V29" s="58"/>
      <c r="W29" s="58"/>
      <c r="X29" s="67">
        <v>34</v>
      </c>
      <c r="Y29" s="59">
        <f t="shared" si="0"/>
        <v>121</v>
      </c>
      <c r="Z29" s="59">
        <v>4.12</v>
      </c>
    </row>
    <row r="30" spans="2:26" x14ac:dyDescent="0.2">
      <c r="C30" s="53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>
        <v>11</v>
      </c>
      <c r="N30" s="55"/>
      <c r="O30" s="55"/>
      <c r="P30" s="55">
        <v>19</v>
      </c>
      <c r="Q30" s="55"/>
      <c r="R30" s="55"/>
      <c r="S30" s="55">
        <v>18</v>
      </c>
      <c r="T30" s="55"/>
      <c r="U30" s="55"/>
      <c r="V30" s="55">
        <v>39</v>
      </c>
      <c r="W30" s="55"/>
      <c r="X30" s="72"/>
      <c r="Y30" s="59">
        <f t="shared" si="0"/>
        <v>87</v>
      </c>
      <c r="Z30" s="61">
        <v>4.04</v>
      </c>
    </row>
    <row r="31" spans="2:26" x14ac:dyDescent="0.2"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67"/>
      <c r="Y31" s="63"/>
      <c r="Z31" s="59"/>
    </row>
    <row r="32" spans="2:26" x14ac:dyDescent="0.2">
      <c r="B32" s="56">
        <v>28562</v>
      </c>
      <c r="C32" s="51">
        <v>1</v>
      </c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>
        <v>14</v>
      </c>
      <c r="O32" s="58"/>
      <c r="P32" s="58">
        <v>24</v>
      </c>
      <c r="Q32" s="58"/>
      <c r="R32" s="58"/>
      <c r="S32" s="58">
        <v>25</v>
      </c>
      <c r="T32" s="58"/>
      <c r="U32" s="58"/>
      <c r="V32" s="58">
        <v>43</v>
      </c>
      <c r="W32" s="58"/>
      <c r="X32" s="67"/>
      <c r="Y32" s="59">
        <f t="shared" si="0"/>
        <v>106</v>
      </c>
      <c r="Z32" s="59">
        <v>4.26</v>
      </c>
    </row>
    <row r="33" spans="2:26" x14ac:dyDescent="0.2">
      <c r="B33" t="s">
        <v>145</v>
      </c>
      <c r="C33" s="51">
        <v>2</v>
      </c>
      <c r="D33" s="58"/>
      <c r="E33" s="58"/>
      <c r="F33" s="58"/>
      <c r="G33" s="58"/>
      <c r="H33" s="58"/>
      <c r="I33" s="58"/>
      <c r="J33" s="58"/>
      <c r="K33" s="58"/>
      <c r="L33" s="58"/>
      <c r="M33" s="58">
        <v>17</v>
      </c>
      <c r="N33" s="58"/>
      <c r="O33" s="58"/>
      <c r="P33" s="58">
        <v>20</v>
      </c>
      <c r="Q33" s="58"/>
      <c r="R33" s="58"/>
      <c r="S33" s="58">
        <v>22</v>
      </c>
      <c r="T33" s="58"/>
      <c r="U33" s="58"/>
      <c r="V33" s="58">
        <v>29</v>
      </c>
      <c r="W33" s="58"/>
      <c r="X33" s="67"/>
      <c r="Y33" s="59">
        <f t="shared" si="0"/>
        <v>88</v>
      </c>
      <c r="Z33" s="59">
        <v>4.0199999999999996</v>
      </c>
    </row>
    <row r="34" spans="2:26" x14ac:dyDescent="0.2">
      <c r="C34" s="51">
        <v>5</v>
      </c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>
        <v>13</v>
      </c>
      <c r="Q34" s="58"/>
      <c r="R34" s="58"/>
      <c r="S34" s="58">
        <v>15</v>
      </c>
      <c r="T34" s="58"/>
      <c r="U34" s="58"/>
      <c r="V34" s="58">
        <v>13</v>
      </c>
      <c r="W34" s="58"/>
      <c r="X34" s="67"/>
      <c r="Y34" s="59">
        <f t="shared" si="0"/>
        <v>41</v>
      </c>
      <c r="Z34" s="59">
        <v>3.24</v>
      </c>
    </row>
    <row r="35" spans="2:26" x14ac:dyDescent="0.2">
      <c r="C35" s="57">
        <v>7</v>
      </c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>
        <v>7</v>
      </c>
      <c r="T35" s="58"/>
      <c r="U35" s="58"/>
      <c r="V35" s="58">
        <v>16</v>
      </c>
      <c r="W35" s="58"/>
      <c r="X35" s="67"/>
      <c r="Y35" s="59">
        <f t="shared" si="0"/>
        <v>23</v>
      </c>
      <c r="Z35" s="62" t="s">
        <v>99</v>
      </c>
    </row>
    <row r="36" spans="2:26" x14ac:dyDescent="0.2">
      <c r="C36" s="53">
        <v>10</v>
      </c>
      <c r="D36" s="55"/>
      <c r="E36" s="55"/>
      <c r="F36" s="55"/>
      <c r="G36" s="55"/>
      <c r="H36" s="55"/>
      <c r="I36" s="55"/>
      <c r="J36" s="55"/>
      <c r="K36" s="55"/>
      <c r="L36" s="55"/>
      <c r="M36" s="55">
        <v>7</v>
      </c>
      <c r="N36" s="55"/>
      <c r="O36" s="55"/>
      <c r="P36" s="55">
        <v>24</v>
      </c>
      <c r="Q36" s="55"/>
      <c r="R36" s="55"/>
      <c r="S36" s="55">
        <v>22</v>
      </c>
      <c r="T36" s="55"/>
      <c r="U36" s="55"/>
      <c r="V36" s="55">
        <v>31</v>
      </c>
      <c r="W36" s="55"/>
      <c r="X36" s="72"/>
      <c r="Y36" s="59">
        <f t="shared" si="0"/>
        <v>84</v>
      </c>
      <c r="Z36" s="61">
        <v>4.1500000000000004</v>
      </c>
    </row>
    <row r="37" spans="2:26" x14ac:dyDescent="0.2"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7"/>
      <c r="Y37" s="63"/>
      <c r="Z37" s="59"/>
    </row>
    <row r="38" spans="2:26" x14ac:dyDescent="0.2">
      <c r="B38" s="56">
        <v>2856</v>
      </c>
      <c r="C38" s="51">
        <v>1</v>
      </c>
      <c r="D38" s="58"/>
      <c r="E38" s="58"/>
      <c r="F38" s="58"/>
      <c r="G38" s="58"/>
      <c r="H38" s="58"/>
      <c r="I38" s="58"/>
      <c r="J38" s="58"/>
      <c r="K38" s="58"/>
      <c r="L38" s="58">
        <v>11</v>
      </c>
      <c r="M38" s="58"/>
      <c r="N38" s="58"/>
      <c r="O38" s="58">
        <v>22</v>
      </c>
      <c r="P38" s="58"/>
      <c r="Q38" s="58"/>
      <c r="R38" s="58">
        <v>27</v>
      </c>
      <c r="S38" s="58"/>
      <c r="T38" s="58"/>
      <c r="U38" s="58">
        <v>30</v>
      </c>
      <c r="V38" s="58"/>
      <c r="W38" s="58"/>
      <c r="X38" s="67">
        <v>32</v>
      </c>
      <c r="Y38" s="59">
        <f t="shared" si="0"/>
        <v>122</v>
      </c>
      <c r="Z38" s="59">
        <v>3.84</v>
      </c>
    </row>
    <row r="39" spans="2:26" x14ac:dyDescent="0.2">
      <c r="B39" t="s">
        <v>146</v>
      </c>
      <c r="C39" s="51">
        <v>3</v>
      </c>
      <c r="D39" s="58"/>
      <c r="E39" s="58"/>
      <c r="F39" s="58"/>
      <c r="G39" s="58"/>
      <c r="H39" s="58"/>
      <c r="I39" s="58"/>
      <c r="J39" s="58"/>
      <c r="K39" s="58"/>
      <c r="L39" s="58">
        <v>11</v>
      </c>
      <c r="M39" s="58"/>
      <c r="N39" s="58"/>
      <c r="O39" s="58">
        <v>28</v>
      </c>
      <c r="P39" s="58"/>
      <c r="Q39" s="58"/>
      <c r="R39" s="58">
        <v>26</v>
      </c>
      <c r="S39" s="58"/>
      <c r="T39" s="58"/>
      <c r="U39" s="58"/>
      <c r="V39" s="58"/>
      <c r="W39" s="58">
        <v>35</v>
      </c>
      <c r="X39" s="67"/>
      <c r="Y39" s="59">
        <f t="shared" si="0"/>
        <v>100</v>
      </c>
      <c r="Z39" s="59">
        <v>3.93</v>
      </c>
    </row>
    <row r="40" spans="2:26" x14ac:dyDescent="0.2">
      <c r="C40" s="51">
        <v>4</v>
      </c>
      <c r="D40" s="58"/>
      <c r="E40" s="58"/>
      <c r="F40" s="58"/>
      <c r="G40" s="58"/>
      <c r="H40" s="58"/>
      <c r="I40" s="58"/>
      <c r="J40" s="58"/>
      <c r="K40" s="58"/>
      <c r="L40" s="58"/>
      <c r="M40" s="58">
        <v>14</v>
      </c>
      <c r="N40" s="58"/>
      <c r="O40" s="58"/>
      <c r="P40" s="58">
        <v>15</v>
      </c>
      <c r="Q40" s="58"/>
      <c r="R40" s="58"/>
      <c r="S40" s="58">
        <v>19</v>
      </c>
      <c r="T40" s="58"/>
      <c r="U40" s="58"/>
      <c r="V40" s="58">
        <v>28</v>
      </c>
      <c r="W40" s="58"/>
      <c r="X40" s="67"/>
      <c r="Y40" s="59">
        <f t="shared" si="0"/>
        <v>76</v>
      </c>
      <c r="Z40" s="59">
        <v>4.12</v>
      </c>
    </row>
    <row r="41" spans="2:26" x14ac:dyDescent="0.2">
      <c r="C41" s="51">
        <v>5</v>
      </c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>
        <v>14</v>
      </c>
      <c r="O41" s="58"/>
      <c r="P41" s="58"/>
      <c r="Q41" s="58">
        <v>14</v>
      </c>
      <c r="R41" s="58"/>
      <c r="S41" s="58"/>
      <c r="T41" s="58">
        <v>23</v>
      </c>
      <c r="U41" s="58">
        <v>29</v>
      </c>
      <c r="V41" s="58"/>
      <c r="W41" s="58"/>
      <c r="X41" s="67">
        <v>30</v>
      </c>
      <c r="Y41" s="59">
        <f t="shared" si="0"/>
        <v>110</v>
      </c>
      <c r="Z41" s="59">
        <v>4.21</v>
      </c>
    </row>
    <row r="42" spans="2:26" x14ac:dyDescent="0.2">
      <c r="C42" s="51">
        <v>7</v>
      </c>
      <c r="D42" s="58"/>
      <c r="E42" s="58"/>
      <c r="F42" s="58"/>
      <c r="G42" s="58"/>
      <c r="H42" s="58"/>
      <c r="I42" s="58"/>
      <c r="J42" s="58"/>
      <c r="K42" s="58"/>
      <c r="L42" s="58"/>
      <c r="M42" s="58">
        <v>12</v>
      </c>
      <c r="N42" s="58"/>
      <c r="O42" s="58"/>
      <c r="P42" s="58">
        <v>24</v>
      </c>
      <c r="Q42" s="58"/>
      <c r="R42" s="58"/>
      <c r="S42" s="58">
        <v>24</v>
      </c>
      <c r="T42" s="58"/>
      <c r="U42" s="58"/>
      <c r="V42" s="58">
        <v>20</v>
      </c>
      <c r="W42" s="58"/>
      <c r="X42" s="67"/>
      <c r="Y42" s="59">
        <f t="shared" si="0"/>
        <v>80</v>
      </c>
      <c r="Z42" s="59">
        <v>3.98</v>
      </c>
    </row>
    <row r="43" spans="2:26" x14ac:dyDescent="0.2">
      <c r="C43" s="51">
        <v>8</v>
      </c>
      <c r="D43" s="58"/>
      <c r="E43" s="58"/>
      <c r="F43" s="58"/>
      <c r="G43" s="58"/>
      <c r="H43" s="58"/>
      <c r="I43" s="58"/>
      <c r="J43" s="58"/>
      <c r="K43" s="58"/>
      <c r="L43" s="58"/>
      <c r="M43" s="58">
        <v>15</v>
      </c>
      <c r="N43" s="58"/>
      <c r="O43" s="58"/>
      <c r="P43" s="58">
        <v>28</v>
      </c>
      <c r="Q43" s="58"/>
      <c r="R43" s="58"/>
      <c r="S43" s="58">
        <v>23</v>
      </c>
      <c r="T43" s="58"/>
      <c r="U43" s="58"/>
      <c r="V43" s="58">
        <v>17</v>
      </c>
      <c r="W43" s="58"/>
      <c r="X43" s="67"/>
      <c r="Y43" s="59">
        <f t="shared" si="0"/>
        <v>83</v>
      </c>
      <c r="Z43" s="59">
        <v>4.25</v>
      </c>
    </row>
    <row r="44" spans="2:26" x14ac:dyDescent="0.2">
      <c r="C44" s="53">
        <v>10</v>
      </c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>
        <v>8</v>
      </c>
      <c r="P44" s="55"/>
      <c r="Q44" s="55"/>
      <c r="R44" s="55">
        <v>27</v>
      </c>
      <c r="S44" s="55"/>
      <c r="T44" s="55"/>
      <c r="U44" s="55">
        <v>32</v>
      </c>
      <c r="V44" s="55"/>
      <c r="W44" s="55"/>
      <c r="X44" s="72">
        <v>38</v>
      </c>
      <c r="Y44" s="59">
        <f t="shared" si="0"/>
        <v>105</v>
      </c>
      <c r="Z44" s="61">
        <v>4.08</v>
      </c>
    </row>
    <row r="45" spans="2:26" x14ac:dyDescent="0.2"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67"/>
      <c r="Y45" s="63"/>
      <c r="Z45" s="59"/>
    </row>
    <row r="46" spans="2:26" x14ac:dyDescent="0.2">
      <c r="B46" s="56">
        <v>285</v>
      </c>
      <c r="C46" s="51">
        <v>2</v>
      </c>
      <c r="D46" s="58"/>
      <c r="E46" s="58"/>
      <c r="F46" s="58"/>
      <c r="G46" s="58"/>
      <c r="H46" s="58"/>
      <c r="I46" s="58"/>
      <c r="J46" s="58"/>
      <c r="K46" s="58"/>
      <c r="L46" s="58"/>
      <c r="M46" s="58">
        <v>16</v>
      </c>
      <c r="N46" s="58"/>
      <c r="O46" s="58"/>
      <c r="P46" s="58">
        <v>26</v>
      </c>
      <c r="Q46" s="58"/>
      <c r="R46" s="58"/>
      <c r="S46" s="58">
        <v>20</v>
      </c>
      <c r="T46" s="58"/>
      <c r="U46" s="58"/>
      <c r="V46" s="58"/>
      <c r="W46" s="58"/>
      <c r="X46" s="67"/>
      <c r="Y46" s="59">
        <f t="shared" si="0"/>
        <v>62</v>
      </c>
      <c r="Z46" s="59">
        <v>4.2300000000000004</v>
      </c>
    </row>
    <row r="47" spans="2:26" x14ac:dyDescent="0.2">
      <c r="B47" t="s">
        <v>147</v>
      </c>
      <c r="C47" s="51">
        <v>6</v>
      </c>
      <c r="D47" s="58"/>
      <c r="E47" s="73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>
        <v>15</v>
      </c>
      <c r="R47" s="58"/>
      <c r="S47" s="58"/>
      <c r="T47" s="58">
        <v>20</v>
      </c>
      <c r="U47" s="58"/>
      <c r="V47" s="58"/>
      <c r="W47" s="58"/>
      <c r="X47" s="67"/>
      <c r="Y47" s="59">
        <f t="shared" si="0"/>
        <v>35</v>
      </c>
      <c r="Z47" s="59">
        <v>3.88</v>
      </c>
    </row>
    <row r="48" spans="2:26" x14ac:dyDescent="0.2">
      <c r="C48" s="51">
        <v>7</v>
      </c>
      <c r="D48" s="58"/>
      <c r="E48" s="58"/>
      <c r="F48" s="58"/>
      <c r="G48" s="58"/>
      <c r="H48" s="58"/>
      <c r="I48" s="58"/>
      <c r="J48" s="58"/>
      <c r="K48" s="58"/>
      <c r="L48" s="58">
        <v>13</v>
      </c>
      <c r="M48" s="58"/>
      <c r="N48" s="58"/>
      <c r="O48" s="58">
        <v>22</v>
      </c>
      <c r="P48" s="58"/>
      <c r="Q48" s="58"/>
      <c r="R48" s="58"/>
      <c r="S48" s="58"/>
      <c r="T48" s="58"/>
      <c r="U48" s="58"/>
      <c r="V48" s="58"/>
      <c r="W48" s="58"/>
      <c r="X48" s="67"/>
      <c r="Y48" s="59">
        <f t="shared" si="0"/>
        <v>35</v>
      </c>
      <c r="Z48" s="59">
        <v>4.09</v>
      </c>
    </row>
    <row r="49" spans="3:26" x14ac:dyDescent="0.2">
      <c r="C49" s="51">
        <v>8</v>
      </c>
      <c r="D49" s="58"/>
      <c r="E49" s="58"/>
      <c r="F49" s="58"/>
      <c r="G49" s="58"/>
      <c r="H49" s="58"/>
      <c r="I49" s="58"/>
      <c r="J49" s="58"/>
      <c r="K49" s="58"/>
      <c r="L49" s="58"/>
      <c r="M49" s="58">
        <v>19</v>
      </c>
      <c r="N49" s="58"/>
      <c r="O49" s="58"/>
      <c r="P49" s="58">
        <v>22</v>
      </c>
      <c r="Q49" s="58"/>
      <c r="R49" s="58"/>
      <c r="S49" s="58"/>
      <c r="T49" s="58"/>
      <c r="U49" s="58"/>
      <c r="V49" s="58"/>
      <c r="W49" s="58"/>
      <c r="X49" s="67"/>
      <c r="Y49" s="59">
        <f t="shared" si="0"/>
        <v>41</v>
      </c>
      <c r="Z49" s="59">
        <v>4.22</v>
      </c>
    </row>
    <row r="50" spans="3:26" x14ac:dyDescent="0.2">
      <c r="C50" s="51">
        <v>10</v>
      </c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>
        <v>7</v>
      </c>
      <c r="R50" s="58"/>
      <c r="S50" s="58"/>
      <c r="T50" s="58">
        <v>21</v>
      </c>
      <c r="U50" s="58"/>
      <c r="V50" s="58"/>
      <c r="W50" s="58"/>
      <c r="X50" s="67"/>
      <c r="Y50" s="59">
        <f t="shared" si="0"/>
        <v>28</v>
      </c>
      <c r="Z50" s="59">
        <v>3.71</v>
      </c>
    </row>
  </sheetData>
  <mergeCells count="1">
    <mergeCell ref="D8:X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N40" sqref="N40"/>
    </sheetView>
  </sheetViews>
  <sheetFormatPr defaultRowHeight="12.75" x14ac:dyDescent="0.2"/>
  <sheetData>
    <row r="2" spans="2:12" x14ac:dyDescent="0.2">
      <c r="B2" t="s">
        <v>140</v>
      </c>
    </row>
    <row r="3" spans="2:12" x14ac:dyDescent="0.2">
      <c r="B3" t="s">
        <v>100</v>
      </c>
    </row>
    <row r="4" spans="2:12" x14ac:dyDescent="0.2">
      <c r="B4" t="s">
        <v>101</v>
      </c>
    </row>
    <row r="5" spans="2:12" x14ac:dyDescent="0.2">
      <c r="B5" t="s">
        <v>102</v>
      </c>
    </row>
    <row r="6" spans="2:12" x14ac:dyDescent="0.2">
      <c r="B6" t="s">
        <v>104</v>
      </c>
    </row>
    <row r="9" spans="2:12" x14ac:dyDescent="0.2">
      <c r="B9" t="s">
        <v>105</v>
      </c>
    </row>
    <row r="13" spans="2:12" x14ac:dyDescent="0.2">
      <c r="B13" t="s">
        <v>103</v>
      </c>
    </row>
    <row r="15" spans="2:12" x14ac:dyDescent="0.2">
      <c r="D15" s="59" t="s">
        <v>139</v>
      </c>
      <c r="E15" s="59"/>
      <c r="F15" s="60" t="s">
        <v>134</v>
      </c>
      <c r="G15" s="60"/>
      <c r="H15" s="60"/>
      <c r="I15" s="60"/>
      <c r="J15" s="60" t="s">
        <v>138</v>
      </c>
      <c r="K15" s="60"/>
      <c r="L15" s="59"/>
    </row>
    <row r="16" spans="2:12" x14ac:dyDescent="0.2">
      <c r="C16" t="s">
        <v>51</v>
      </c>
      <c r="D16" t="s">
        <v>107</v>
      </c>
      <c r="E16" t="s">
        <v>121</v>
      </c>
      <c r="F16" t="s">
        <v>126</v>
      </c>
      <c r="G16" t="s">
        <v>131</v>
      </c>
      <c r="H16" t="s">
        <v>132</v>
      </c>
      <c r="I16" t="s">
        <v>133</v>
      </c>
      <c r="J16" t="s">
        <v>135</v>
      </c>
      <c r="K16" t="s">
        <v>136</v>
      </c>
      <c r="L16" t="s">
        <v>141</v>
      </c>
    </row>
    <row r="17" spans="2:12" x14ac:dyDescent="0.2">
      <c r="B17" t="s">
        <v>106</v>
      </c>
      <c r="C17" t="s">
        <v>124</v>
      </c>
      <c r="D17">
        <v>14</v>
      </c>
      <c r="E17" t="s">
        <v>122</v>
      </c>
      <c r="F17" t="s">
        <v>127</v>
      </c>
      <c r="G17">
        <v>8</v>
      </c>
      <c r="H17">
        <v>5</v>
      </c>
      <c r="I17">
        <v>280</v>
      </c>
      <c r="J17">
        <v>800</v>
      </c>
      <c r="K17">
        <v>-20</v>
      </c>
      <c r="L17">
        <v>10</v>
      </c>
    </row>
    <row r="18" spans="2:12" x14ac:dyDescent="0.2">
      <c r="B18" t="s">
        <v>108</v>
      </c>
      <c r="C18" t="s">
        <v>125</v>
      </c>
      <c r="D18">
        <v>0.5</v>
      </c>
      <c r="E18" t="s">
        <v>122</v>
      </c>
      <c r="F18" t="s">
        <v>127</v>
      </c>
      <c r="G18">
        <v>7.9</v>
      </c>
      <c r="H18">
        <v>5</v>
      </c>
      <c r="I18">
        <v>280</v>
      </c>
      <c r="L18">
        <v>80</v>
      </c>
    </row>
    <row r="19" spans="2:12" x14ac:dyDescent="0.2">
      <c r="B19" t="s">
        <v>109</v>
      </c>
      <c r="C19" t="s">
        <v>124</v>
      </c>
      <c r="D19">
        <v>10</v>
      </c>
      <c r="E19" t="s">
        <v>122</v>
      </c>
      <c r="F19" t="s">
        <v>128</v>
      </c>
      <c r="G19">
        <v>8.4</v>
      </c>
      <c r="H19">
        <v>10</v>
      </c>
      <c r="I19">
        <v>400</v>
      </c>
      <c r="J19">
        <v>700</v>
      </c>
      <c r="K19">
        <v>-18</v>
      </c>
      <c r="L19">
        <v>15</v>
      </c>
    </row>
    <row r="20" spans="2:12" x14ac:dyDescent="0.2">
      <c r="B20" t="s">
        <v>110</v>
      </c>
      <c r="C20" t="s">
        <v>124</v>
      </c>
      <c r="D20">
        <v>2</v>
      </c>
      <c r="E20" t="s">
        <v>123</v>
      </c>
      <c r="F20" t="s">
        <v>127</v>
      </c>
      <c r="G20">
        <v>8.1999999999999993</v>
      </c>
      <c r="H20">
        <v>5</v>
      </c>
      <c r="I20">
        <v>280</v>
      </c>
      <c r="J20">
        <v>800</v>
      </c>
      <c r="K20">
        <v>-16</v>
      </c>
      <c r="L20">
        <v>10</v>
      </c>
    </row>
    <row r="21" spans="2:12" x14ac:dyDescent="0.2">
      <c r="B21" t="s">
        <v>111</v>
      </c>
      <c r="C21" t="s">
        <v>125</v>
      </c>
      <c r="D21">
        <v>0.05</v>
      </c>
      <c r="E21" t="s">
        <v>123</v>
      </c>
      <c r="F21" t="s">
        <v>129</v>
      </c>
      <c r="G21">
        <v>7.6</v>
      </c>
      <c r="H21">
        <v>0</v>
      </c>
      <c r="I21">
        <v>600</v>
      </c>
      <c r="L21">
        <v>95</v>
      </c>
    </row>
    <row r="22" spans="2:12" x14ac:dyDescent="0.2">
      <c r="B22" t="s">
        <v>112</v>
      </c>
      <c r="C22" t="s">
        <v>124</v>
      </c>
      <c r="D22">
        <v>24</v>
      </c>
      <c r="E22" t="s">
        <v>122</v>
      </c>
      <c r="F22" t="s">
        <v>128</v>
      </c>
      <c r="G22">
        <v>8.5</v>
      </c>
      <c r="H22">
        <v>10</v>
      </c>
      <c r="I22">
        <v>400</v>
      </c>
      <c r="J22">
        <v>700</v>
      </c>
      <c r="K22">
        <v>-18</v>
      </c>
      <c r="L22">
        <v>15</v>
      </c>
    </row>
    <row r="23" spans="2:12" x14ac:dyDescent="0.2">
      <c r="B23" t="s">
        <v>113</v>
      </c>
      <c r="C23" t="s">
        <v>124</v>
      </c>
      <c r="D23">
        <v>28</v>
      </c>
      <c r="E23" t="s">
        <v>122</v>
      </c>
      <c r="F23" t="s">
        <v>130</v>
      </c>
      <c r="G23">
        <v>8.3000000000000007</v>
      </c>
      <c r="H23">
        <v>10</v>
      </c>
      <c r="I23">
        <v>400</v>
      </c>
      <c r="J23">
        <v>700</v>
      </c>
      <c r="K23">
        <v>-15</v>
      </c>
      <c r="L23">
        <v>15</v>
      </c>
    </row>
    <row r="24" spans="2:12" x14ac:dyDescent="0.2">
      <c r="B24" t="s">
        <v>114</v>
      </c>
      <c r="C24" t="s">
        <v>125</v>
      </c>
      <c r="D24">
        <v>0.3</v>
      </c>
      <c r="E24" t="s">
        <v>123</v>
      </c>
      <c r="F24" t="s">
        <v>127</v>
      </c>
      <c r="G24">
        <v>8.1</v>
      </c>
      <c r="H24">
        <v>5</v>
      </c>
      <c r="I24">
        <v>280</v>
      </c>
      <c r="J24">
        <v>800</v>
      </c>
      <c r="K24">
        <v>-16</v>
      </c>
      <c r="L24">
        <v>88</v>
      </c>
    </row>
    <row r="25" spans="2:12" x14ac:dyDescent="0.2">
      <c r="B25" t="s">
        <v>115</v>
      </c>
      <c r="C25" t="s">
        <v>125</v>
      </c>
      <c r="D25">
        <v>1</v>
      </c>
      <c r="E25" t="s">
        <v>122</v>
      </c>
      <c r="F25" t="s">
        <v>128</v>
      </c>
      <c r="G25">
        <v>8.1999999999999993</v>
      </c>
      <c r="H25">
        <v>10</v>
      </c>
      <c r="I25">
        <v>400</v>
      </c>
      <c r="L25">
        <v>70</v>
      </c>
    </row>
    <row r="26" spans="2:12" x14ac:dyDescent="0.2">
      <c r="B26" t="s">
        <v>116</v>
      </c>
      <c r="C26" t="s">
        <v>125</v>
      </c>
      <c r="D26">
        <v>0.5</v>
      </c>
      <c r="E26" t="s">
        <v>122</v>
      </c>
      <c r="F26" t="s">
        <v>127</v>
      </c>
      <c r="G26">
        <v>7.8</v>
      </c>
      <c r="H26">
        <v>5</v>
      </c>
      <c r="I26">
        <v>280</v>
      </c>
      <c r="L26">
        <v>80</v>
      </c>
    </row>
    <row r="27" spans="2:12" x14ac:dyDescent="0.2">
      <c r="B27" t="s">
        <v>117</v>
      </c>
      <c r="C27" t="s">
        <v>124</v>
      </c>
      <c r="D27">
        <v>6</v>
      </c>
      <c r="E27" t="s">
        <v>123</v>
      </c>
      <c r="F27" t="s">
        <v>127</v>
      </c>
      <c r="G27">
        <v>7.7</v>
      </c>
      <c r="H27">
        <v>5</v>
      </c>
      <c r="I27">
        <v>280</v>
      </c>
      <c r="J27">
        <v>800</v>
      </c>
      <c r="K27">
        <v>-18</v>
      </c>
      <c r="L27">
        <v>10</v>
      </c>
    </row>
    <row r="28" spans="2:12" x14ac:dyDescent="0.2">
      <c r="B28" t="s">
        <v>118</v>
      </c>
      <c r="C28" t="s">
        <v>125</v>
      </c>
      <c r="D28">
        <v>0.03</v>
      </c>
      <c r="E28" t="s">
        <v>123</v>
      </c>
      <c r="F28" t="s">
        <v>129</v>
      </c>
      <c r="G28">
        <v>7.5</v>
      </c>
      <c r="H28">
        <v>0</v>
      </c>
      <c r="I28">
        <v>600</v>
      </c>
      <c r="L28">
        <v>95</v>
      </c>
    </row>
    <row r="29" spans="2:12" x14ac:dyDescent="0.2">
      <c r="B29" t="s">
        <v>119</v>
      </c>
      <c r="C29" t="s">
        <v>125</v>
      </c>
      <c r="D29">
        <v>1</v>
      </c>
      <c r="E29" t="s">
        <v>123</v>
      </c>
      <c r="F29" t="s">
        <v>127</v>
      </c>
      <c r="G29">
        <v>8.4</v>
      </c>
      <c r="H29">
        <v>10</v>
      </c>
      <c r="I29">
        <v>280</v>
      </c>
      <c r="L29">
        <v>88</v>
      </c>
    </row>
    <row r="30" spans="2:12" x14ac:dyDescent="0.2">
      <c r="B30" t="s">
        <v>120</v>
      </c>
      <c r="C30" t="s">
        <v>124</v>
      </c>
      <c r="D30">
        <v>2</v>
      </c>
      <c r="E30" t="s">
        <v>122</v>
      </c>
      <c r="F30" t="s">
        <v>129</v>
      </c>
      <c r="G30">
        <v>7.8</v>
      </c>
      <c r="H30">
        <v>0</v>
      </c>
      <c r="I30">
        <v>600</v>
      </c>
      <c r="J30">
        <v>1200</v>
      </c>
      <c r="K30">
        <v>3.5</v>
      </c>
      <c r="L30">
        <v>33</v>
      </c>
    </row>
    <row r="31" spans="2:12" x14ac:dyDescent="0.2">
      <c r="B31" t="s">
        <v>137</v>
      </c>
      <c r="C31" t="s">
        <v>124</v>
      </c>
      <c r="D31">
        <v>1</v>
      </c>
      <c r="E31" t="s">
        <v>123</v>
      </c>
      <c r="F31" t="s">
        <v>129</v>
      </c>
      <c r="G31">
        <v>7.8</v>
      </c>
      <c r="H31">
        <v>0</v>
      </c>
      <c r="I31">
        <v>600</v>
      </c>
      <c r="J31">
        <v>1200</v>
      </c>
      <c r="K31">
        <v>-2</v>
      </c>
      <c r="L31"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Mariliis</vt:lpstr>
      <vt:lpstr>Margit</vt:lpstr>
      <vt:lpstr>Marge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Marge</cp:lastModifiedBy>
  <dcterms:created xsi:type="dcterms:W3CDTF">2018-05-31T12:49:11Z</dcterms:created>
  <dcterms:modified xsi:type="dcterms:W3CDTF">2018-05-31T17:10:29Z</dcterms:modified>
</cp:coreProperties>
</file>