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325"/>
  <workbookPr defaultThemeVersion="124226"/>
  <mc:AlternateContent xmlns:mc="http://schemas.openxmlformats.org/markup-compatibility/2006">
    <mc:Choice Requires="x15">
      <x15ac:absPath xmlns:x15ac="http://schemas.microsoft.com/office/spreadsheetml/2010/11/ac" url="C:\Users\rolan\googledrive\projects\docs\files\"/>
    </mc:Choice>
  </mc:AlternateContent>
  <xr:revisionPtr revIDLastSave="0" documentId="13_ncr:1_{B3D2D0C1-C4EB-43E6-8FB1-3E952D0BCAB2}" xr6:coauthVersionLast="45" xr6:coauthVersionMax="45" xr10:uidLastSave="{00000000-0000-0000-0000-000000000000}"/>
  <bookViews>
    <workbookView xWindow="-120" yWindow="-120" windowWidth="29040" windowHeight="15840" xr2:uid="{00000000-000D-0000-FFFF-FFFF00000000}"/>
  </bookViews>
  <sheets>
    <sheet name="Data Entry" sheetId="2" r:id="rId1"/>
    <sheet name="Relative Importance of Risk" sheetId="3" r:id="rId2"/>
    <sheet name="Test Types Needed" sheetId="4" r:id="rId3"/>
    <sheet name="Risk-Test Type Lookup" sheetId="1"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3" i="4" l="1"/>
  <c r="A32" i="4"/>
  <c r="A31" i="4"/>
  <c r="K28" i="4"/>
  <c r="J28" i="4"/>
  <c r="I28" i="4"/>
  <c r="H28" i="4"/>
  <c r="G28" i="4"/>
  <c r="F28" i="4"/>
  <c r="E28" i="4"/>
  <c r="D28" i="4"/>
  <c r="C28" i="4"/>
  <c r="B28" i="4"/>
  <c r="K27" i="4"/>
  <c r="J27" i="4"/>
  <c r="I27" i="4"/>
  <c r="H27" i="4"/>
  <c r="G27" i="4"/>
  <c r="F27" i="4"/>
  <c r="E27" i="4"/>
  <c r="D27" i="4"/>
  <c r="C27" i="4"/>
  <c r="B27" i="4"/>
  <c r="K26" i="4"/>
  <c r="J26" i="4"/>
  <c r="I26" i="4"/>
  <c r="H26" i="4"/>
  <c r="G26" i="4"/>
  <c r="F26" i="4"/>
  <c r="E26" i="4"/>
  <c r="D26" i="4"/>
  <c r="C26" i="4"/>
  <c r="B26" i="4"/>
  <c r="K25" i="4"/>
  <c r="J25" i="4"/>
  <c r="I25" i="4"/>
  <c r="H25" i="4"/>
  <c r="G25" i="4"/>
  <c r="F25" i="4"/>
  <c r="E25" i="4"/>
  <c r="D25" i="4"/>
  <c r="C25" i="4"/>
  <c r="B25" i="4"/>
  <c r="K24" i="4"/>
  <c r="J24" i="4"/>
  <c r="I24" i="4"/>
  <c r="H24" i="4"/>
  <c r="G24" i="4"/>
  <c r="F24" i="4"/>
  <c r="E24" i="4"/>
  <c r="D24" i="4"/>
  <c r="C24" i="4"/>
  <c r="B24" i="4"/>
  <c r="K23" i="4"/>
  <c r="J23" i="4"/>
  <c r="I23" i="4"/>
  <c r="H23" i="4"/>
  <c r="G23" i="4"/>
  <c r="F23" i="4"/>
  <c r="E23" i="4"/>
  <c r="D23" i="4"/>
  <c r="C23" i="4"/>
  <c r="B23" i="4"/>
  <c r="K22" i="4"/>
  <c r="J22" i="4"/>
  <c r="I22" i="4"/>
  <c r="H22" i="4"/>
  <c r="G22" i="4"/>
  <c r="F22" i="4"/>
  <c r="E22" i="4"/>
  <c r="D22" i="4"/>
  <c r="C22" i="4"/>
  <c r="B22" i="4"/>
  <c r="K21" i="4"/>
  <c r="J21" i="4"/>
  <c r="I21" i="4"/>
  <c r="H21" i="4"/>
  <c r="G21" i="4"/>
  <c r="F21" i="4"/>
  <c r="E21" i="4"/>
  <c r="D21" i="4"/>
  <c r="C21" i="4"/>
  <c r="B21" i="4"/>
  <c r="K20" i="4"/>
  <c r="J20" i="4"/>
  <c r="I20" i="4"/>
  <c r="H20" i="4"/>
  <c r="G20" i="4"/>
  <c r="F20" i="4"/>
  <c r="E20" i="4"/>
  <c r="D20" i="4"/>
  <c r="C20" i="4"/>
  <c r="B20" i="4"/>
  <c r="K18" i="4"/>
  <c r="J18" i="4"/>
  <c r="I18" i="4"/>
  <c r="H18" i="4"/>
  <c r="G18" i="4"/>
  <c r="F18" i="4"/>
  <c r="E18" i="4"/>
  <c r="D18" i="4"/>
  <c r="C18" i="4"/>
  <c r="B18" i="4"/>
  <c r="K17" i="4"/>
  <c r="J17" i="4"/>
  <c r="I17" i="4"/>
  <c r="H17" i="4"/>
  <c r="G17" i="4"/>
  <c r="F17" i="4"/>
  <c r="E17" i="4"/>
  <c r="D17" i="4"/>
  <c r="C17" i="4"/>
  <c r="B17" i="4"/>
  <c r="K16" i="4"/>
  <c r="J16" i="4"/>
  <c r="I16" i="4"/>
  <c r="H16" i="4"/>
  <c r="G16" i="4"/>
  <c r="F16" i="4"/>
  <c r="E16" i="4"/>
  <c r="D16" i="4"/>
  <c r="C16" i="4"/>
  <c r="B16" i="4"/>
  <c r="K15" i="4"/>
  <c r="J15" i="4"/>
  <c r="I15" i="4"/>
  <c r="H15" i="4"/>
  <c r="G15" i="4"/>
  <c r="F15" i="4"/>
  <c r="E15" i="4"/>
  <c r="D15" i="4"/>
  <c r="C15" i="4"/>
  <c r="B15" i="4"/>
  <c r="K14" i="4"/>
  <c r="J14" i="4"/>
  <c r="I14" i="4"/>
  <c r="H14" i="4"/>
  <c r="G14" i="4"/>
  <c r="F14" i="4"/>
  <c r="E14" i="4"/>
  <c r="D14" i="4"/>
  <c r="C14" i="4"/>
  <c r="B14" i="4"/>
  <c r="K13" i="4"/>
  <c r="J13" i="4"/>
  <c r="I13" i="4"/>
  <c r="H13" i="4"/>
  <c r="G13" i="4"/>
  <c r="F13" i="4"/>
  <c r="E13" i="4"/>
  <c r="D13" i="4"/>
  <c r="C13" i="4"/>
  <c r="B13" i="4"/>
  <c r="K12" i="4"/>
  <c r="J12" i="4"/>
  <c r="I12" i="4"/>
  <c r="H12" i="4"/>
  <c r="G12" i="4"/>
  <c r="F12" i="4"/>
  <c r="E12" i="4"/>
  <c r="D12" i="4"/>
  <c r="C12" i="4"/>
  <c r="B12" i="4"/>
  <c r="K11" i="4"/>
  <c r="J11" i="4"/>
  <c r="I11" i="4"/>
  <c r="H11" i="4"/>
  <c r="G11" i="4"/>
  <c r="F11" i="4"/>
  <c r="E11" i="4"/>
  <c r="D11" i="4"/>
  <c r="C11" i="4"/>
  <c r="B11" i="4"/>
  <c r="K9" i="4"/>
  <c r="J9" i="4"/>
  <c r="I9" i="4"/>
  <c r="H9" i="4"/>
  <c r="G9" i="4"/>
  <c r="F9" i="4"/>
  <c r="E9" i="4"/>
  <c r="D9" i="4"/>
  <c r="C9" i="4"/>
  <c r="B9" i="4"/>
  <c r="K8" i="4"/>
  <c r="J8" i="4"/>
  <c r="I8" i="4"/>
  <c r="H8" i="4"/>
  <c r="G8" i="4"/>
  <c r="F8" i="4"/>
  <c r="E8" i="4"/>
  <c r="D8" i="4"/>
  <c r="C8" i="4"/>
  <c r="B8" i="4"/>
  <c r="K7" i="4"/>
  <c r="J7" i="4"/>
  <c r="I7" i="4"/>
  <c r="H7" i="4"/>
  <c r="G7" i="4"/>
  <c r="F7" i="4"/>
  <c r="E7" i="4"/>
  <c r="D7" i="4"/>
  <c r="C7" i="4"/>
  <c r="B7" i="4"/>
  <c r="K6" i="4"/>
  <c r="J6" i="4"/>
  <c r="I6" i="4"/>
  <c r="H6" i="4"/>
  <c r="G6" i="4"/>
  <c r="F6" i="4"/>
  <c r="E6" i="4"/>
  <c r="D6" i="4"/>
  <c r="C6" i="4"/>
  <c r="B6" i="4"/>
  <c r="K5" i="4"/>
  <c r="J5" i="4"/>
  <c r="I5" i="4"/>
  <c r="H5" i="4"/>
  <c r="G5" i="4"/>
  <c r="F5" i="4"/>
  <c r="E5" i="4"/>
  <c r="D5" i="4"/>
  <c r="C5" i="4"/>
  <c r="B5" i="4"/>
  <c r="K4" i="4"/>
  <c r="J4" i="4"/>
  <c r="I4" i="4"/>
  <c r="H4" i="4"/>
  <c r="G4" i="4"/>
  <c r="F4" i="4"/>
  <c r="E4" i="4"/>
  <c r="D4" i="4"/>
  <c r="C4" i="4"/>
  <c r="B4" i="4"/>
  <c r="C28" i="3"/>
  <c r="C27" i="3"/>
  <c r="C26" i="3"/>
  <c r="C25" i="3"/>
  <c r="C24" i="3"/>
  <c r="C23" i="3"/>
  <c r="C22" i="3"/>
  <c r="C21" i="3"/>
  <c r="C20" i="3"/>
  <c r="C18" i="3"/>
  <c r="C17" i="3"/>
  <c r="C16" i="3"/>
  <c r="C15" i="3"/>
  <c r="C14" i="3"/>
  <c r="C13" i="3"/>
  <c r="C12" i="3"/>
  <c r="C11" i="3"/>
  <c r="C9" i="3"/>
  <c r="C8" i="3"/>
  <c r="C7" i="3"/>
  <c r="C6" i="3"/>
  <c r="C5" i="3"/>
  <c r="C4" i="3"/>
  <c r="B28" i="3"/>
  <c r="B27" i="3"/>
  <c r="B26" i="3"/>
  <c r="B25" i="3"/>
  <c r="B24" i="3"/>
  <c r="B23" i="3"/>
  <c r="B22" i="3"/>
  <c r="B21" i="3"/>
  <c r="B20" i="3"/>
  <c r="B18" i="3"/>
  <c r="B17" i="3"/>
  <c r="B16" i="3"/>
  <c r="B15" i="3"/>
  <c r="B14" i="3"/>
  <c r="B13" i="3"/>
  <c r="B12" i="3"/>
  <c r="B11" i="3"/>
  <c r="B9" i="3"/>
  <c r="B8" i="3"/>
  <c r="B7" i="3"/>
  <c r="B6" i="3"/>
  <c r="B5" i="3"/>
  <c r="B4" i="3"/>
  <c r="L4" i="4" l="1"/>
  <c r="J31" i="4"/>
  <c r="L6" i="4"/>
  <c r="F32" i="4"/>
  <c r="B33" i="4"/>
  <c r="F33" i="4"/>
  <c r="J33" i="4"/>
  <c r="F31" i="4"/>
  <c r="B32" i="4"/>
  <c r="J32" i="4"/>
  <c r="D31" i="4"/>
  <c r="H31" i="4"/>
  <c r="L5" i="4"/>
  <c r="L7" i="4"/>
  <c r="D32" i="4"/>
  <c r="H32" i="4"/>
  <c r="D33" i="4"/>
  <c r="H33" i="4"/>
  <c r="C31" i="4"/>
  <c r="E31" i="4"/>
  <c r="G31" i="4"/>
  <c r="I31" i="4"/>
  <c r="K31" i="4"/>
  <c r="C32" i="4"/>
  <c r="E32" i="4"/>
  <c r="G32" i="4"/>
  <c r="I32" i="4"/>
  <c r="K32" i="4"/>
  <c r="C33" i="4"/>
  <c r="E33" i="4"/>
  <c r="G33" i="4"/>
  <c r="I33" i="4"/>
  <c r="K33" i="4"/>
  <c r="B31" i="4"/>
  <c r="D4" i="3"/>
  <c r="D11" i="3"/>
  <c r="D20" i="3"/>
  <c r="L9" i="4"/>
  <c r="L20" i="4"/>
  <c r="L21" i="4"/>
  <c r="L22" i="4"/>
  <c r="L23" i="4"/>
  <c r="L24" i="4"/>
  <c r="L25" i="4"/>
  <c r="L26" i="4"/>
  <c r="L27" i="4"/>
  <c r="L28" i="4"/>
  <c r="L11" i="4"/>
  <c r="L12" i="4"/>
  <c r="L13" i="4"/>
  <c r="L14" i="4"/>
  <c r="L15" i="4"/>
  <c r="L16" i="4"/>
  <c r="L17" i="4"/>
  <c r="L18" i="4"/>
  <c r="L8" i="4"/>
  <c r="G34" i="4" l="1"/>
  <c r="B34" i="4"/>
  <c r="F34" i="4"/>
  <c r="E34" i="4"/>
  <c r="H34" i="4"/>
  <c r="K34" i="4"/>
  <c r="C34" i="4"/>
  <c r="D34" i="4"/>
  <c r="I34" i="4"/>
  <c r="J34" i="4"/>
  <c r="L3" i="4"/>
  <c r="L19" i="4"/>
  <c r="L10" i="4"/>
</calcChain>
</file>

<file path=xl/sharedStrings.xml><?xml version="1.0" encoding="utf-8"?>
<sst xmlns="http://schemas.openxmlformats.org/spreadsheetml/2006/main" count="314" uniqueCount="65">
  <si>
    <t>Risks</t>
  </si>
  <si>
    <t xml:space="preserve">Capacity </t>
  </si>
  <si>
    <t xml:space="preserve">Load </t>
  </si>
  <si>
    <t xml:space="preserve">Smoke </t>
  </si>
  <si>
    <t xml:space="preserve">Spike </t>
  </si>
  <si>
    <t xml:space="preserve">Stress </t>
  </si>
  <si>
    <t xml:space="preserve">Unit </t>
  </si>
  <si>
    <t xml:space="preserve">Validation </t>
  </si>
  <si>
    <t xml:space="preserve">Component </t>
  </si>
  <si>
    <t>Endurance</t>
  </si>
  <si>
    <t>Investigation</t>
  </si>
  <si>
    <t>Performance Test Types</t>
  </si>
  <si>
    <t>Speed-related risks</t>
  </si>
  <si>
    <t xml:space="preserve">User satisfaction </t>
  </si>
  <si>
    <t xml:space="preserve">Synchronicity </t>
  </si>
  <si>
    <t xml:space="preserve">Service Level Agreement (SLA) violation </t>
  </si>
  <si>
    <t xml:space="preserve">Response time trend </t>
  </si>
  <si>
    <t xml:space="preserve">Configuration </t>
  </si>
  <si>
    <t xml:space="preserve">Consistency </t>
  </si>
  <si>
    <t>Scalability-related risks</t>
  </si>
  <si>
    <t xml:space="preserve">Volume </t>
  </si>
  <si>
    <t xml:space="preserve">SLA violation </t>
  </si>
  <si>
    <t xml:space="preserve">Optimization </t>
  </si>
  <si>
    <t xml:space="preserve">Efficiency </t>
  </si>
  <si>
    <t xml:space="preserve">Future growth </t>
  </si>
  <si>
    <t xml:space="preserve">Resource consumption </t>
  </si>
  <si>
    <t xml:space="preserve">Hardware / environment </t>
  </si>
  <si>
    <t xml:space="preserve">Reliability </t>
  </si>
  <si>
    <t xml:space="preserve">Robustness </t>
  </si>
  <si>
    <t xml:space="preserve">Failure mode </t>
  </si>
  <si>
    <t xml:space="preserve">Slow leak </t>
  </si>
  <si>
    <t xml:space="preserve">Recovery </t>
  </si>
  <si>
    <t xml:space="preserve">Data accuracy and security </t>
  </si>
  <si>
    <t xml:space="preserve">Interfaces </t>
  </si>
  <si>
    <t>X</t>
  </si>
  <si>
    <t>Stability related Risks</t>
  </si>
  <si>
    <t>Rating</t>
  </si>
  <si>
    <t>Relative Importance</t>
  </si>
  <si>
    <t>Per Category</t>
  </si>
  <si>
    <t>Overall</t>
  </si>
  <si>
    <t>In Category</t>
  </si>
  <si>
    <t>Stability-related Risks</t>
  </si>
  <si>
    <t>Is the application fast enough to satisfy end users?</t>
  </si>
  <si>
    <t>Do we have an SLA?</t>
  </si>
  <si>
    <t>Are changes in the data reflected throughout the system quickly enough?</t>
  </si>
  <si>
    <t>Do the response times suffer when more people are using the system?</t>
  </si>
  <si>
    <t>Are the reponse times dependent on the configuration parameters chosen?</t>
  </si>
  <si>
    <t>Does the system present consistent results throughout the application or are there area that are more important or more sensitive than other with regards to response times.</t>
  </si>
  <si>
    <t>Speed-related risks are not confined to end-user satisfaction, although that is what most people think of first. Speed is also a factor in certain business- and data-related risks.</t>
  </si>
  <si>
    <t>Scalability risks concern not only the number of users an application can support, but also the volume of data the application can contain and process, as well as the ability to identify when an application is approaching capacity.</t>
  </si>
  <si>
    <t>Stability is a blanket term that encompasses such areas as reliability, uptime, and recoverability. Although stability risks are commonly addressed with high-load, endurance, and stress tests, stability issues are sometimes detected during the most basic performance tests.</t>
  </si>
  <si>
    <t>Do we need to worry about tuning and optimizing our set up to "right size" the solution's infrastructure?</t>
  </si>
  <si>
    <t>Do we anticipate future usage growth and if so would that be significant.</t>
  </si>
  <si>
    <t>Do we have resource comsumption targets set?</t>
  </si>
  <si>
    <t>Do we have question/concerns about our hardware and other environmnetal issues like network, connections, impact on other systems because of shared hardware etc.</t>
  </si>
  <si>
    <t>Do we have concerns about how the system support growth and increased usage. What about error handling, system restarts etc.</t>
  </si>
  <si>
    <t>Do we have large volumes of transactions, data stored, connections etc.</t>
  </si>
  <si>
    <t>Do we have any concerns about security issue while under load? This could be related to gaps opening or the security and authentication mechanisms not being able to keep up.</t>
  </si>
  <si>
    <t>Do we have concerns about how our interfaces deal with outages, interruptions, high traffic loads etc.</t>
  </si>
  <si>
    <t>Do we expect long periods of extended load, peak usage etc.</t>
  </si>
  <si>
    <t>Can the solution take a licking and still keeps ticking?</t>
  </si>
  <si>
    <t>Do we have any concerns about our hardware and environmnet particularly if our solution is using shared resources.</t>
  </si>
  <si>
    <t>Under defined maximum load will we be exhausting our system capacity. Do we have goals for capacity use?</t>
  </si>
  <si>
    <t>Does the environment cause us any concerns with regards to Memory Leaks.</t>
  </si>
  <si>
    <t>Do we have any concerns with restartingthe solution after crash?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</si>
</sst>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9"/>
      <color theme="1"/>
      <name val="Verdana"/>
      <family val="2"/>
    </font>
    <font>
      <b/>
      <sz val="9"/>
      <color theme="1"/>
      <name val="Verdana"/>
      <family val="2"/>
    </font>
    <font>
      <b/>
      <sz val="14"/>
      <color theme="1"/>
      <name val="Verdana"/>
      <family val="2"/>
    </font>
    <font>
      <sz val="12"/>
      <color theme="1"/>
      <name val="Verdana"/>
      <family val="2"/>
    </font>
    <font>
      <b/>
      <sz val="12"/>
      <color theme="1"/>
      <name val="Verdana"/>
      <family val="2"/>
    </font>
    <font>
      <b/>
      <sz val="10"/>
      <color theme="1"/>
      <name val="Verdana"/>
      <family val="2"/>
    </font>
  </fonts>
  <fills count="10">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indexed="65"/>
        <bgColor theme="0"/>
      </patternFill>
    </fill>
    <fill>
      <patternFill patternType="solid">
        <fgColor theme="0" tint="-0.34998626667073579"/>
        <bgColor theme="0"/>
      </patternFill>
    </fill>
    <fill>
      <patternFill patternType="solid">
        <fgColor theme="0" tint="-4.9989318521683403E-2"/>
        <bgColor theme="0"/>
      </patternFill>
    </fill>
    <fill>
      <patternFill patternType="solid">
        <fgColor theme="6" tint="0.59999389629810485"/>
        <bgColor indexed="64"/>
      </patternFill>
    </fill>
    <fill>
      <patternFill patternType="solid">
        <fgColor rgb="FFFFFF00"/>
        <bgColor indexed="64"/>
      </patternFill>
    </fill>
  </fills>
  <borders count="2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top style="thin">
        <color auto="1"/>
      </top>
      <bottom/>
      <diagonal/>
    </border>
    <border>
      <left style="thin">
        <color auto="1"/>
      </left>
      <right/>
      <top/>
      <bottom style="thin">
        <color auto="1"/>
      </bottom>
      <diagonal/>
    </border>
  </borders>
  <cellStyleXfs count="1">
    <xf numFmtId="0" fontId="0" fillId="0" borderId="0"/>
  </cellStyleXfs>
  <cellXfs count="69">
    <xf numFmtId="0" fontId="0" fillId="0" borderId="0" xfId="0"/>
    <xf numFmtId="0" fontId="0" fillId="5" borderId="2" xfId="0" applyFill="1" applyBorder="1"/>
    <xf numFmtId="0" fontId="0" fillId="5" borderId="3" xfId="0" applyFill="1" applyBorder="1"/>
    <xf numFmtId="0" fontId="0" fillId="5" borderId="4" xfId="0" applyFill="1" applyBorder="1"/>
    <xf numFmtId="0" fontId="5" fillId="2" borderId="1" xfId="0" applyFont="1" applyFill="1" applyBorder="1" applyAlignment="1">
      <alignment horizontal="center"/>
    </xf>
    <xf numFmtId="0" fontId="0" fillId="7" borderId="3" xfId="0" applyFill="1" applyBorder="1"/>
    <xf numFmtId="0" fontId="5" fillId="5" borderId="2" xfId="0" applyFont="1" applyFill="1" applyBorder="1" applyAlignment="1">
      <alignment horizontal="center"/>
    </xf>
    <xf numFmtId="0" fontId="5" fillId="7" borderId="3" xfId="0" applyFont="1" applyFill="1" applyBorder="1" applyAlignment="1">
      <alignment horizontal="center"/>
    </xf>
    <xf numFmtId="0" fontId="5" fillId="5" borderId="3" xfId="0" applyFont="1" applyFill="1" applyBorder="1" applyAlignment="1">
      <alignment horizontal="center"/>
    </xf>
    <xf numFmtId="0" fontId="5" fillId="5" borderId="4" xfId="0" applyFont="1" applyFill="1" applyBorder="1" applyAlignment="1">
      <alignment horizontal="center"/>
    </xf>
    <xf numFmtId="49" fontId="0" fillId="0" borderId="0" xfId="0" applyNumberFormat="1"/>
    <xf numFmtId="0" fontId="1" fillId="0" borderId="0" xfId="0" applyFont="1" applyAlignment="1">
      <alignment horizontal="center"/>
    </xf>
    <xf numFmtId="0" fontId="1" fillId="9" borderId="0" xfId="0" applyFont="1" applyFill="1" applyAlignment="1">
      <alignment horizontal="center"/>
    </xf>
    <xf numFmtId="0" fontId="5" fillId="2" borderId="2" xfId="0" applyFont="1" applyFill="1" applyBorder="1" applyAlignment="1">
      <alignment horizontal="center"/>
    </xf>
    <xf numFmtId="9" fontId="4" fillId="8" borderId="8" xfId="0" applyNumberFormat="1" applyFont="1" applyFill="1" applyBorder="1" applyAlignment="1">
      <alignment horizontal="center"/>
    </xf>
    <xf numFmtId="0" fontId="0" fillId="0" borderId="9" xfId="0" applyBorder="1"/>
    <xf numFmtId="0" fontId="1" fillId="0" borderId="17" xfId="0" applyFont="1" applyBorder="1"/>
    <xf numFmtId="0" fontId="1" fillId="0" borderId="18" xfId="0" applyFont="1" applyBorder="1"/>
    <xf numFmtId="0" fontId="5" fillId="2" borderId="19" xfId="0" applyFont="1" applyFill="1" applyBorder="1" applyAlignment="1">
      <alignment horizontal="center"/>
    </xf>
    <xf numFmtId="0" fontId="5" fillId="2" borderId="20" xfId="0" applyFont="1" applyFill="1" applyBorder="1" applyAlignment="1">
      <alignment horizontal="center"/>
    </xf>
    <xf numFmtId="9" fontId="0" fillId="0" borderId="9" xfId="0" applyNumberFormat="1" applyBorder="1"/>
    <xf numFmtId="9" fontId="0" fillId="0" borderId="10" xfId="0" applyNumberFormat="1" applyBorder="1"/>
    <xf numFmtId="9" fontId="0" fillId="0" borderId="11" xfId="0" applyNumberFormat="1" applyBorder="1"/>
    <xf numFmtId="9" fontId="0" fillId="0" borderId="12" xfId="0" applyNumberFormat="1" applyBorder="1"/>
    <xf numFmtId="9" fontId="0" fillId="0" borderId="1" xfId="0" applyNumberFormat="1" applyBorder="1"/>
    <xf numFmtId="9" fontId="0" fillId="0" borderId="13" xfId="0" applyNumberFormat="1" applyBorder="1"/>
    <xf numFmtId="9" fontId="0" fillId="0" borderId="14" xfId="0" applyNumberFormat="1" applyBorder="1"/>
    <xf numFmtId="9" fontId="0" fillId="0" borderId="15" xfId="0" applyNumberFormat="1" applyBorder="1"/>
    <xf numFmtId="9" fontId="0" fillId="0" borderId="16" xfId="0" applyNumberFormat="1" applyBorder="1"/>
    <xf numFmtId="9" fontId="0" fillId="0" borderId="0" xfId="0" applyNumberFormat="1"/>
    <xf numFmtId="0" fontId="0" fillId="0" borderId="0" xfId="0" applyAlignment="1">
      <alignment vertical="top" wrapText="1"/>
    </xf>
    <xf numFmtId="0" fontId="2" fillId="4" borderId="1" xfId="0" applyFont="1" applyFill="1" applyBorder="1" applyAlignment="1">
      <alignment vertical="top" wrapText="1"/>
    </xf>
    <xf numFmtId="0" fontId="4" fillId="4" borderId="6" xfId="0" applyFont="1" applyFill="1" applyBorder="1" applyAlignment="1">
      <alignment vertical="top" wrapText="1"/>
    </xf>
    <xf numFmtId="0" fontId="0" fillId="5" borderId="2" xfId="0" applyFill="1" applyBorder="1" applyAlignment="1">
      <alignment vertical="top" wrapText="1"/>
    </xf>
    <xf numFmtId="0" fontId="0" fillId="7" borderId="3" xfId="0" applyFill="1" applyBorder="1" applyAlignment="1">
      <alignment vertical="top" wrapText="1"/>
    </xf>
    <xf numFmtId="0" fontId="0" fillId="5" borderId="3" xfId="0" applyFill="1" applyBorder="1" applyAlignment="1">
      <alignment vertical="top" wrapText="1"/>
    </xf>
    <xf numFmtId="0" fontId="4" fillId="6" borderId="5" xfId="0" applyFont="1" applyFill="1" applyBorder="1" applyAlignment="1">
      <alignment vertical="top" wrapText="1"/>
    </xf>
    <xf numFmtId="0" fontId="0" fillId="5" borderId="4" xfId="0" applyFill="1" applyBorder="1" applyAlignment="1">
      <alignment vertical="top" wrapText="1"/>
    </xf>
    <xf numFmtId="0" fontId="1" fillId="0" borderId="0" xfId="0" applyFont="1" applyAlignment="1">
      <alignment vertical="top" wrapText="1"/>
    </xf>
    <xf numFmtId="0" fontId="2" fillId="4" borderId="1" xfId="0" applyFont="1" applyFill="1" applyBorder="1" applyAlignment="1">
      <alignment horizontal="center" vertical="top" wrapText="1"/>
    </xf>
    <xf numFmtId="0" fontId="2" fillId="3" borderId="6" xfId="0" applyFont="1" applyFill="1" applyBorder="1" applyAlignment="1">
      <alignment horizontal="center" vertical="top"/>
    </xf>
    <xf numFmtId="0" fontId="5" fillId="2" borderId="1" xfId="0" applyFont="1" applyFill="1" applyBorder="1" applyAlignment="1">
      <alignment horizontal="center" vertical="top"/>
    </xf>
    <xf numFmtId="0" fontId="4" fillId="4" borderId="7" xfId="0" applyFont="1" applyFill="1" applyBorder="1" applyAlignment="1">
      <alignment horizontal="center" vertical="top"/>
    </xf>
    <xf numFmtId="0" fontId="4" fillId="6" borderId="0" xfId="0" applyFont="1" applyFill="1" applyBorder="1" applyAlignment="1">
      <alignment horizontal="center" vertical="top"/>
    </xf>
    <xf numFmtId="0" fontId="0" fillId="0" borderId="0" xfId="0" applyAlignment="1">
      <alignment horizontal="center" vertical="top"/>
    </xf>
    <xf numFmtId="0" fontId="5" fillId="5" borderId="21" xfId="0" applyFont="1" applyFill="1" applyBorder="1" applyAlignment="1">
      <alignment horizontal="center" vertical="top"/>
    </xf>
    <xf numFmtId="0" fontId="5" fillId="7" borderId="5" xfId="0" applyFont="1" applyFill="1" applyBorder="1" applyAlignment="1">
      <alignment horizontal="center" vertical="top"/>
    </xf>
    <xf numFmtId="0" fontId="5" fillId="5" borderId="5" xfId="0" applyFont="1" applyFill="1" applyBorder="1" applyAlignment="1">
      <alignment horizontal="center" vertical="top"/>
    </xf>
    <xf numFmtId="0" fontId="5" fillId="5" borderId="22" xfId="0" applyFont="1" applyFill="1" applyBorder="1" applyAlignment="1">
      <alignment horizontal="center" vertical="top"/>
    </xf>
    <xf numFmtId="0" fontId="0" fillId="0" borderId="1" xfId="0" applyBorder="1" applyAlignment="1">
      <alignment vertical="top" wrapText="1"/>
    </xf>
    <xf numFmtId="0" fontId="1" fillId="2" borderId="1" xfId="0" applyFont="1" applyFill="1" applyBorder="1" applyAlignment="1">
      <alignment vertical="top" wrapText="1"/>
    </xf>
    <xf numFmtId="9" fontId="4" fillId="5" borderId="3" xfId="0" applyNumberFormat="1" applyFont="1" applyFill="1" applyBorder="1" applyAlignment="1">
      <alignment horizontal="center" vertical="center"/>
    </xf>
    <xf numFmtId="9" fontId="3" fillId="0" borderId="3" xfId="0" applyNumberFormat="1" applyFont="1" applyBorder="1" applyAlignment="1">
      <alignment horizontal="center" vertical="center"/>
    </xf>
    <xf numFmtId="9" fontId="3" fillId="0" borderId="4" xfId="0" applyNumberFormat="1" applyFont="1" applyBorder="1" applyAlignment="1">
      <alignment horizontal="center" vertical="center"/>
    </xf>
    <xf numFmtId="0" fontId="2" fillId="4" borderId="1" xfId="0" applyFont="1" applyFill="1" applyBorder="1" applyAlignment="1">
      <alignment horizontal="center" vertical="center"/>
    </xf>
    <xf numFmtId="0" fontId="2" fillId="3" borderId="6" xfId="0" applyFont="1" applyFill="1" applyBorder="1" applyAlignment="1">
      <alignment horizontal="center"/>
    </xf>
    <xf numFmtId="0" fontId="2" fillId="3" borderId="7" xfId="0" applyFont="1" applyFill="1" applyBorder="1" applyAlignment="1">
      <alignment horizontal="center"/>
    </xf>
    <xf numFmtId="0" fontId="4" fillId="6" borderId="5" xfId="0" applyFont="1" applyFill="1" applyBorder="1" applyAlignment="1"/>
    <xf numFmtId="0" fontId="4" fillId="6" borderId="0" xfId="0" applyFont="1" applyFill="1" applyBorder="1" applyAlignment="1"/>
    <xf numFmtId="0" fontId="0" fillId="0" borderId="0" xfId="0" applyAlignment="1"/>
    <xf numFmtId="0" fontId="4" fillId="4" borderId="6" xfId="0" applyFont="1" applyFill="1" applyBorder="1" applyAlignment="1"/>
    <xf numFmtId="0" fontId="4" fillId="4" borderId="7" xfId="0" applyFont="1" applyFill="1" applyBorder="1" applyAlignment="1"/>
    <xf numFmtId="0" fontId="0" fillId="0" borderId="7" xfId="0" applyBorder="1" applyAlignment="1"/>
    <xf numFmtId="9" fontId="4" fillId="5" borderId="2" xfId="0" applyNumberFormat="1" applyFont="1" applyFill="1" applyBorder="1" applyAlignment="1">
      <alignment horizontal="center" vertical="center"/>
    </xf>
    <xf numFmtId="0" fontId="2" fillId="4" borderId="2" xfId="0" applyFont="1" applyFill="1" applyBorder="1" applyAlignment="1">
      <alignment horizontal="center" vertical="center"/>
    </xf>
    <xf numFmtId="0" fontId="2" fillId="3" borderId="1" xfId="0" applyFont="1" applyFill="1" applyBorder="1" applyAlignment="1">
      <alignment horizontal="center"/>
    </xf>
    <xf numFmtId="0" fontId="4" fillId="4" borderId="1" xfId="0" applyFont="1" applyFill="1" applyBorder="1" applyAlignment="1"/>
    <xf numFmtId="0" fontId="4" fillId="6" borderId="1" xfId="0" applyFont="1" applyFill="1" applyBorder="1" applyAlignment="1"/>
    <xf numFmtId="0" fontId="4" fillId="6" borderId="3" xfId="0" applyFont="1" applyFill="1" applyBorder="1" applyAlignme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1"/>
  <sheetViews>
    <sheetView tabSelected="1" zoomScale="130" zoomScaleNormal="130" workbookViewId="0">
      <selection activeCell="B28" sqref="B28"/>
    </sheetView>
  </sheetViews>
  <sheetFormatPr defaultRowHeight="11.25" x14ac:dyDescent="0.15"/>
  <cols>
    <col min="1" max="1" width="33.125" style="30" bestFit="1" customWidth="1"/>
    <col min="2" max="2" width="11.125" style="44" bestFit="1" customWidth="1"/>
    <col min="3" max="3" width="78.875" style="30" customWidth="1"/>
    <col min="4" max="4" width="0.5" customWidth="1"/>
  </cols>
  <sheetData>
    <row r="1" spans="1:4" ht="18" x14ac:dyDescent="0.15">
      <c r="A1" s="39" t="s">
        <v>0</v>
      </c>
      <c r="B1" s="40"/>
      <c r="D1" s="10">
        <v>0</v>
      </c>
    </row>
    <row r="2" spans="1:4" ht="18" x14ac:dyDescent="0.15">
      <c r="A2" s="31"/>
      <c r="B2" s="41" t="s">
        <v>36</v>
      </c>
      <c r="D2" s="10">
        <v>1</v>
      </c>
    </row>
    <row r="3" spans="1:4" ht="22.5" x14ac:dyDescent="0.15">
      <c r="A3" s="32" t="s">
        <v>12</v>
      </c>
      <c r="B3" s="42"/>
      <c r="C3" s="50" t="s">
        <v>48</v>
      </c>
      <c r="D3" s="10">
        <v>2</v>
      </c>
    </row>
    <row r="4" spans="1:4" ht="12.75" x14ac:dyDescent="0.15">
      <c r="A4" s="33" t="s">
        <v>13</v>
      </c>
      <c r="B4" s="45">
        <v>9</v>
      </c>
      <c r="C4" s="49" t="s">
        <v>42</v>
      </c>
      <c r="D4" s="10">
        <v>3</v>
      </c>
    </row>
    <row r="5" spans="1:4" ht="12.75" x14ac:dyDescent="0.15">
      <c r="A5" s="34" t="s">
        <v>14</v>
      </c>
      <c r="B5" s="46">
        <v>5</v>
      </c>
      <c r="C5" s="49" t="s">
        <v>44</v>
      </c>
      <c r="D5" s="10">
        <v>4</v>
      </c>
    </row>
    <row r="6" spans="1:4" ht="12.75" x14ac:dyDescent="0.15">
      <c r="A6" s="35" t="s">
        <v>15</v>
      </c>
      <c r="B6" s="47">
        <v>5</v>
      </c>
      <c r="C6" s="49" t="s">
        <v>43</v>
      </c>
      <c r="D6" s="10">
        <v>5</v>
      </c>
    </row>
    <row r="7" spans="1:4" ht="12.75" x14ac:dyDescent="0.15">
      <c r="A7" s="34" t="s">
        <v>16</v>
      </c>
      <c r="B7" s="46">
        <v>8</v>
      </c>
      <c r="C7" s="49" t="s">
        <v>45</v>
      </c>
      <c r="D7" s="10">
        <v>6</v>
      </c>
    </row>
    <row r="8" spans="1:4" ht="12.75" x14ac:dyDescent="0.15">
      <c r="A8" s="35" t="s">
        <v>17</v>
      </c>
      <c r="B8" s="47">
        <v>2</v>
      </c>
      <c r="C8" s="49" t="s">
        <v>46</v>
      </c>
      <c r="D8" s="10">
        <v>7</v>
      </c>
    </row>
    <row r="9" spans="1:4" ht="22.5" x14ac:dyDescent="0.15">
      <c r="A9" s="34" t="s">
        <v>18</v>
      </c>
      <c r="B9" s="46">
        <v>6</v>
      </c>
      <c r="C9" s="49" t="s">
        <v>47</v>
      </c>
      <c r="D9" s="10">
        <v>8</v>
      </c>
    </row>
    <row r="10" spans="1:4" ht="33.75" x14ac:dyDescent="0.15">
      <c r="A10" s="36" t="s">
        <v>19</v>
      </c>
      <c r="B10" s="43"/>
      <c r="C10" s="50" t="s">
        <v>49</v>
      </c>
      <c r="D10" s="10">
        <v>9</v>
      </c>
    </row>
    <row r="11" spans="1:4" ht="22.5" x14ac:dyDescent="0.15">
      <c r="A11" s="35" t="s">
        <v>1</v>
      </c>
      <c r="B11" s="47">
        <v>5</v>
      </c>
      <c r="C11" s="49" t="s">
        <v>62</v>
      </c>
    </row>
    <row r="12" spans="1:4" ht="12.75" x14ac:dyDescent="0.15">
      <c r="A12" s="34" t="s">
        <v>20</v>
      </c>
      <c r="B12" s="46">
        <v>5</v>
      </c>
      <c r="C12" s="49" t="s">
        <v>56</v>
      </c>
    </row>
    <row r="13" spans="1:4" ht="12.75" x14ac:dyDescent="0.15">
      <c r="A13" s="35" t="s">
        <v>21</v>
      </c>
      <c r="B13" s="47">
        <v>5</v>
      </c>
      <c r="C13" s="49" t="s">
        <v>43</v>
      </c>
    </row>
    <row r="14" spans="1:4" ht="22.5" x14ac:dyDescent="0.15">
      <c r="A14" s="34" t="s">
        <v>22</v>
      </c>
      <c r="B14" s="46">
        <v>5</v>
      </c>
      <c r="C14" s="49" t="s">
        <v>51</v>
      </c>
    </row>
    <row r="15" spans="1:4" ht="22.5" x14ac:dyDescent="0.15">
      <c r="A15" s="35" t="s">
        <v>23</v>
      </c>
      <c r="B15" s="47">
        <v>3</v>
      </c>
      <c r="C15" s="49" t="s">
        <v>55</v>
      </c>
    </row>
    <row r="16" spans="1:4" ht="12.75" x14ac:dyDescent="0.15">
      <c r="A16" s="34" t="s">
        <v>24</v>
      </c>
      <c r="B16" s="46">
        <v>5</v>
      </c>
      <c r="C16" s="49" t="s">
        <v>52</v>
      </c>
    </row>
    <row r="17" spans="1:3" ht="12.75" x14ac:dyDescent="0.15">
      <c r="A17" s="35" t="s">
        <v>25</v>
      </c>
      <c r="B17" s="47">
        <v>7</v>
      </c>
      <c r="C17" s="49" t="s">
        <v>53</v>
      </c>
    </row>
    <row r="18" spans="1:3" ht="22.5" x14ac:dyDescent="0.15">
      <c r="A18" s="34" t="s">
        <v>26</v>
      </c>
      <c r="B18" s="46">
        <v>5</v>
      </c>
      <c r="C18" s="49" t="s">
        <v>54</v>
      </c>
    </row>
    <row r="19" spans="1:3" ht="45" x14ac:dyDescent="0.15">
      <c r="A19" s="36" t="s">
        <v>41</v>
      </c>
      <c r="B19" s="43"/>
      <c r="C19" s="50" t="s">
        <v>50</v>
      </c>
    </row>
    <row r="20" spans="1:3" ht="12.75" x14ac:dyDescent="0.15">
      <c r="A20" s="35" t="s">
        <v>27</v>
      </c>
      <c r="B20" s="47">
        <v>8</v>
      </c>
      <c r="C20" s="49" t="s">
        <v>59</v>
      </c>
    </row>
    <row r="21" spans="1:3" ht="12.75" x14ac:dyDescent="0.15">
      <c r="A21" s="34" t="s">
        <v>28</v>
      </c>
      <c r="B21" s="46">
        <v>8</v>
      </c>
      <c r="C21" s="49" t="s">
        <v>60</v>
      </c>
    </row>
    <row r="22" spans="1:3" ht="22.5" x14ac:dyDescent="0.15">
      <c r="A22" s="35" t="s">
        <v>26</v>
      </c>
      <c r="B22" s="47">
        <v>7</v>
      </c>
      <c r="C22" s="49" t="s">
        <v>61</v>
      </c>
    </row>
    <row r="23" spans="1:3" ht="12.75" x14ac:dyDescent="0.15">
      <c r="A23" s="34" t="s">
        <v>29</v>
      </c>
      <c r="B23" s="46">
        <v>5</v>
      </c>
      <c r="C23" s="49"/>
    </row>
    <row r="24" spans="1:3" ht="12.75" x14ac:dyDescent="0.15">
      <c r="A24" s="35" t="s">
        <v>30</v>
      </c>
      <c r="B24" s="47">
        <v>1</v>
      </c>
      <c r="C24" s="49" t="s">
        <v>63</v>
      </c>
    </row>
    <row r="25" spans="1:3" ht="12.75" x14ac:dyDescent="0.15">
      <c r="A25" s="34" t="s">
        <v>15</v>
      </c>
      <c r="B25" s="46">
        <v>7</v>
      </c>
      <c r="C25" s="49" t="s">
        <v>43</v>
      </c>
    </row>
    <row r="26" spans="1:3" ht="12.75" x14ac:dyDescent="0.15">
      <c r="A26" s="35" t="s">
        <v>31</v>
      </c>
      <c r="B26" s="47">
        <v>8</v>
      </c>
      <c r="C26" s="49" t="s">
        <v>64</v>
      </c>
    </row>
    <row r="27" spans="1:3" ht="22.5" x14ac:dyDescent="0.15">
      <c r="A27" s="34" t="s">
        <v>32</v>
      </c>
      <c r="B27" s="46">
        <v>8</v>
      </c>
      <c r="C27" s="49" t="s">
        <v>57</v>
      </c>
    </row>
    <row r="28" spans="1:3" ht="22.5" x14ac:dyDescent="0.15">
      <c r="A28" s="37" t="s">
        <v>33</v>
      </c>
      <c r="B28" s="48">
        <v>8</v>
      </c>
      <c r="C28" s="49" t="s">
        <v>58</v>
      </c>
    </row>
    <row r="31" spans="1:3" x14ac:dyDescent="0.15">
      <c r="A31" s="38"/>
    </row>
  </sheetData>
  <dataValidations count="1">
    <dataValidation type="list" allowBlank="1" showInputMessage="1" showErrorMessage="1" sqref="B20:B28 B11:B18 B4:B9" xr:uid="{00000000-0002-0000-0000-000000000000}">
      <formula1>$D$1:$D$10</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8"/>
  <sheetViews>
    <sheetView workbookViewId="0">
      <selection activeCell="A19" sqref="A19:XFD19"/>
    </sheetView>
  </sheetViews>
  <sheetFormatPr defaultRowHeight="11.25" x14ac:dyDescent="0.15"/>
  <cols>
    <col min="1" max="1" width="33.125" bestFit="1" customWidth="1"/>
    <col min="2" max="2" width="7.625" bestFit="1" customWidth="1"/>
    <col min="3" max="3" width="11.875" bestFit="1" customWidth="1"/>
    <col min="4" max="4" width="13" bestFit="1" customWidth="1"/>
  </cols>
  <sheetData>
    <row r="1" spans="1:4" ht="18" x14ac:dyDescent="0.25">
      <c r="A1" s="54" t="s">
        <v>0</v>
      </c>
      <c r="B1" s="55" t="s">
        <v>37</v>
      </c>
      <c r="C1" s="56"/>
      <c r="D1" s="56"/>
    </row>
    <row r="2" spans="1:4" ht="12.75" x14ac:dyDescent="0.2">
      <c r="A2" s="54"/>
      <c r="B2" s="4" t="s">
        <v>39</v>
      </c>
      <c r="C2" s="4" t="s">
        <v>40</v>
      </c>
      <c r="D2" s="4" t="s">
        <v>38</v>
      </c>
    </row>
    <row r="3" spans="1:4" ht="15" x14ac:dyDescent="0.2">
      <c r="A3" s="60" t="s">
        <v>12</v>
      </c>
      <c r="B3" s="61"/>
      <c r="C3" s="62"/>
      <c r="D3" s="62"/>
    </row>
    <row r="4" spans="1:4" ht="12.75" x14ac:dyDescent="0.2">
      <c r="A4" s="1" t="s">
        <v>13</v>
      </c>
      <c r="B4" s="6">
        <f>'Data Entry'!B4</f>
        <v>9</v>
      </c>
      <c r="C4" s="6">
        <f>'Data Entry'!B4</f>
        <v>9</v>
      </c>
      <c r="D4" s="63">
        <f>SUM(C4:C9)/SUM(C4:C9,C11:C18,C20:C28)</f>
        <v>0.25925925925925924</v>
      </c>
    </row>
    <row r="5" spans="1:4" ht="12.75" x14ac:dyDescent="0.2">
      <c r="A5" s="5" t="s">
        <v>14</v>
      </c>
      <c r="B5" s="7">
        <f>'Data Entry'!B5</f>
        <v>5</v>
      </c>
      <c r="C5" s="7">
        <f>'Data Entry'!B5</f>
        <v>5</v>
      </c>
      <c r="D5" s="52"/>
    </row>
    <row r="6" spans="1:4" ht="12.75" x14ac:dyDescent="0.2">
      <c r="A6" s="2" t="s">
        <v>15</v>
      </c>
      <c r="B6" s="8">
        <f>'Data Entry'!B6</f>
        <v>5</v>
      </c>
      <c r="C6" s="8">
        <f>'Data Entry'!B6</f>
        <v>5</v>
      </c>
      <c r="D6" s="52"/>
    </row>
    <row r="7" spans="1:4" ht="12.75" x14ac:dyDescent="0.2">
      <c r="A7" s="5" t="s">
        <v>16</v>
      </c>
      <c r="B7" s="7">
        <f>'Data Entry'!B7</f>
        <v>8</v>
      </c>
      <c r="C7" s="7">
        <f>'Data Entry'!B7</f>
        <v>8</v>
      </c>
      <c r="D7" s="52"/>
    </row>
    <row r="8" spans="1:4" ht="12.75" x14ac:dyDescent="0.2">
      <c r="A8" s="2" t="s">
        <v>17</v>
      </c>
      <c r="B8" s="8">
        <f>'Data Entry'!B8</f>
        <v>2</v>
      </c>
      <c r="C8" s="8">
        <f>'Data Entry'!B8</f>
        <v>2</v>
      </c>
      <c r="D8" s="52"/>
    </row>
    <row r="9" spans="1:4" ht="12.75" x14ac:dyDescent="0.2">
      <c r="A9" s="5" t="s">
        <v>18</v>
      </c>
      <c r="B9" s="7">
        <f>'Data Entry'!B9</f>
        <v>6</v>
      </c>
      <c r="C9" s="7">
        <f>'Data Entry'!B9</f>
        <v>6</v>
      </c>
      <c r="D9" s="52"/>
    </row>
    <row r="10" spans="1:4" ht="15" x14ac:dyDescent="0.2">
      <c r="A10" s="57" t="s">
        <v>19</v>
      </c>
      <c r="B10" s="58"/>
      <c r="C10" s="59"/>
      <c r="D10" s="59"/>
    </row>
    <row r="11" spans="1:4" ht="12.75" x14ac:dyDescent="0.2">
      <c r="A11" s="2" t="s">
        <v>1</v>
      </c>
      <c r="B11" s="8">
        <f>'Data Entry'!B11</f>
        <v>5</v>
      </c>
      <c r="C11" s="8">
        <f>'Data Entry'!B11</f>
        <v>5</v>
      </c>
      <c r="D11" s="51">
        <f>SUM(C11:C18)/SUM(C4:C9,C11:C18,C20:C28)</f>
        <v>0.29629629629629628</v>
      </c>
    </row>
    <row r="12" spans="1:4" ht="12.75" x14ac:dyDescent="0.2">
      <c r="A12" s="5" t="s">
        <v>20</v>
      </c>
      <c r="B12" s="7">
        <f>'Data Entry'!B12</f>
        <v>5</v>
      </c>
      <c r="C12" s="7">
        <f>'Data Entry'!B12</f>
        <v>5</v>
      </c>
      <c r="D12" s="52"/>
    </row>
    <row r="13" spans="1:4" ht="12.75" x14ac:dyDescent="0.2">
      <c r="A13" s="2" t="s">
        <v>21</v>
      </c>
      <c r="B13" s="8">
        <f>'Data Entry'!B13</f>
        <v>5</v>
      </c>
      <c r="C13" s="8">
        <f>'Data Entry'!B13</f>
        <v>5</v>
      </c>
      <c r="D13" s="52"/>
    </row>
    <row r="14" spans="1:4" ht="12.75" x14ac:dyDescent="0.2">
      <c r="A14" s="5" t="s">
        <v>22</v>
      </c>
      <c r="B14" s="7">
        <f>'Data Entry'!B14</f>
        <v>5</v>
      </c>
      <c r="C14" s="7">
        <f>'Data Entry'!B14</f>
        <v>5</v>
      </c>
      <c r="D14" s="52"/>
    </row>
    <row r="15" spans="1:4" ht="12.75" x14ac:dyDescent="0.2">
      <c r="A15" s="2" t="s">
        <v>23</v>
      </c>
      <c r="B15" s="8">
        <f>'Data Entry'!B15</f>
        <v>3</v>
      </c>
      <c r="C15" s="8">
        <f>'Data Entry'!B15</f>
        <v>3</v>
      </c>
      <c r="D15" s="52"/>
    </row>
    <row r="16" spans="1:4" ht="12.75" x14ac:dyDescent="0.2">
      <c r="A16" s="5" t="s">
        <v>24</v>
      </c>
      <c r="B16" s="7">
        <f>'Data Entry'!B16</f>
        <v>5</v>
      </c>
      <c r="C16" s="7">
        <f>'Data Entry'!B16</f>
        <v>5</v>
      </c>
      <c r="D16" s="52"/>
    </row>
    <row r="17" spans="1:4" ht="12.75" x14ac:dyDescent="0.2">
      <c r="A17" s="2" t="s">
        <v>25</v>
      </c>
      <c r="B17" s="8">
        <f>'Data Entry'!B17</f>
        <v>7</v>
      </c>
      <c r="C17" s="8">
        <f>'Data Entry'!B17</f>
        <v>7</v>
      </c>
      <c r="D17" s="52"/>
    </row>
    <row r="18" spans="1:4" ht="12.75" x14ac:dyDescent="0.2">
      <c r="A18" s="5" t="s">
        <v>26</v>
      </c>
      <c r="B18" s="7">
        <f>'Data Entry'!B18</f>
        <v>5</v>
      </c>
      <c r="C18" s="7">
        <f>'Data Entry'!B18</f>
        <v>5</v>
      </c>
      <c r="D18" s="52"/>
    </row>
    <row r="19" spans="1:4" ht="15" x14ac:dyDescent="0.2">
      <c r="A19" s="57" t="s">
        <v>35</v>
      </c>
      <c r="B19" s="58"/>
      <c r="C19" s="59"/>
      <c r="D19" s="59"/>
    </row>
    <row r="20" spans="1:4" ht="12.75" x14ac:dyDescent="0.2">
      <c r="A20" s="2" t="s">
        <v>27</v>
      </c>
      <c r="B20" s="8">
        <f>'Data Entry'!B20</f>
        <v>8</v>
      </c>
      <c r="C20" s="8">
        <f>'Data Entry'!B20</f>
        <v>8</v>
      </c>
      <c r="D20" s="51">
        <f>SUM(C20:C28)/SUM(C4:C9,C11:C18,C20:C28)</f>
        <v>0.44444444444444442</v>
      </c>
    </row>
    <row r="21" spans="1:4" ht="12.75" x14ac:dyDescent="0.2">
      <c r="A21" s="5" t="s">
        <v>28</v>
      </c>
      <c r="B21" s="7">
        <f>'Data Entry'!B21</f>
        <v>8</v>
      </c>
      <c r="C21" s="7">
        <f>'Data Entry'!B21</f>
        <v>8</v>
      </c>
      <c r="D21" s="52"/>
    </row>
    <row r="22" spans="1:4" ht="12.75" x14ac:dyDescent="0.2">
      <c r="A22" s="2" t="s">
        <v>26</v>
      </c>
      <c r="B22" s="8">
        <f>'Data Entry'!B22</f>
        <v>7</v>
      </c>
      <c r="C22" s="8">
        <f>'Data Entry'!B22</f>
        <v>7</v>
      </c>
      <c r="D22" s="52"/>
    </row>
    <row r="23" spans="1:4" ht="12.75" x14ac:dyDescent="0.2">
      <c r="A23" s="5" t="s">
        <v>29</v>
      </c>
      <c r="B23" s="7">
        <f>'Data Entry'!B23</f>
        <v>5</v>
      </c>
      <c r="C23" s="7">
        <f>'Data Entry'!B23</f>
        <v>5</v>
      </c>
      <c r="D23" s="52"/>
    </row>
    <row r="24" spans="1:4" ht="12.75" x14ac:dyDescent="0.2">
      <c r="A24" s="2" t="s">
        <v>30</v>
      </c>
      <c r="B24" s="8">
        <f>'Data Entry'!B24</f>
        <v>1</v>
      </c>
      <c r="C24" s="8">
        <f>'Data Entry'!B24</f>
        <v>1</v>
      </c>
      <c r="D24" s="52"/>
    </row>
    <row r="25" spans="1:4" ht="12.75" x14ac:dyDescent="0.2">
      <c r="A25" s="5" t="s">
        <v>15</v>
      </c>
      <c r="B25" s="7">
        <f>'Data Entry'!B25</f>
        <v>7</v>
      </c>
      <c r="C25" s="7">
        <f>'Data Entry'!B25</f>
        <v>7</v>
      </c>
      <c r="D25" s="52"/>
    </row>
    <row r="26" spans="1:4" ht="12.75" x14ac:dyDescent="0.2">
      <c r="A26" s="2" t="s">
        <v>31</v>
      </c>
      <c r="B26" s="8">
        <f>'Data Entry'!B26</f>
        <v>8</v>
      </c>
      <c r="C26" s="8">
        <f>'Data Entry'!B26</f>
        <v>8</v>
      </c>
      <c r="D26" s="52"/>
    </row>
    <row r="27" spans="1:4" ht="12.75" x14ac:dyDescent="0.2">
      <c r="A27" s="5" t="s">
        <v>32</v>
      </c>
      <c r="B27" s="7">
        <f>'Data Entry'!B27</f>
        <v>8</v>
      </c>
      <c r="C27" s="7">
        <f>'Data Entry'!B27</f>
        <v>8</v>
      </c>
      <c r="D27" s="52"/>
    </row>
    <row r="28" spans="1:4" ht="12.75" x14ac:dyDescent="0.2">
      <c r="A28" s="3" t="s">
        <v>33</v>
      </c>
      <c r="B28" s="9">
        <f>'Data Entry'!B28</f>
        <v>8</v>
      </c>
      <c r="C28" s="9">
        <f>'Data Entry'!B28</f>
        <v>8</v>
      </c>
      <c r="D28" s="53"/>
    </row>
  </sheetData>
  <mergeCells count="8">
    <mergeCell ref="D20:D28"/>
    <mergeCell ref="A1:A2"/>
    <mergeCell ref="B1:D1"/>
    <mergeCell ref="A19:D19"/>
    <mergeCell ref="A10:D10"/>
    <mergeCell ref="A3:D3"/>
    <mergeCell ref="D4:D9"/>
    <mergeCell ref="D11:D18"/>
  </mergeCells>
  <conditionalFormatting sqref="B20:B28 B4:B9 B11:B18">
    <cfRule type="colorScale" priority="5">
      <colorScale>
        <cfvo type="min"/>
        <cfvo type="percentile" val="50"/>
        <cfvo type="max"/>
        <color rgb="FF63BE7B"/>
        <color rgb="FFFFEB84"/>
        <color rgb="FFF8696B"/>
      </colorScale>
    </cfRule>
  </conditionalFormatting>
  <conditionalFormatting sqref="C4:C9">
    <cfRule type="colorScale" priority="4">
      <colorScale>
        <cfvo type="min"/>
        <cfvo type="percentile" val="50"/>
        <cfvo type="max"/>
        <color rgb="FF63BE7B"/>
        <color rgb="FFFFEB84"/>
        <color rgb="FFF8696B"/>
      </colorScale>
    </cfRule>
  </conditionalFormatting>
  <conditionalFormatting sqref="C20:C28">
    <cfRule type="colorScale" priority="2">
      <colorScale>
        <cfvo type="min"/>
        <cfvo type="percentile" val="50"/>
        <cfvo type="max"/>
        <color rgb="FF63BE7B"/>
        <color rgb="FFFFEB84"/>
        <color rgb="FFF8696B"/>
      </colorScale>
    </cfRule>
  </conditionalFormatting>
  <conditionalFormatting sqref="D20:D28 D4:D9 D11:D18">
    <cfRule type="colorScale" priority="1">
      <colorScale>
        <cfvo type="min"/>
        <cfvo type="percentile" val="50"/>
        <cfvo type="max"/>
        <color rgb="FF63BE7B"/>
        <color rgb="FFFFEB84"/>
        <color rgb="FFF8696B"/>
      </colorScale>
    </cfRule>
  </conditionalFormatting>
  <conditionalFormatting sqref="C11:C18">
    <cfRule type="colorScale" priority="9">
      <colorScale>
        <cfvo type="min"/>
        <cfvo type="percentile" val="50"/>
        <cfvo type="max"/>
        <color rgb="FF63BE7B"/>
        <color rgb="FFFFEB84"/>
        <color rgb="FFF8696B"/>
      </colorScale>
    </cfRule>
  </conditionalFormatting>
  <dataValidations count="1">
    <dataValidation allowBlank="1" showInputMessage="1" showErrorMessage="1" sqref="B20:C28 B11:C18" xr:uid="{00000000-0002-0000-0100-000000000000}"/>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34"/>
  <sheetViews>
    <sheetView workbookViewId="0">
      <selection activeCell="K39" sqref="K39"/>
    </sheetView>
  </sheetViews>
  <sheetFormatPr defaultRowHeight="11.25" x14ac:dyDescent="0.15"/>
  <cols>
    <col min="1" max="1" width="33.125" bestFit="1" customWidth="1"/>
    <col min="2" max="2" width="11.25" bestFit="1" customWidth="1"/>
    <col min="3" max="3" width="14.625" bestFit="1" customWidth="1"/>
    <col min="4" max="4" width="13" bestFit="1" customWidth="1"/>
    <col min="5" max="5" width="15.75" bestFit="1" customWidth="1"/>
    <col min="6" max="6" width="7.25" bestFit="1" customWidth="1"/>
    <col min="7" max="7" width="9.25" bestFit="1" customWidth="1"/>
    <col min="8" max="8" width="7.75" bestFit="1" customWidth="1"/>
    <col min="9" max="9" width="8.75" bestFit="1" customWidth="1"/>
    <col min="10" max="10" width="6.5" bestFit="1" customWidth="1"/>
    <col min="11" max="11" width="12.625" bestFit="1" customWidth="1"/>
    <col min="12" max="12" width="6.5" style="11" customWidth="1"/>
  </cols>
  <sheetData>
    <row r="1" spans="1:12" ht="18" x14ac:dyDescent="0.25">
      <c r="A1" s="54" t="s">
        <v>0</v>
      </c>
      <c r="B1" s="65" t="s">
        <v>11</v>
      </c>
      <c r="C1" s="65"/>
      <c r="D1" s="65"/>
      <c r="E1" s="65"/>
      <c r="F1" s="65"/>
      <c r="G1" s="65"/>
      <c r="H1" s="65"/>
      <c r="I1" s="65"/>
      <c r="J1" s="65"/>
      <c r="K1" s="65"/>
    </row>
    <row r="2" spans="1:12" ht="12.75" x14ac:dyDescent="0.2">
      <c r="A2" s="64"/>
      <c r="B2" s="13" t="s">
        <v>1</v>
      </c>
      <c r="C2" s="13" t="s">
        <v>8</v>
      </c>
      <c r="D2" s="13" t="s">
        <v>9</v>
      </c>
      <c r="E2" s="13" t="s">
        <v>10</v>
      </c>
      <c r="F2" s="13" t="s">
        <v>2</v>
      </c>
      <c r="G2" s="13" t="s">
        <v>3</v>
      </c>
      <c r="H2" s="13" t="s">
        <v>4</v>
      </c>
      <c r="I2" s="13" t="s">
        <v>5</v>
      </c>
      <c r="J2" s="13" t="s">
        <v>6</v>
      </c>
      <c r="K2" s="13" t="s">
        <v>7</v>
      </c>
    </row>
    <row r="3" spans="1:12" ht="15" x14ac:dyDescent="0.2">
      <c r="A3" s="66" t="s">
        <v>12</v>
      </c>
      <c r="B3" s="66"/>
      <c r="C3" s="66"/>
      <c r="D3" s="66"/>
      <c r="E3" s="66"/>
      <c r="F3" s="66"/>
      <c r="G3" s="66"/>
      <c r="H3" s="66"/>
      <c r="I3" s="66"/>
      <c r="J3" s="66"/>
      <c r="K3" s="66"/>
      <c r="L3" s="14">
        <f>SUM(L4:L9)/SUM(L20:L28,L11:L18,L4:L9)</f>
        <v>0.22451317296678122</v>
      </c>
    </row>
    <row r="4" spans="1:12" ht="12.75" x14ac:dyDescent="0.2">
      <c r="A4" s="2" t="s">
        <v>13</v>
      </c>
      <c r="B4" s="8" t="str">
        <f>IF('Risk-Test Type Lookup'!B4="X",'Data Entry'!$B4,"")</f>
        <v/>
      </c>
      <c r="C4" s="8" t="str">
        <f>IF('Risk-Test Type Lookup'!C4="X",'Data Entry'!$B4,"")</f>
        <v/>
      </c>
      <c r="D4" s="8">
        <f>IF('Risk-Test Type Lookup'!D4="X",'Data Entry'!$B4,"")</f>
        <v>9</v>
      </c>
      <c r="E4" s="8">
        <f>IF('Risk-Test Type Lookup'!E4="X",'Data Entry'!$B4,"")</f>
        <v>9</v>
      </c>
      <c r="F4" s="8">
        <f>IF('Risk-Test Type Lookup'!F4="X",'Data Entry'!$B4,"")</f>
        <v>9</v>
      </c>
      <c r="G4" s="8" t="str">
        <f>IF('Risk-Test Type Lookup'!G4="X",'Data Entry'!$B4,"")</f>
        <v/>
      </c>
      <c r="H4" s="8" t="str">
        <f>IF('Risk-Test Type Lookup'!H4="X",'Data Entry'!$B4,"")</f>
        <v/>
      </c>
      <c r="I4" s="8">
        <f>IF('Risk-Test Type Lookup'!I4="X",'Data Entry'!$B4,"")</f>
        <v>9</v>
      </c>
      <c r="J4" s="8" t="str">
        <f>IF('Risk-Test Type Lookup'!J4="X",'Data Entry'!$B4,"")</f>
        <v/>
      </c>
      <c r="K4" s="8">
        <f>IF('Risk-Test Type Lookup'!K4="X",'Data Entry'!$B4,"")</f>
        <v>9</v>
      </c>
      <c r="L4" s="12">
        <f>SUM(B4:K4)</f>
        <v>45</v>
      </c>
    </row>
    <row r="5" spans="1:12" ht="12.75" x14ac:dyDescent="0.2">
      <c r="A5" s="5" t="s">
        <v>14</v>
      </c>
      <c r="B5" s="7" t="str">
        <f>IF('Risk-Test Type Lookup'!B5="X",'Data Entry'!$B5,"")</f>
        <v/>
      </c>
      <c r="C5" s="7">
        <f>IF('Risk-Test Type Lookup'!C5="X",'Data Entry'!$B5,"")</f>
        <v>5</v>
      </c>
      <c r="D5" s="7">
        <f>IF('Risk-Test Type Lookup'!D5="X",'Data Entry'!$B5,"")</f>
        <v>5</v>
      </c>
      <c r="E5" s="7">
        <f>IF('Risk-Test Type Lookup'!E5="X",'Data Entry'!$B5,"")</f>
        <v>5</v>
      </c>
      <c r="F5" s="7">
        <f>IF('Risk-Test Type Lookup'!F5="X",'Data Entry'!$B5,"")</f>
        <v>5</v>
      </c>
      <c r="G5" s="7" t="str">
        <f>IF('Risk-Test Type Lookup'!G5="X",'Data Entry'!$B5,"")</f>
        <v/>
      </c>
      <c r="H5" s="7">
        <f>IF('Risk-Test Type Lookup'!H5="X",'Data Entry'!$B5,"")</f>
        <v>5</v>
      </c>
      <c r="I5" s="7">
        <f>IF('Risk-Test Type Lookup'!I5="X",'Data Entry'!$B5,"")</f>
        <v>5</v>
      </c>
      <c r="J5" s="7">
        <f>IF('Risk-Test Type Lookup'!J5="X",'Data Entry'!$B5,"")</f>
        <v>5</v>
      </c>
      <c r="K5" s="7" t="str">
        <f>IF('Risk-Test Type Lookup'!K5="X",'Data Entry'!$B5,"")</f>
        <v/>
      </c>
      <c r="L5" s="12">
        <f t="shared" ref="L5:L28" si="0">SUM(B5:K5)</f>
        <v>35</v>
      </c>
    </row>
    <row r="6" spans="1:12" ht="12.75" x14ac:dyDescent="0.2">
      <c r="A6" s="2" t="s">
        <v>15</v>
      </c>
      <c r="B6" s="8" t="str">
        <f>IF('Risk-Test Type Lookup'!B6="X",'Data Entry'!$B6,"")</f>
        <v/>
      </c>
      <c r="C6" s="8" t="str">
        <f>IF('Risk-Test Type Lookup'!C6="X",'Data Entry'!$B6,"")</f>
        <v/>
      </c>
      <c r="D6" s="8">
        <f>IF('Risk-Test Type Lookup'!D6="X",'Data Entry'!$B6,"")</f>
        <v>5</v>
      </c>
      <c r="E6" s="8">
        <f>IF('Risk-Test Type Lookup'!E6="X",'Data Entry'!$B6,"")</f>
        <v>5</v>
      </c>
      <c r="F6" s="8">
        <f>IF('Risk-Test Type Lookup'!F6="X",'Data Entry'!$B6,"")</f>
        <v>5</v>
      </c>
      <c r="G6" s="8" t="str">
        <f>IF('Risk-Test Type Lookup'!G6="X",'Data Entry'!$B6,"")</f>
        <v/>
      </c>
      <c r="H6" s="8" t="str">
        <f>IF('Risk-Test Type Lookup'!H6="X",'Data Entry'!$B6,"")</f>
        <v/>
      </c>
      <c r="I6" s="8" t="str">
        <f>IF('Risk-Test Type Lookup'!I6="X",'Data Entry'!$B6,"")</f>
        <v/>
      </c>
      <c r="J6" s="8" t="str">
        <f>IF('Risk-Test Type Lookup'!J6="X",'Data Entry'!$B6,"")</f>
        <v/>
      </c>
      <c r="K6" s="8">
        <f>IF('Risk-Test Type Lookup'!K6="X",'Data Entry'!$B6,"")</f>
        <v>5</v>
      </c>
      <c r="L6" s="12">
        <f t="shared" si="0"/>
        <v>20</v>
      </c>
    </row>
    <row r="7" spans="1:12" ht="12.75" x14ac:dyDescent="0.2">
      <c r="A7" s="5" t="s">
        <v>16</v>
      </c>
      <c r="B7" s="7" t="str">
        <f>IF('Risk-Test Type Lookup'!B7="X",'Data Entry'!$B7,"")</f>
        <v/>
      </c>
      <c r="C7" s="7">
        <f>IF('Risk-Test Type Lookup'!C7="X",'Data Entry'!$B7,"")</f>
        <v>8</v>
      </c>
      <c r="D7" s="7">
        <f>IF('Risk-Test Type Lookup'!D7="X",'Data Entry'!$B7,"")</f>
        <v>8</v>
      </c>
      <c r="E7" s="7">
        <f>IF('Risk-Test Type Lookup'!E7="X",'Data Entry'!$B7,"")</f>
        <v>8</v>
      </c>
      <c r="F7" s="7">
        <f>IF('Risk-Test Type Lookup'!F7="X",'Data Entry'!$B7,"")</f>
        <v>8</v>
      </c>
      <c r="G7" s="7">
        <f>IF('Risk-Test Type Lookup'!G7="X",'Data Entry'!$B7,"")</f>
        <v>8</v>
      </c>
      <c r="H7" s="7" t="str">
        <f>IF('Risk-Test Type Lookup'!H7="X",'Data Entry'!$B7,"")</f>
        <v/>
      </c>
      <c r="I7" s="7" t="str">
        <f>IF('Risk-Test Type Lookup'!I7="X",'Data Entry'!$B7,"")</f>
        <v/>
      </c>
      <c r="J7" s="7">
        <f>IF('Risk-Test Type Lookup'!J7="X",'Data Entry'!$B7,"")</f>
        <v>8</v>
      </c>
      <c r="K7" s="7" t="str">
        <f>IF('Risk-Test Type Lookup'!K7="X",'Data Entry'!$B7,"")</f>
        <v/>
      </c>
      <c r="L7" s="12">
        <f t="shared" si="0"/>
        <v>48</v>
      </c>
    </row>
    <row r="8" spans="1:12" ht="12.75" x14ac:dyDescent="0.2">
      <c r="A8" s="2" t="s">
        <v>17</v>
      </c>
      <c r="B8" s="8" t="str">
        <f>IF('Risk-Test Type Lookup'!B8="X",'Data Entry'!$B8,"")</f>
        <v/>
      </c>
      <c r="C8" s="8" t="str">
        <f>IF('Risk-Test Type Lookup'!C8="X",'Data Entry'!$B8,"")</f>
        <v/>
      </c>
      <c r="D8" s="8">
        <f>IF('Risk-Test Type Lookup'!D8="X",'Data Entry'!$B8,"")</f>
        <v>2</v>
      </c>
      <c r="E8" s="8">
        <f>IF('Risk-Test Type Lookup'!E8="X",'Data Entry'!$B8,"")</f>
        <v>2</v>
      </c>
      <c r="F8" s="8">
        <f>IF('Risk-Test Type Lookup'!F8="X",'Data Entry'!$B8,"")</f>
        <v>2</v>
      </c>
      <c r="G8" s="8">
        <f>IF('Risk-Test Type Lookup'!G8="X",'Data Entry'!$B8,"")</f>
        <v>2</v>
      </c>
      <c r="H8" s="8" t="str">
        <f>IF('Risk-Test Type Lookup'!H8="X",'Data Entry'!$B8,"")</f>
        <v/>
      </c>
      <c r="I8" s="8">
        <f>IF('Risk-Test Type Lookup'!I8="X",'Data Entry'!$B8,"")</f>
        <v>2</v>
      </c>
      <c r="J8" s="8" t="str">
        <f>IF('Risk-Test Type Lookup'!J8="X",'Data Entry'!$B8,"")</f>
        <v/>
      </c>
      <c r="K8" s="8">
        <f>IF('Risk-Test Type Lookup'!K8="X",'Data Entry'!$B8,"")</f>
        <v>2</v>
      </c>
      <c r="L8" s="12">
        <f t="shared" si="0"/>
        <v>12</v>
      </c>
    </row>
    <row r="9" spans="1:12" ht="12.75" x14ac:dyDescent="0.2">
      <c r="A9" s="5" t="s">
        <v>18</v>
      </c>
      <c r="B9" s="7" t="str">
        <f>IF('Risk-Test Type Lookup'!B9="X",'Data Entry'!$B9,"")</f>
        <v/>
      </c>
      <c r="C9" s="7">
        <f>IF('Risk-Test Type Lookup'!C9="X",'Data Entry'!$B9,"")</f>
        <v>6</v>
      </c>
      <c r="D9" s="7">
        <f>IF('Risk-Test Type Lookup'!D9="X",'Data Entry'!$B9,"")</f>
        <v>6</v>
      </c>
      <c r="E9" s="7">
        <f>IF('Risk-Test Type Lookup'!E9="X",'Data Entry'!$B9,"")</f>
        <v>6</v>
      </c>
      <c r="F9" s="7">
        <f>IF('Risk-Test Type Lookup'!F9="X",'Data Entry'!$B9,"")</f>
        <v>6</v>
      </c>
      <c r="G9" s="7" t="str">
        <f>IF('Risk-Test Type Lookup'!G9="X",'Data Entry'!$B9,"")</f>
        <v/>
      </c>
      <c r="H9" s="7" t="str">
        <f>IF('Risk-Test Type Lookup'!H9="X",'Data Entry'!$B9,"")</f>
        <v/>
      </c>
      <c r="I9" s="7" t="str">
        <f>IF('Risk-Test Type Lookup'!I9="X",'Data Entry'!$B9,"")</f>
        <v/>
      </c>
      <c r="J9" s="7">
        <f>IF('Risk-Test Type Lookup'!J9="X",'Data Entry'!$B9,"")</f>
        <v>6</v>
      </c>
      <c r="K9" s="7">
        <f>IF('Risk-Test Type Lookup'!K9="X",'Data Entry'!$B9,"")</f>
        <v>6</v>
      </c>
      <c r="L9" s="12">
        <f t="shared" si="0"/>
        <v>36</v>
      </c>
    </row>
    <row r="10" spans="1:12" ht="15" x14ac:dyDescent="0.2">
      <c r="A10" s="67" t="s">
        <v>19</v>
      </c>
      <c r="B10" s="67"/>
      <c r="C10" s="67"/>
      <c r="D10" s="67"/>
      <c r="E10" s="67"/>
      <c r="F10" s="67"/>
      <c r="G10" s="67"/>
      <c r="H10" s="67"/>
      <c r="I10" s="67"/>
      <c r="J10" s="67"/>
      <c r="K10" s="67"/>
      <c r="L10" s="14">
        <f>SUM(L11:L18)/SUM(L20:L28,L11:L18,L4:L9)</f>
        <v>0.2829324169530355</v>
      </c>
    </row>
    <row r="11" spans="1:12" ht="12.75" x14ac:dyDescent="0.2">
      <c r="A11" s="2" t="s">
        <v>1</v>
      </c>
      <c r="B11" s="6">
        <f>IF('Risk-Test Type Lookup'!B11="X",'Data Entry'!$B11,"")</f>
        <v>5</v>
      </c>
      <c r="C11" s="6">
        <f>IF('Risk-Test Type Lookup'!C11="X",'Data Entry'!$B11,"")</f>
        <v>5</v>
      </c>
      <c r="D11" s="6">
        <f>IF('Risk-Test Type Lookup'!D11="X",'Data Entry'!$B11,"")</f>
        <v>5</v>
      </c>
      <c r="E11" s="6">
        <f>IF('Risk-Test Type Lookup'!E11="X",'Data Entry'!$B11,"")</f>
        <v>5</v>
      </c>
      <c r="F11" s="6">
        <f>IF('Risk-Test Type Lookup'!F11="X",'Data Entry'!$B11,"")</f>
        <v>5</v>
      </c>
      <c r="G11" s="6" t="str">
        <f>IF('Risk-Test Type Lookup'!G11="X",'Data Entry'!$B11,"")</f>
        <v/>
      </c>
      <c r="H11" s="6" t="str">
        <f>IF('Risk-Test Type Lookup'!H11="X",'Data Entry'!$B11,"")</f>
        <v/>
      </c>
      <c r="I11" s="6" t="str">
        <f>IF('Risk-Test Type Lookup'!I11="X",'Data Entry'!$B11,"")</f>
        <v/>
      </c>
      <c r="J11" s="6" t="str">
        <f>IF('Risk-Test Type Lookup'!J11="X",'Data Entry'!$B11,"")</f>
        <v/>
      </c>
      <c r="K11" s="6">
        <f>IF('Risk-Test Type Lookup'!K11="X",'Data Entry'!$B11,"")</f>
        <v>5</v>
      </c>
      <c r="L11" s="12">
        <f t="shared" si="0"/>
        <v>30</v>
      </c>
    </row>
    <row r="12" spans="1:12" ht="12.75" x14ac:dyDescent="0.2">
      <c r="A12" s="5" t="s">
        <v>20</v>
      </c>
      <c r="B12" s="7">
        <f>IF('Risk-Test Type Lookup'!B12="X",'Data Entry'!$B12,"")</f>
        <v>5</v>
      </c>
      <c r="C12" s="7">
        <f>IF('Risk-Test Type Lookup'!C12="X",'Data Entry'!$B12,"")</f>
        <v>5</v>
      </c>
      <c r="D12" s="7">
        <f>IF('Risk-Test Type Lookup'!D12="X",'Data Entry'!$B12,"")</f>
        <v>5</v>
      </c>
      <c r="E12" s="7">
        <f>IF('Risk-Test Type Lookup'!E12="X",'Data Entry'!$B12,"")</f>
        <v>5</v>
      </c>
      <c r="F12" s="7">
        <f>IF('Risk-Test Type Lookup'!F12="X",'Data Entry'!$B12,"")</f>
        <v>5</v>
      </c>
      <c r="G12" s="7" t="str">
        <f>IF('Risk-Test Type Lookup'!G12="X",'Data Entry'!$B12,"")</f>
        <v/>
      </c>
      <c r="H12" s="7" t="str">
        <f>IF('Risk-Test Type Lookup'!H12="X",'Data Entry'!$B12,"")</f>
        <v/>
      </c>
      <c r="I12" s="7" t="str">
        <f>IF('Risk-Test Type Lookup'!I12="X",'Data Entry'!$B12,"")</f>
        <v/>
      </c>
      <c r="J12" s="7" t="str">
        <f>IF('Risk-Test Type Lookup'!J12="X",'Data Entry'!$B12,"")</f>
        <v/>
      </c>
      <c r="K12" s="7">
        <f>IF('Risk-Test Type Lookup'!K12="X",'Data Entry'!$B12,"")</f>
        <v>5</v>
      </c>
      <c r="L12" s="12">
        <f t="shared" si="0"/>
        <v>30</v>
      </c>
    </row>
    <row r="13" spans="1:12" ht="12.75" x14ac:dyDescent="0.2">
      <c r="A13" s="2" t="s">
        <v>21</v>
      </c>
      <c r="B13" s="8" t="str">
        <f>IF('Risk-Test Type Lookup'!B13="X",'Data Entry'!$B13,"")</f>
        <v/>
      </c>
      <c r="C13" s="8" t="str">
        <f>IF('Risk-Test Type Lookup'!C13="X",'Data Entry'!$B13,"")</f>
        <v/>
      </c>
      <c r="D13" s="8">
        <f>IF('Risk-Test Type Lookup'!D13="X",'Data Entry'!$B13,"")</f>
        <v>5</v>
      </c>
      <c r="E13" s="8">
        <f>IF('Risk-Test Type Lookup'!E13="X",'Data Entry'!$B13,"")</f>
        <v>5</v>
      </c>
      <c r="F13" s="8">
        <f>IF('Risk-Test Type Lookup'!F13="X",'Data Entry'!$B13,"")</f>
        <v>5</v>
      </c>
      <c r="G13" s="8" t="str">
        <f>IF('Risk-Test Type Lookup'!G13="X",'Data Entry'!$B13,"")</f>
        <v/>
      </c>
      <c r="H13" s="8" t="str">
        <f>IF('Risk-Test Type Lookup'!H13="X",'Data Entry'!$B13,"")</f>
        <v/>
      </c>
      <c r="I13" s="8" t="str">
        <f>IF('Risk-Test Type Lookup'!I13="X",'Data Entry'!$B13,"")</f>
        <v/>
      </c>
      <c r="J13" s="8" t="str">
        <f>IF('Risk-Test Type Lookup'!J13="X",'Data Entry'!$B13,"")</f>
        <v/>
      </c>
      <c r="K13" s="8">
        <f>IF('Risk-Test Type Lookup'!K13="X",'Data Entry'!$B13,"")</f>
        <v>5</v>
      </c>
      <c r="L13" s="12">
        <f t="shared" si="0"/>
        <v>20</v>
      </c>
    </row>
    <row r="14" spans="1:12" ht="12.75" x14ac:dyDescent="0.2">
      <c r="A14" s="5" t="s">
        <v>22</v>
      </c>
      <c r="B14" s="7">
        <f>IF('Risk-Test Type Lookup'!B14="X",'Data Entry'!$B14,"")</f>
        <v>5</v>
      </c>
      <c r="C14" s="7">
        <f>IF('Risk-Test Type Lookup'!C14="X",'Data Entry'!$B14,"")</f>
        <v>5</v>
      </c>
      <c r="D14" s="7" t="str">
        <f>IF('Risk-Test Type Lookup'!D14="X",'Data Entry'!$B14,"")</f>
        <v/>
      </c>
      <c r="E14" s="7">
        <f>IF('Risk-Test Type Lookup'!E14="X",'Data Entry'!$B14,"")</f>
        <v>5</v>
      </c>
      <c r="F14" s="7" t="str">
        <f>IF('Risk-Test Type Lookup'!F14="X",'Data Entry'!$B14,"")</f>
        <v/>
      </c>
      <c r="G14" s="7" t="str">
        <f>IF('Risk-Test Type Lookup'!G14="X",'Data Entry'!$B14,"")</f>
        <v/>
      </c>
      <c r="H14" s="7" t="str">
        <f>IF('Risk-Test Type Lookup'!H14="X",'Data Entry'!$B14,"")</f>
        <v/>
      </c>
      <c r="I14" s="7" t="str">
        <f>IF('Risk-Test Type Lookup'!I14="X",'Data Entry'!$B14,"")</f>
        <v/>
      </c>
      <c r="J14" s="7">
        <f>IF('Risk-Test Type Lookup'!J14="X",'Data Entry'!$B14,"")</f>
        <v>5</v>
      </c>
      <c r="K14" s="7" t="str">
        <f>IF('Risk-Test Type Lookup'!K14="X",'Data Entry'!$B14,"")</f>
        <v/>
      </c>
      <c r="L14" s="12">
        <f t="shared" si="0"/>
        <v>20</v>
      </c>
    </row>
    <row r="15" spans="1:12" ht="12.75" x14ac:dyDescent="0.2">
      <c r="A15" s="2" t="s">
        <v>23</v>
      </c>
      <c r="B15" s="8">
        <f>IF('Risk-Test Type Lookup'!B15="X",'Data Entry'!$B15,"")</f>
        <v>3</v>
      </c>
      <c r="C15" s="8">
        <f>IF('Risk-Test Type Lookup'!C15="X",'Data Entry'!$B15,"")</f>
        <v>3</v>
      </c>
      <c r="D15" s="8" t="str">
        <f>IF('Risk-Test Type Lookup'!D15="X",'Data Entry'!$B15,"")</f>
        <v/>
      </c>
      <c r="E15" s="8">
        <f>IF('Risk-Test Type Lookup'!E15="X",'Data Entry'!$B15,"")</f>
        <v>3</v>
      </c>
      <c r="F15" s="8" t="str">
        <f>IF('Risk-Test Type Lookup'!F15="X",'Data Entry'!$B15,"")</f>
        <v/>
      </c>
      <c r="G15" s="8" t="str">
        <f>IF('Risk-Test Type Lookup'!G15="X",'Data Entry'!$B15,"")</f>
        <v/>
      </c>
      <c r="H15" s="8" t="str">
        <f>IF('Risk-Test Type Lookup'!H15="X",'Data Entry'!$B15,"")</f>
        <v/>
      </c>
      <c r="I15" s="8" t="str">
        <f>IF('Risk-Test Type Lookup'!I15="X",'Data Entry'!$B15,"")</f>
        <v/>
      </c>
      <c r="J15" s="8">
        <f>IF('Risk-Test Type Lookup'!J15="X",'Data Entry'!$B15,"")</f>
        <v>3</v>
      </c>
      <c r="K15" s="8" t="str">
        <f>IF('Risk-Test Type Lookup'!K15="X",'Data Entry'!$B15,"")</f>
        <v/>
      </c>
      <c r="L15" s="12">
        <f t="shared" si="0"/>
        <v>12</v>
      </c>
    </row>
    <row r="16" spans="1:12" ht="12.75" x14ac:dyDescent="0.2">
      <c r="A16" s="5" t="s">
        <v>24</v>
      </c>
      <c r="B16" s="7">
        <f>IF('Risk-Test Type Lookup'!B16="X",'Data Entry'!$B16,"")</f>
        <v>5</v>
      </c>
      <c r="C16" s="7">
        <f>IF('Risk-Test Type Lookup'!C16="X",'Data Entry'!$B16,"")</f>
        <v>5</v>
      </c>
      <c r="D16" s="7" t="str">
        <f>IF('Risk-Test Type Lookup'!D16="X",'Data Entry'!$B16,"")</f>
        <v/>
      </c>
      <c r="E16" s="7">
        <f>IF('Risk-Test Type Lookup'!E16="X",'Data Entry'!$B16,"")</f>
        <v>5</v>
      </c>
      <c r="F16" s="7">
        <f>IF('Risk-Test Type Lookup'!F16="X",'Data Entry'!$B16,"")</f>
        <v>5</v>
      </c>
      <c r="G16" s="7" t="str">
        <f>IF('Risk-Test Type Lookup'!G16="X",'Data Entry'!$B16,"")</f>
        <v/>
      </c>
      <c r="H16" s="7" t="str">
        <f>IF('Risk-Test Type Lookup'!H16="X",'Data Entry'!$B16,"")</f>
        <v/>
      </c>
      <c r="I16" s="7" t="str">
        <f>IF('Risk-Test Type Lookup'!I16="X",'Data Entry'!$B16,"")</f>
        <v/>
      </c>
      <c r="J16" s="7" t="str">
        <f>IF('Risk-Test Type Lookup'!J16="X",'Data Entry'!$B16,"")</f>
        <v/>
      </c>
      <c r="K16" s="7">
        <f>IF('Risk-Test Type Lookup'!K16="X",'Data Entry'!$B16,"")</f>
        <v>5</v>
      </c>
      <c r="L16" s="12">
        <f t="shared" si="0"/>
        <v>25</v>
      </c>
    </row>
    <row r="17" spans="1:12" ht="12.75" x14ac:dyDescent="0.2">
      <c r="A17" s="2" t="s">
        <v>25</v>
      </c>
      <c r="B17" s="8">
        <f>IF('Risk-Test Type Lookup'!B17="X",'Data Entry'!$B17,"")</f>
        <v>7</v>
      </c>
      <c r="C17" s="8">
        <f>IF('Risk-Test Type Lookup'!C17="X",'Data Entry'!$B17,"")</f>
        <v>7</v>
      </c>
      <c r="D17" s="8">
        <f>IF('Risk-Test Type Lookup'!D17="X",'Data Entry'!$B17,"")</f>
        <v>7</v>
      </c>
      <c r="E17" s="8">
        <f>IF('Risk-Test Type Lookup'!E17="X",'Data Entry'!$B17,"")</f>
        <v>7</v>
      </c>
      <c r="F17" s="8">
        <f>IF('Risk-Test Type Lookup'!F17="X",'Data Entry'!$B17,"")</f>
        <v>7</v>
      </c>
      <c r="G17" s="8">
        <f>IF('Risk-Test Type Lookup'!G17="X",'Data Entry'!$B17,"")</f>
        <v>7</v>
      </c>
      <c r="H17" s="8">
        <f>IF('Risk-Test Type Lookup'!H17="X",'Data Entry'!$B17,"")</f>
        <v>7</v>
      </c>
      <c r="I17" s="8">
        <f>IF('Risk-Test Type Lookup'!I17="X",'Data Entry'!$B17,"")</f>
        <v>7</v>
      </c>
      <c r="J17" s="8">
        <f>IF('Risk-Test Type Lookup'!J17="X",'Data Entry'!$B17,"")</f>
        <v>7</v>
      </c>
      <c r="K17" s="8">
        <f>IF('Risk-Test Type Lookup'!K17="X",'Data Entry'!$B17,"")</f>
        <v>7</v>
      </c>
      <c r="L17" s="12">
        <f t="shared" si="0"/>
        <v>70</v>
      </c>
    </row>
    <row r="18" spans="1:12" ht="12.75" x14ac:dyDescent="0.2">
      <c r="A18" s="5" t="s">
        <v>26</v>
      </c>
      <c r="B18" s="7">
        <f>IF('Risk-Test Type Lookup'!B18="X",'Data Entry'!$B18,"")</f>
        <v>5</v>
      </c>
      <c r="C18" s="7">
        <f>IF('Risk-Test Type Lookup'!C18="X",'Data Entry'!$B18,"")</f>
        <v>5</v>
      </c>
      <c r="D18" s="7">
        <f>IF('Risk-Test Type Lookup'!D18="X",'Data Entry'!$B18,"")</f>
        <v>5</v>
      </c>
      <c r="E18" s="7">
        <f>IF('Risk-Test Type Lookup'!E18="X",'Data Entry'!$B18,"")</f>
        <v>5</v>
      </c>
      <c r="F18" s="7">
        <f>IF('Risk-Test Type Lookup'!F18="X",'Data Entry'!$B18,"")</f>
        <v>5</v>
      </c>
      <c r="G18" s="7" t="str">
        <f>IF('Risk-Test Type Lookup'!G18="X",'Data Entry'!$B18,"")</f>
        <v/>
      </c>
      <c r="H18" s="7">
        <f>IF('Risk-Test Type Lookup'!H18="X",'Data Entry'!$B18,"")</f>
        <v>5</v>
      </c>
      <c r="I18" s="7">
        <f>IF('Risk-Test Type Lookup'!I18="X",'Data Entry'!$B18,"")</f>
        <v>5</v>
      </c>
      <c r="J18" s="7" t="str">
        <f>IF('Risk-Test Type Lookup'!J18="X",'Data Entry'!$B18,"")</f>
        <v/>
      </c>
      <c r="K18" s="7">
        <f>IF('Risk-Test Type Lookup'!K18="X",'Data Entry'!$B18,"")</f>
        <v>5</v>
      </c>
      <c r="L18" s="12">
        <f t="shared" si="0"/>
        <v>40</v>
      </c>
    </row>
    <row r="19" spans="1:12" ht="15" x14ac:dyDescent="0.2">
      <c r="A19" s="67" t="s">
        <v>41</v>
      </c>
      <c r="B19" s="67"/>
      <c r="C19" s="67"/>
      <c r="D19" s="67"/>
      <c r="E19" s="67"/>
      <c r="F19" s="67"/>
      <c r="G19" s="67"/>
      <c r="H19" s="67"/>
      <c r="I19" s="67"/>
      <c r="J19" s="67"/>
      <c r="K19" s="67"/>
      <c r="L19" s="14">
        <f>SUM(L20:L28)/SUM(L20:L28,L11:L18,L4:L9)</f>
        <v>0.4925544100801833</v>
      </c>
    </row>
    <row r="20" spans="1:12" ht="12.75" x14ac:dyDescent="0.2">
      <c r="A20" s="2" t="s">
        <v>27</v>
      </c>
      <c r="B20" s="8" t="str">
        <f>IF('Risk-Test Type Lookup'!B20="X",'Data Entry'!$B20,"")</f>
        <v/>
      </c>
      <c r="C20" s="8">
        <f>IF('Risk-Test Type Lookup'!C20="X",'Data Entry'!$B20,"")</f>
        <v>8</v>
      </c>
      <c r="D20" s="8">
        <f>IF('Risk-Test Type Lookup'!D20="X",'Data Entry'!$B20,"")</f>
        <v>8</v>
      </c>
      <c r="E20" s="8">
        <f>IF('Risk-Test Type Lookup'!E20="X",'Data Entry'!$B20,"")</f>
        <v>8</v>
      </c>
      <c r="F20" s="8">
        <f>IF('Risk-Test Type Lookup'!F20="X",'Data Entry'!$B20,"")</f>
        <v>8</v>
      </c>
      <c r="G20" s="8" t="str">
        <f>IF('Risk-Test Type Lookup'!G20="X",'Data Entry'!$B20,"")</f>
        <v/>
      </c>
      <c r="H20" s="8">
        <f>IF('Risk-Test Type Lookup'!H20="X",'Data Entry'!$B20,"")</f>
        <v>8</v>
      </c>
      <c r="I20" s="8">
        <f>IF('Risk-Test Type Lookup'!I20="X",'Data Entry'!$B20,"")</f>
        <v>8</v>
      </c>
      <c r="J20" s="8">
        <f>IF('Risk-Test Type Lookup'!J20="X",'Data Entry'!$B20,"")</f>
        <v>8</v>
      </c>
      <c r="K20" s="8" t="str">
        <f>IF('Risk-Test Type Lookup'!K20="X",'Data Entry'!$B20,"")</f>
        <v/>
      </c>
      <c r="L20" s="12">
        <f t="shared" si="0"/>
        <v>56</v>
      </c>
    </row>
    <row r="21" spans="1:12" ht="12.75" x14ac:dyDescent="0.2">
      <c r="A21" s="5" t="s">
        <v>28</v>
      </c>
      <c r="B21" s="7" t="str">
        <f>IF('Risk-Test Type Lookup'!B21="X",'Data Entry'!$B21,"")</f>
        <v/>
      </c>
      <c r="C21" s="7">
        <f>IF('Risk-Test Type Lookup'!C21="X",'Data Entry'!$B21,"")</f>
        <v>8</v>
      </c>
      <c r="D21" s="7">
        <f>IF('Risk-Test Type Lookup'!D21="X",'Data Entry'!$B21,"")</f>
        <v>8</v>
      </c>
      <c r="E21" s="7">
        <f>IF('Risk-Test Type Lookup'!E21="X",'Data Entry'!$B21,"")</f>
        <v>8</v>
      </c>
      <c r="F21" s="7">
        <f>IF('Risk-Test Type Lookup'!F21="X",'Data Entry'!$B21,"")</f>
        <v>8</v>
      </c>
      <c r="G21" s="7" t="str">
        <f>IF('Risk-Test Type Lookup'!G21="X",'Data Entry'!$B21,"")</f>
        <v/>
      </c>
      <c r="H21" s="7">
        <f>IF('Risk-Test Type Lookup'!H21="X",'Data Entry'!$B21,"")</f>
        <v>8</v>
      </c>
      <c r="I21" s="7">
        <f>IF('Risk-Test Type Lookup'!I21="X",'Data Entry'!$B21,"")</f>
        <v>8</v>
      </c>
      <c r="J21" s="7">
        <f>IF('Risk-Test Type Lookup'!J21="X",'Data Entry'!$B21,"")</f>
        <v>8</v>
      </c>
      <c r="K21" s="7" t="str">
        <f>IF('Risk-Test Type Lookup'!K21="X",'Data Entry'!$B21,"")</f>
        <v/>
      </c>
      <c r="L21" s="12">
        <f t="shared" si="0"/>
        <v>56</v>
      </c>
    </row>
    <row r="22" spans="1:12" ht="12.75" x14ac:dyDescent="0.2">
      <c r="A22" s="2" t="s">
        <v>26</v>
      </c>
      <c r="B22" s="8" t="str">
        <f>IF('Risk-Test Type Lookup'!B22="X",'Data Entry'!$B22,"")</f>
        <v/>
      </c>
      <c r="C22" s="8" t="str">
        <f>IF('Risk-Test Type Lookup'!C22="X",'Data Entry'!$B22,"")</f>
        <v/>
      </c>
      <c r="D22" s="8">
        <f>IF('Risk-Test Type Lookup'!D22="X",'Data Entry'!$B22,"")</f>
        <v>7</v>
      </c>
      <c r="E22" s="8">
        <f>IF('Risk-Test Type Lookup'!E22="X",'Data Entry'!$B22,"")</f>
        <v>7</v>
      </c>
      <c r="F22" s="8">
        <f>IF('Risk-Test Type Lookup'!F22="X",'Data Entry'!$B22,"")</f>
        <v>7</v>
      </c>
      <c r="G22" s="8" t="str">
        <f>IF('Risk-Test Type Lookup'!G22="X",'Data Entry'!$B22,"")</f>
        <v/>
      </c>
      <c r="H22" s="8">
        <f>IF('Risk-Test Type Lookup'!H22="X",'Data Entry'!$B22,"")</f>
        <v>7</v>
      </c>
      <c r="I22" s="8">
        <f>IF('Risk-Test Type Lookup'!I22="X",'Data Entry'!$B22,"")</f>
        <v>7</v>
      </c>
      <c r="J22" s="8">
        <f>IF('Risk-Test Type Lookup'!J22="X",'Data Entry'!$B22,"")</f>
        <v>7</v>
      </c>
      <c r="K22" s="8">
        <f>IF('Risk-Test Type Lookup'!K22="X",'Data Entry'!$B22,"")</f>
        <v>7</v>
      </c>
      <c r="L22" s="12">
        <f t="shared" si="0"/>
        <v>49</v>
      </c>
    </row>
    <row r="23" spans="1:12" ht="12.75" x14ac:dyDescent="0.2">
      <c r="A23" s="5" t="s">
        <v>29</v>
      </c>
      <c r="B23" s="7" t="str">
        <f>IF('Risk-Test Type Lookup'!B23="X",'Data Entry'!$B23,"")</f>
        <v/>
      </c>
      <c r="C23" s="7">
        <f>IF('Risk-Test Type Lookup'!C23="X",'Data Entry'!$B23,"")</f>
        <v>5</v>
      </c>
      <c r="D23" s="7">
        <f>IF('Risk-Test Type Lookup'!D23="X",'Data Entry'!$B23,"")</f>
        <v>5</v>
      </c>
      <c r="E23" s="7">
        <f>IF('Risk-Test Type Lookup'!E23="X",'Data Entry'!$B23,"")</f>
        <v>5</v>
      </c>
      <c r="F23" s="7">
        <f>IF('Risk-Test Type Lookup'!F23="X",'Data Entry'!$B23,"")</f>
        <v>5</v>
      </c>
      <c r="G23" s="7" t="str">
        <f>IF('Risk-Test Type Lookup'!G23="X",'Data Entry'!$B23,"")</f>
        <v/>
      </c>
      <c r="H23" s="7">
        <f>IF('Risk-Test Type Lookup'!H23="X",'Data Entry'!$B23,"")</f>
        <v>5</v>
      </c>
      <c r="I23" s="7">
        <f>IF('Risk-Test Type Lookup'!I23="X",'Data Entry'!$B23,"")</f>
        <v>5</v>
      </c>
      <c r="J23" s="7">
        <f>IF('Risk-Test Type Lookup'!J23="X",'Data Entry'!$B23,"")</f>
        <v>5</v>
      </c>
      <c r="K23" s="7">
        <f>IF('Risk-Test Type Lookup'!K23="X",'Data Entry'!$B23,"")</f>
        <v>5</v>
      </c>
      <c r="L23" s="12">
        <f t="shared" si="0"/>
        <v>40</v>
      </c>
    </row>
    <row r="24" spans="1:12" ht="12.75" x14ac:dyDescent="0.2">
      <c r="A24" s="2" t="s">
        <v>30</v>
      </c>
      <c r="B24" s="8" t="str">
        <f>IF('Risk-Test Type Lookup'!B24="X",'Data Entry'!$B24,"")</f>
        <v/>
      </c>
      <c r="C24" s="8">
        <f>IF('Risk-Test Type Lookup'!C24="X",'Data Entry'!$B24,"")</f>
        <v>1</v>
      </c>
      <c r="D24" s="8">
        <f>IF('Risk-Test Type Lookup'!D24="X",'Data Entry'!$B24,"")</f>
        <v>1</v>
      </c>
      <c r="E24" s="8">
        <f>IF('Risk-Test Type Lookup'!E24="X",'Data Entry'!$B24,"")</f>
        <v>1</v>
      </c>
      <c r="F24" s="8">
        <f>IF('Risk-Test Type Lookup'!F24="X",'Data Entry'!$B24,"")</f>
        <v>1</v>
      </c>
      <c r="G24" s="8" t="str">
        <f>IF('Risk-Test Type Lookup'!G24="X",'Data Entry'!$B24,"")</f>
        <v/>
      </c>
      <c r="H24" s="8" t="str">
        <f>IF('Risk-Test Type Lookup'!H24="X",'Data Entry'!$B24,"")</f>
        <v/>
      </c>
      <c r="I24" s="8" t="str">
        <f>IF('Risk-Test Type Lookup'!I24="X",'Data Entry'!$B24,"")</f>
        <v/>
      </c>
      <c r="J24" s="8">
        <f>IF('Risk-Test Type Lookup'!J24="X",'Data Entry'!$B24,"")</f>
        <v>1</v>
      </c>
      <c r="K24" s="8" t="str">
        <f>IF('Risk-Test Type Lookup'!K24="X",'Data Entry'!$B24,"")</f>
        <v/>
      </c>
      <c r="L24" s="12">
        <f t="shared" si="0"/>
        <v>5</v>
      </c>
    </row>
    <row r="25" spans="1:12" ht="12.75" x14ac:dyDescent="0.2">
      <c r="A25" s="5" t="s">
        <v>15</v>
      </c>
      <c r="B25" s="7" t="str">
        <f>IF('Risk-Test Type Lookup'!B25="X",'Data Entry'!$B25,"")</f>
        <v/>
      </c>
      <c r="C25" s="7">
        <f>IF('Risk-Test Type Lookup'!C25="X",'Data Entry'!$B25,"")</f>
        <v>7</v>
      </c>
      <c r="D25" s="7">
        <f>IF('Risk-Test Type Lookup'!D25="X",'Data Entry'!$B25,"")</f>
        <v>7</v>
      </c>
      <c r="E25" s="7">
        <f>IF('Risk-Test Type Lookup'!E25="X",'Data Entry'!$B25,"")</f>
        <v>7</v>
      </c>
      <c r="F25" s="7">
        <f>IF('Risk-Test Type Lookup'!F25="X",'Data Entry'!$B25,"")</f>
        <v>7</v>
      </c>
      <c r="G25" s="7" t="str">
        <f>IF('Risk-Test Type Lookup'!G25="X",'Data Entry'!$B25,"")</f>
        <v/>
      </c>
      <c r="H25" s="7">
        <f>IF('Risk-Test Type Lookup'!H25="X",'Data Entry'!$B25,"")</f>
        <v>7</v>
      </c>
      <c r="I25" s="7">
        <f>IF('Risk-Test Type Lookup'!I25="X",'Data Entry'!$B25,"")</f>
        <v>7</v>
      </c>
      <c r="J25" s="7">
        <f>IF('Risk-Test Type Lookup'!J25="X",'Data Entry'!$B25,"")</f>
        <v>7</v>
      </c>
      <c r="K25" s="7">
        <f>IF('Risk-Test Type Lookup'!K25="X",'Data Entry'!$B25,"")</f>
        <v>7</v>
      </c>
      <c r="L25" s="12">
        <f t="shared" si="0"/>
        <v>56</v>
      </c>
    </row>
    <row r="26" spans="1:12" ht="12.75" x14ac:dyDescent="0.2">
      <c r="A26" s="2" t="s">
        <v>31</v>
      </c>
      <c r="B26" s="8" t="str">
        <f>IF('Risk-Test Type Lookup'!B26="X",'Data Entry'!$B26,"")</f>
        <v/>
      </c>
      <c r="C26" s="8">
        <f>IF('Risk-Test Type Lookup'!C26="X",'Data Entry'!$B26,"")</f>
        <v>8</v>
      </c>
      <c r="D26" s="8" t="str">
        <f>IF('Risk-Test Type Lookup'!D26="X",'Data Entry'!$B26,"")</f>
        <v/>
      </c>
      <c r="E26" s="8">
        <f>IF('Risk-Test Type Lookup'!E26="X",'Data Entry'!$B26,"")</f>
        <v>8</v>
      </c>
      <c r="F26" s="8" t="str">
        <f>IF('Risk-Test Type Lookup'!F26="X",'Data Entry'!$B26,"")</f>
        <v/>
      </c>
      <c r="G26" s="8" t="str">
        <f>IF('Risk-Test Type Lookup'!G26="X",'Data Entry'!$B26,"")</f>
        <v/>
      </c>
      <c r="H26" s="8">
        <f>IF('Risk-Test Type Lookup'!H26="X",'Data Entry'!$B26,"")</f>
        <v>8</v>
      </c>
      <c r="I26" s="8">
        <f>IF('Risk-Test Type Lookup'!I26="X",'Data Entry'!$B26,"")</f>
        <v>8</v>
      </c>
      <c r="J26" s="8">
        <f>IF('Risk-Test Type Lookup'!J26="X",'Data Entry'!$B26,"")</f>
        <v>8</v>
      </c>
      <c r="K26" s="8">
        <f>IF('Risk-Test Type Lookup'!K26="X",'Data Entry'!$B26,"")</f>
        <v>8</v>
      </c>
      <c r="L26" s="12">
        <f t="shared" si="0"/>
        <v>48</v>
      </c>
    </row>
    <row r="27" spans="1:12" ht="12.75" x14ac:dyDescent="0.2">
      <c r="A27" s="5" t="s">
        <v>32</v>
      </c>
      <c r="B27" s="7" t="str">
        <f>IF('Risk-Test Type Lookup'!B27="X",'Data Entry'!$B27,"")</f>
        <v/>
      </c>
      <c r="C27" s="7">
        <f>IF('Risk-Test Type Lookup'!C27="X",'Data Entry'!$B27,"")</f>
        <v>8</v>
      </c>
      <c r="D27" s="7">
        <f>IF('Risk-Test Type Lookup'!D27="X",'Data Entry'!$B27,"")</f>
        <v>8</v>
      </c>
      <c r="E27" s="7">
        <f>IF('Risk-Test Type Lookup'!E27="X",'Data Entry'!$B27,"")</f>
        <v>8</v>
      </c>
      <c r="F27" s="7">
        <f>IF('Risk-Test Type Lookup'!F27="X",'Data Entry'!$B27,"")</f>
        <v>8</v>
      </c>
      <c r="G27" s="7" t="str">
        <f>IF('Risk-Test Type Lookup'!G27="X",'Data Entry'!$B27,"")</f>
        <v/>
      </c>
      <c r="H27" s="7">
        <f>IF('Risk-Test Type Lookup'!H27="X",'Data Entry'!$B27,"")</f>
        <v>8</v>
      </c>
      <c r="I27" s="7">
        <f>IF('Risk-Test Type Lookup'!I27="X",'Data Entry'!$B27,"")</f>
        <v>8</v>
      </c>
      <c r="J27" s="7">
        <f>IF('Risk-Test Type Lookup'!J27="X",'Data Entry'!$B27,"")</f>
        <v>8</v>
      </c>
      <c r="K27" s="7">
        <f>IF('Risk-Test Type Lookup'!K27="X",'Data Entry'!$B27,"")</f>
        <v>8</v>
      </c>
      <c r="L27" s="12">
        <f t="shared" si="0"/>
        <v>64</v>
      </c>
    </row>
    <row r="28" spans="1:12" ht="12.75" x14ac:dyDescent="0.2">
      <c r="A28" s="3" t="s">
        <v>33</v>
      </c>
      <c r="B28" s="9" t="str">
        <f>IF('Risk-Test Type Lookup'!B28="X",'Data Entry'!$B28,"")</f>
        <v/>
      </c>
      <c r="C28" s="9">
        <f>IF('Risk-Test Type Lookup'!C28="X",'Data Entry'!$B28,"")</f>
        <v>8</v>
      </c>
      <c r="D28" s="9">
        <f>IF('Risk-Test Type Lookup'!D28="X",'Data Entry'!$B28,"")</f>
        <v>8</v>
      </c>
      <c r="E28" s="9">
        <f>IF('Risk-Test Type Lookup'!E28="X",'Data Entry'!$B28,"")</f>
        <v>8</v>
      </c>
      <c r="F28" s="9">
        <f>IF('Risk-Test Type Lookup'!F28="X",'Data Entry'!$B28,"")</f>
        <v>8</v>
      </c>
      <c r="G28" s="9" t="str">
        <f>IF('Risk-Test Type Lookup'!G28="X",'Data Entry'!$B28,"")</f>
        <v/>
      </c>
      <c r="H28" s="9" t="str">
        <f>IF('Risk-Test Type Lookup'!H28="X",'Data Entry'!$B28,"")</f>
        <v/>
      </c>
      <c r="I28" s="9">
        <f>IF('Risk-Test Type Lookup'!I28="X",'Data Entry'!$B28,"")</f>
        <v>8</v>
      </c>
      <c r="J28" s="9">
        <f>IF('Risk-Test Type Lookup'!J28="X",'Data Entry'!$B28,"")</f>
        <v>8</v>
      </c>
      <c r="K28" s="9">
        <f>IF('Risk-Test Type Lookup'!K28="X",'Data Entry'!$B28,"")</f>
        <v>8</v>
      </c>
      <c r="L28" s="12">
        <f t="shared" si="0"/>
        <v>56</v>
      </c>
    </row>
    <row r="29" spans="1:12" ht="12" thickBot="1" x14ac:dyDescent="0.2"/>
    <row r="30" spans="1:12" ht="13.5" thickBot="1" x14ac:dyDescent="0.25">
      <c r="A30" s="15"/>
      <c r="B30" s="18" t="s">
        <v>1</v>
      </c>
      <c r="C30" s="18" t="s">
        <v>8</v>
      </c>
      <c r="D30" s="18" t="s">
        <v>9</v>
      </c>
      <c r="E30" s="18" t="s">
        <v>10</v>
      </c>
      <c r="F30" s="18" t="s">
        <v>2</v>
      </c>
      <c r="G30" s="18" t="s">
        <v>3</v>
      </c>
      <c r="H30" s="18" t="s">
        <v>4</v>
      </c>
      <c r="I30" s="18" t="s">
        <v>5</v>
      </c>
      <c r="J30" s="18" t="s">
        <v>6</v>
      </c>
      <c r="K30" s="19" t="s">
        <v>7</v>
      </c>
    </row>
    <row r="31" spans="1:12" x14ac:dyDescent="0.15">
      <c r="A31" s="16" t="str">
        <f>A3</f>
        <v>Speed-related risks</v>
      </c>
      <c r="B31" s="20">
        <f>SUM(B4:B9)/SUM($B$4:$K$9)</f>
        <v>0</v>
      </c>
      <c r="C31" s="21">
        <f t="shared" ref="C31:K31" si="1">SUM(C4:C9)/SUM($B$4:$K$9)</f>
        <v>9.6938775510204078E-2</v>
      </c>
      <c r="D31" s="21">
        <f t="shared" si="1"/>
        <v>0.17857142857142858</v>
      </c>
      <c r="E31" s="21">
        <f t="shared" si="1"/>
        <v>0.17857142857142858</v>
      </c>
      <c r="F31" s="21">
        <f t="shared" si="1"/>
        <v>0.17857142857142858</v>
      </c>
      <c r="G31" s="21">
        <f t="shared" si="1"/>
        <v>5.1020408163265307E-2</v>
      </c>
      <c r="H31" s="21">
        <f t="shared" si="1"/>
        <v>2.5510204081632654E-2</v>
      </c>
      <c r="I31" s="21">
        <f t="shared" si="1"/>
        <v>8.1632653061224483E-2</v>
      </c>
      <c r="J31" s="21">
        <f t="shared" si="1"/>
        <v>9.6938775510204078E-2</v>
      </c>
      <c r="K31" s="22">
        <f t="shared" si="1"/>
        <v>0.11224489795918367</v>
      </c>
    </row>
    <row r="32" spans="1:12" x14ac:dyDescent="0.15">
      <c r="A32" s="16" t="str">
        <f>A10</f>
        <v>Scalability-related risks</v>
      </c>
      <c r="B32" s="23">
        <f>SUM(B11:B18)/SUM($B$11:$K$18)</f>
        <v>0.1417004048582996</v>
      </c>
      <c r="C32" s="24">
        <f t="shared" ref="C32:K32" si="2">SUM(C11:C18)/SUM($B$11:$K$18)</f>
        <v>0.1417004048582996</v>
      </c>
      <c r="D32" s="24">
        <f t="shared" si="2"/>
        <v>0.10931174089068826</v>
      </c>
      <c r="E32" s="24">
        <f t="shared" si="2"/>
        <v>0.16194331983805668</v>
      </c>
      <c r="F32" s="24">
        <f t="shared" si="2"/>
        <v>0.12955465587044535</v>
      </c>
      <c r="G32" s="24">
        <f t="shared" si="2"/>
        <v>2.8340080971659919E-2</v>
      </c>
      <c r="H32" s="24">
        <f t="shared" si="2"/>
        <v>4.8582995951417005E-2</v>
      </c>
      <c r="I32" s="24">
        <f t="shared" si="2"/>
        <v>4.8582995951417005E-2</v>
      </c>
      <c r="J32" s="24">
        <f t="shared" si="2"/>
        <v>6.0728744939271252E-2</v>
      </c>
      <c r="K32" s="25">
        <f t="shared" si="2"/>
        <v>0.12955465587044535</v>
      </c>
    </row>
    <row r="33" spans="1:11" ht="12" thickBot="1" x14ac:dyDescent="0.2">
      <c r="A33" s="17" t="str">
        <f>A19</f>
        <v>Stability-related Risks</v>
      </c>
      <c r="B33" s="26">
        <f>SUM(B20:B28)/SUM($B$20:$K$28)</f>
        <v>0</v>
      </c>
      <c r="C33" s="27">
        <f t="shared" ref="C33:K33" si="3">SUM(C20:C28)/SUM($B$20:$K$28)</f>
        <v>0.12325581395348838</v>
      </c>
      <c r="D33" s="27">
        <f t="shared" si="3"/>
        <v>0.12093023255813953</v>
      </c>
      <c r="E33" s="27">
        <f t="shared" si="3"/>
        <v>0.13953488372093023</v>
      </c>
      <c r="F33" s="27">
        <f t="shared" si="3"/>
        <v>0.12093023255813953</v>
      </c>
      <c r="G33" s="27">
        <f t="shared" si="3"/>
        <v>0</v>
      </c>
      <c r="H33" s="27">
        <f t="shared" si="3"/>
        <v>0.1186046511627907</v>
      </c>
      <c r="I33" s="27">
        <f t="shared" si="3"/>
        <v>0.1372093023255814</v>
      </c>
      <c r="J33" s="27">
        <f t="shared" si="3"/>
        <v>0.13953488372093023</v>
      </c>
      <c r="K33" s="28">
        <f t="shared" si="3"/>
        <v>0.1</v>
      </c>
    </row>
    <row r="34" spans="1:11" x14ac:dyDescent="0.15">
      <c r="B34" s="29">
        <f>SUM(B31:B33)</f>
        <v>0.1417004048582996</v>
      </c>
      <c r="C34" s="29">
        <f t="shared" ref="C34:K34" si="4">SUM(C31:C33)</f>
        <v>0.36189499432199207</v>
      </c>
      <c r="D34" s="29">
        <f t="shared" si="4"/>
        <v>0.4088134020202564</v>
      </c>
      <c r="E34" s="29">
        <f t="shared" si="4"/>
        <v>0.48004963213041552</v>
      </c>
      <c r="F34" s="29">
        <f t="shared" si="4"/>
        <v>0.42905631700001345</v>
      </c>
      <c r="G34" s="29">
        <f t="shared" si="4"/>
        <v>7.936048913492523E-2</v>
      </c>
      <c r="H34" s="29">
        <f t="shared" si="4"/>
        <v>0.19269785119584038</v>
      </c>
      <c r="I34" s="29">
        <f t="shared" si="4"/>
        <v>0.26742495133822286</v>
      </c>
      <c r="J34" s="29">
        <f t="shared" si="4"/>
        <v>0.29720240417040555</v>
      </c>
      <c r="K34" s="29">
        <f t="shared" si="4"/>
        <v>0.34179955382962901</v>
      </c>
    </row>
  </sheetData>
  <mergeCells count="5">
    <mergeCell ref="A1:A2"/>
    <mergeCell ref="B1:K1"/>
    <mergeCell ref="A3:K3"/>
    <mergeCell ref="A10:K10"/>
    <mergeCell ref="A19:K19"/>
  </mergeCells>
  <conditionalFormatting sqref="L10 L19 L3">
    <cfRule type="colorScale" priority="10">
      <colorScale>
        <cfvo type="min"/>
        <cfvo type="percentile" val="50"/>
        <cfvo type="max"/>
        <color rgb="FF63BE7B"/>
        <color rgb="FFFFEB84"/>
        <color rgb="FFF8696B"/>
      </colorScale>
    </cfRule>
  </conditionalFormatting>
  <conditionalFormatting sqref="L4:L9">
    <cfRule type="colorScale" priority="9">
      <colorScale>
        <cfvo type="min"/>
        <cfvo type="percentile" val="50"/>
        <cfvo type="max"/>
        <color rgb="FF63BE7B"/>
        <color rgb="FFFFEB84"/>
        <color rgb="FFF8696B"/>
      </colorScale>
    </cfRule>
  </conditionalFormatting>
  <conditionalFormatting sqref="L20:L28">
    <cfRule type="colorScale" priority="7">
      <colorScale>
        <cfvo type="min"/>
        <cfvo type="percentile" val="50"/>
        <cfvo type="max"/>
        <color rgb="FF63BE7B"/>
        <color rgb="FFFFEB84"/>
        <color rgb="FFF8696B"/>
      </colorScale>
    </cfRule>
  </conditionalFormatting>
  <conditionalFormatting sqref="B4:K9">
    <cfRule type="colorScale" priority="6">
      <colorScale>
        <cfvo type="min"/>
        <cfvo type="percentile" val="50"/>
        <cfvo type="max"/>
        <color rgb="FF63BE7B"/>
        <color rgb="FFFFEB84"/>
        <color rgb="FFF8696B"/>
      </colorScale>
    </cfRule>
  </conditionalFormatting>
  <conditionalFormatting sqref="B20:K28">
    <cfRule type="colorScale" priority="4">
      <colorScale>
        <cfvo type="min"/>
        <cfvo type="percentile" val="50"/>
        <cfvo type="max"/>
        <color rgb="FF63BE7B"/>
        <color rgb="FFFFEB84"/>
        <color rgb="FFF8696B"/>
      </colorScale>
    </cfRule>
  </conditionalFormatting>
  <conditionalFormatting sqref="L11:L18">
    <cfRule type="colorScale" priority="15">
      <colorScale>
        <cfvo type="min"/>
        <cfvo type="percentile" val="50"/>
        <cfvo type="max"/>
        <color rgb="FF63BE7B"/>
        <color rgb="FFFFEB84"/>
        <color rgb="FFF8696B"/>
      </colorScale>
    </cfRule>
  </conditionalFormatting>
  <conditionalFormatting sqref="B11:K18">
    <cfRule type="colorScale" priority="17">
      <colorScale>
        <cfvo type="min"/>
        <cfvo type="percentile" val="50"/>
        <cfvo type="max"/>
        <color rgb="FF63BE7B"/>
        <color rgb="FFFFEB84"/>
        <color rgb="FFF8696B"/>
      </colorScale>
    </cfRule>
  </conditionalFormatting>
  <conditionalFormatting sqref="B31:K31">
    <cfRule type="colorScale" priority="3">
      <colorScale>
        <cfvo type="min"/>
        <cfvo type="percentile" val="50"/>
        <cfvo type="max"/>
        <color rgb="FF63BE7B"/>
        <color rgb="FFFFEB84"/>
        <color rgb="FFF8696B"/>
      </colorScale>
    </cfRule>
  </conditionalFormatting>
  <conditionalFormatting sqref="B32:K32">
    <cfRule type="colorScale" priority="2">
      <colorScale>
        <cfvo type="min"/>
        <cfvo type="percentile" val="50"/>
        <cfvo type="max"/>
        <color rgb="FF63BE7B"/>
        <color rgb="FFFFEB84"/>
        <color rgb="FFF8696B"/>
      </colorScale>
    </cfRule>
  </conditionalFormatting>
  <conditionalFormatting sqref="B33:K33">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8"/>
  <sheetViews>
    <sheetView workbookViewId="0">
      <selection activeCell="A43" sqref="A43"/>
    </sheetView>
  </sheetViews>
  <sheetFormatPr defaultRowHeight="11.25" x14ac:dyDescent="0.15"/>
  <cols>
    <col min="1" max="1" width="33.125" bestFit="1" customWidth="1"/>
    <col min="2" max="2" width="11.125" bestFit="1" customWidth="1"/>
    <col min="3" max="3" width="14.5" bestFit="1" customWidth="1"/>
    <col min="4" max="4" width="12.875" bestFit="1" customWidth="1"/>
    <col min="5" max="5" width="15.625" bestFit="1" customWidth="1"/>
    <col min="6" max="6" width="7.125" bestFit="1" customWidth="1"/>
    <col min="7" max="7" width="9.125" bestFit="1" customWidth="1"/>
    <col min="8" max="8" width="7.625" bestFit="1" customWidth="1"/>
    <col min="9" max="9" width="8.625" bestFit="1" customWidth="1"/>
    <col min="10" max="10" width="6.125" bestFit="1" customWidth="1"/>
    <col min="11" max="11" width="12.5" bestFit="1" customWidth="1"/>
  </cols>
  <sheetData>
    <row r="1" spans="1:11" ht="18" x14ac:dyDescent="0.25">
      <c r="A1" s="54" t="s">
        <v>0</v>
      </c>
      <c r="B1" s="65" t="s">
        <v>11</v>
      </c>
      <c r="C1" s="65"/>
      <c r="D1" s="65"/>
      <c r="E1" s="65"/>
      <c r="F1" s="65"/>
      <c r="G1" s="65"/>
      <c r="H1" s="65"/>
      <c r="I1" s="65"/>
      <c r="J1" s="65"/>
      <c r="K1" s="65"/>
    </row>
    <row r="2" spans="1:11" ht="12.75" x14ac:dyDescent="0.2">
      <c r="A2" s="54"/>
      <c r="B2" s="4" t="s">
        <v>1</v>
      </c>
      <c r="C2" s="4" t="s">
        <v>8</v>
      </c>
      <c r="D2" s="4" t="s">
        <v>9</v>
      </c>
      <c r="E2" s="4" t="s">
        <v>10</v>
      </c>
      <c r="F2" s="4" t="s">
        <v>2</v>
      </c>
      <c r="G2" s="4" t="s">
        <v>3</v>
      </c>
      <c r="H2" s="4" t="s">
        <v>4</v>
      </c>
      <c r="I2" s="4" t="s">
        <v>5</v>
      </c>
      <c r="J2" s="4" t="s">
        <v>6</v>
      </c>
      <c r="K2" s="4" t="s">
        <v>7</v>
      </c>
    </row>
    <row r="3" spans="1:11" ht="15" x14ac:dyDescent="0.2">
      <c r="A3" s="66" t="s">
        <v>12</v>
      </c>
      <c r="B3" s="66"/>
      <c r="C3" s="66"/>
      <c r="D3" s="66"/>
      <c r="E3" s="66"/>
      <c r="F3" s="66"/>
      <c r="G3" s="66"/>
      <c r="H3" s="66"/>
      <c r="I3" s="66"/>
      <c r="J3" s="66"/>
      <c r="K3" s="66"/>
    </row>
    <row r="4" spans="1:11" ht="12.75" x14ac:dyDescent="0.2">
      <c r="A4" s="1" t="s">
        <v>13</v>
      </c>
      <c r="B4" s="6"/>
      <c r="C4" s="6"/>
      <c r="D4" s="6" t="s">
        <v>34</v>
      </c>
      <c r="E4" s="6" t="s">
        <v>34</v>
      </c>
      <c r="F4" s="6" t="s">
        <v>34</v>
      </c>
      <c r="G4" s="6"/>
      <c r="H4" s="6"/>
      <c r="I4" s="6" t="s">
        <v>34</v>
      </c>
      <c r="J4" s="6"/>
      <c r="K4" s="6" t="s">
        <v>34</v>
      </c>
    </row>
    <row r="5" spans="1:11" ht="12.75" x14ac:dyDescent="0.2">
      <c r="A5" s="5" t="s">
        <v>14</v>
      </c>
      <c r="B5" s="7"/>
      <c r="C5" s="7" t="s">
        <v>34</v>
      </c>
      <c r="D5" s="7" t="s">
        <v>34</v>
      </c>
      <c r="E5" s="7" t="s">
        <v>34</v>
      </c>
      <c r="F5" s="7" t="s">
        <v>34</v>
      </c>
      <c r="G5" s="7"/>
      <c r="H5" s="7" t="s">
        <v>34</v>
      </c>
      <c r="I5" s="7" t="s">
        <v>34</v>
      </c>
      <c r="J5" s="7" t="s">
        <v>34</v>
      </c>
      <c r="K5" s="7"/>
    </row>
    <row r="6" spans="1:11" ht="12.75" x14ac:dyDescent="0.2">
      <c r="A6" s="2" t="s">
        <v>15</v>
      </c>
      <c r="B6" s="8"/>
      <c r="C6" s="8"/>
      <c r="D6" s="8" t="s">
        <v>34</v>
      </c>
      <c r="E6" s="8" t="s">
        <v>34</v>
      </c>
      <c r="F6" s="8" t="s">
        <v>34</v>
      </c>
      <c r="G6" s="8"/>
      <c r="H6" s="8"/>
      <c r="I6" s="8"/>
      <c r="J6" s="8"/>
      <c r="K6" s="8" t="s">
        <v>34</v>
      </c>
    </row>
    <row r="7" spans="1:11" ht="12.75" x14ac:dyDescent="0.2">
      <c r="A7" s="5" t="s">
        <v>16</v>
      </c>
      <c r="B7" s="7"/>
      <c r="C7" s="7" t="s">
        <v>34</v>
      </c>
      <c r="D7" s="7" t="s">
        <v>34</v>
      </c>
      <c r="E7" s="7" t="s">
        <v>34</v>
      </c>
      <c r="F7" s="7" t="s">
        <v>34</v>
      </c>
      <c r="G7" s="7" t="s">
        <v>34</v>
      </c>
      <c r="H7" s="7"/>
      <c r="I7" s="7"/>
      <c r="J7" s="7" t="s">
        <v>34</v>
      </c>
      <c r="K7" s="7"/>
    </row>
    <row r="8" spans="1:11" ht="12.75" x14ac:dyDescent="0.2">
      <c r="A8" s="2" t="s">
        <v>17</v>
      </c>
      <c r="B8" s="8"/>
      <c r="C8" s="8"/>
      <c r="D8" s="8" t="s">
        <v>34</v>
      </c>
      <c r="E8" s="8" t="s">
        <v>34</v>
      </c>
      <c r="F8" s="8" t="s">
        <v>34</v>
      </c>
      <c r="G8" s="8" t="s">
        <v>34</v>
      </c>
      <c r="H8" s="8"/>
      <c r="I8" s="8" t="s">
        <v>34</v>
      </c>
      <c r="J8" s="8"/>
      <c r="K8" s="8" t="s">
        <v>34</v>
      </c>
    </row>
    <row r="9" spans="1:11" ht="12.75" x14ac:dyDescent="0.2">
      <c r="A9" s="5" t="s">
        <v>18</v>
      </c>
      <c r="B9" s="7"/>
      <c r="C9" s="7" t="s">
        <v>34</v>
      </c>
      <c r="D9" s="7" t="s">
        <v>34</v>
      </c>
      <c r="E9" s="7" t="s">
        <v>34</v>
      </c>
      <c r="F9" s="7" t="s">
        <v>34</v>
      </c>
      <c r="G9" s="7"/>
      <c r="H9" s="7"/>
      <c r="I9" s="7"/>
      <c r="J9" s="7" t="s">
        <v>34</v>
      </c>
      <c r="K9" s="7" t="s">
        <v>34</v>
      </c>
    </row>
    <row r="10" spans="1:11" ht="15" x14ac:dyDescent="0.2">
      <c r="A10" s="68" t="s">
        <v>19</v>
      </c>
      <c r="B10" s="68"/>
      <c r="C10" s="68"/>
      <c r="D10" s="68"/>
      <c r="E10" s="68"/>
      <c r="F10" s="68"/>
      <c r="G10" s="68"/>
      <c r="H10" s="68"/>
      <c r="I10" s="68"/>
      <c r="J10" s="68"/>
      <c r="K10" s="68"/>
    </row>
    <row r="11" spans="1:11" ht="12.75" x14ac:dyDescent="0.2">
      <c r="A11" s="2" t="s">
        <v>1</v>
      </c>
      <c r="B11" s="8" t="s">
        <v>34</v>
      </c>
      <c r="C11" s="8" t="s">
        <v>34</v>
      </c>
      <c r="D11" s="8" t="s">
        <v>34</v>
      </c>
      <c r="E11" s="8" t="s">
        <v>34</v>
      </c>
      <c r="F11" s="8" t="s">
        <v>34</v>
      </c>
      <c r="G11" s="8"/>
      <c r="H11" s="8"/>
      <c r="I11" s="8"/>
      <c r="J11" s="8"/>
      <c r="K11" s="8" t="s">
        <v>34</v>
      </c>
    </row>
    <row r="12" spans="1:11" ht="12.75" x14ac:dyDescent="0.2">
      <c r="A12" s="5" t="s">
        <v>20</v>
      </c>
      <c r="B12" s="7" t="s">
        <v>34</v>
      </c>
      <c r="C12" s="7" t="s">
        <v>34</v>
      </c>
      <c r="D12" s="7" t="s">
        <v>34</v>
      </c>
      <c r="E12" s="7" t="s">
        <v>34</v>
      </c>
      <c r="F12" s="7" t="s">
        <v>34</v>
      </c>
      <c r="G12" s="7"/>
      <c r="H12" s="7"/>
      <c r="I12" s="7"/>
      <c r="J12" s="7"/>
      <c r="K12" s="7" t="s">
        <v>34</v>
      </c>
    </row>
    <row r="13" spans="1:11" ht="12.75" x14ac:dyDescent="0.2">
      <c r="A13" s="2" t="s">
        <v>21</v>
      </c>
      <c r="B13" s="8"/>
      <c r="C13" s="8"/>
      <c r="D13" s="8" t="s">
        <v>34</v>
      </c>
      <c r="E13" s="8" t="s">
        <v>34</v>
      </c>
      <c r="F13" s="8" t="s">
        <v>34</v>
      </c>
      <c r="G13" s="8"/>
      <c r="H13" s="8"/>
      <c r="I13" s="8"/>
      <c r="J13" s="8"/>
      <c r="K13" s="8" t="s">
        <v>34</v>
      </c>
    </row>
    <row r="14" spans="1:11" ht="12.75" x14ac:dyDescent="0.2">
      <c r="A14" s="5" t="s">
        <v>22</v>
      </c>
      <c r="B14" s="7" t="s">
        <v>34</v>
      </c>
      <c r="C14" s="7" t="s">
        <v>34</v>
      </c>
      <c r="D14" s="7"/>
      <c r="E14" s="7" t="s">
        <v>34</v>
      </c>
      <c r="F14" s="7"/>
      <c r="G14" s="7"/>
      <c r="H14" s="7"/>
      <c r="I14" s="7"/>
      <c r="J14" s="7" t="s">
        <v>34</v>
      </c>
      <c r="K14" s="7"/>
    </row>
    <row r="15" spans="1:11" ht="12.75" x14ac:dyDescent="0.2">
      <c r="A15" s="2" t="s">
        <v>23</v>
      </c>
      <c r="B15" s="8" t="s">
        <v>34</v>
      </c>
      <c r="C15" s="8" t="s">
        <v>34</v>
      </c>
      <c r="D15" s="8"/>
      <c r="E15" s="8" t="s">
        <v>34</v>
      </c>
      <c r="F15" s="8"/>
      <c r="G15" s="8"/>
      <c r="H15" s="8"/>
      <c r="I15" s="8"/>
      <c r="J15" s="8" t="s">
        <v>34</v>
      </c>
      <c r="K15" s="8"/>
    </row>
    <row r="16" spans="1:11" ht="12.75" x14ac:dyDescent="0.2">
      <c r="A16" s="5" t="s">
        <v>24</v>
      </c>
      <c r="B16" s="7" t="s">
        <v>34</v>
      </c>
      <c r="C16" s="7" t="s">
        <v>34</v>
      </c>
      <c r="D16" s="7"/>
      <c r="E16" s="7" t="s">
        <v>34</v>
      </c>
      <c r="F16" s="7" t="s">
        <v>34</v>
      </c>
      <c r="G16" s="7"/>
      <c r="H16" s="7"/>
      <c r="I16" s="7"/>
      <c r="J16" s="7"/>
      <c r="K16" s="7" t="s">
        <v>34</v>
      </c>
    </row>
    <row r="17" spans="1:11" ht="12.75" x14ac:dyDescent="0.2">
      <c r="A17" s="2" t="s">
        <v>25</v>
      </c>
      <c r="B17" s="8" t="s">
        <v>34</v>
      </c>
      <c r="C17" s="8" t="s">
        <v>34</v>
      </c>
      <c r="D17" s="8" t="s">
        <v>34</v>
      </c>
      <c r="E17" s="8" t="s">
        <v>34</v>
      </c>
      <c r="F17" s="8" t="s">
        <v>34</v>
      </c>
      <c r="G17" s="8" t="s">
        <v>34</v>
      </c>
      <c r="H17" s="8" t="s">
        <v>34</v>
      </c>
      <c r="I17" s="8" t="s">
        <v>34</v>
      </c>
      <c r="J17" s="8" t="s">
        <v>34</v>
      </c>
      <c r="K17" s="8" t="s">
        <v>34</v>
      </c>
    </row>
    <row r="18" spans="1:11" ht="12.75" x14ac:dyDescent="0.2">
      <c r="A18" s="5" t="s">
        <v>26</v>
      </c>
      <c r="B18" s="7" t="s">
        <v>34</v>
      </c>
      <c r="C18" s="7" t="s">
        <v>34</v>
      </c>
      <c r="D18" s="7" t="s">
        <v>34</v>
      </c>
      <c r="E18" s="7" t="s">
        <v>34</v>
      </c>
      <c r="F18" s="7" t="s">
        <v>34</v>
      </c>
      <c r="G18" s="7"/>
      <c r="H18" s="7" t="s">
        <v>34</v>
      </c>
      <c r="I18" s="7" t="s">
        <v>34</v>
      </c>
      <c r="J18" s="7"/>
      <c r="K18" s="7" t="s">
        <v>34</v>
      </c>
    </row>
    <row r="19" spans="1:11" ht="15" x14ac:dyDescent="0.2">
      <c r="A19" s="68" t="s">
        <v>35</v>
      </c>
      <c r="B19" s="68"/>
      <c r="C19" s="68"/>
      <c r="D19" s="68"/>
      <c r="E19" s="68"/>
      <c r="F19" s="68"/>
      <c r="G19" s="68"/>
      <c r="H19" s="68"/>
      <c r="I19" s="68"/>
      <c r="J19" s="68"/>
      <c r="K19" s="68"/>
    </row>
    <row r="20" spans="1:11" ht="12.75" x14ac:dyDescent="0.2">
      <c r="A20" s="2" t="s">
        <v>27</v>
      </c>
      <c r="B20" s="8"/>
      <c r="C20" s="8" t="s">
        <v>34</v>
      </c>
      <c r="D20" s="8" t="s">
        <v>34</v>
      </c>
      <c r="E20" s="8" t="s">
        <v>34</v>
      </c>
      <c r="F20" s="8" t="s">
        <v>34</v>
      </c>
      <c r="G20" s="8"/>
      <c r="H20" s="8" t="s">
        <v>34</v>
      </c>
      <c r="I20" s="8" t="s">
        <v>34</v>
      </c>
      <c r="J20" s="8" t="s">
        <v>34</v>
      </c>
      <c r="K20" s="8"/>
    </row>
    <row r="21" spans="1:11" ht="12.75" x14ac:dyDescent="0.2">
      <c r="A21" s="5" t="s">
        <v>28</v>
      </c>
      <c r="B21" s="7"/>
      <c r="C21" s="7" t="s">
        <v>34</v>
      </c>
      <c r="D21" s="7" t="s">
        <v>34</v>
      </c>
      <c r="E21" s="7" t="s">
        <v>34</v>
      </c>
      <c r="F21" s="7" t="s">
        <v>34</v>
      </c>
      <c r="G21" s="7"/>
      <c r="H21" s="7" t="s">
        <v>34</v>
      </c>
      <c r="I21" s="7" t="s">
        <v>34</v>
      </c>
      <c r="J21" s="7" t="s">
        <v>34</v>
      </c>
      <c r="K21" s="7"/>
    </row>
    <row r="22" spans="1:11" ht="12.75" x14ac:dyDescent="0.2">
      <c r="A22" s="2" t="s">
        <v>26</v>
      </c>
      <c r="B22" s="8"/>
      <c r="C22" s="8"/>
      <c r="D22" s="8" t="s">
        <v>34</v>
      </c>
      <c r="E22" s="8" t="s">
        <v>34</v>
      </c>
      <c r="F22" s="8" t="s">
        <v>34</v>
      </c>
      <c r="G22" s="8"/>
      <c r="H22" s="8" t="s">
        <v>34</v>
      </c>
      <c r="I22" s="8" t="s">
        <v>34</v>
      </c>
      <c r="J22" s="8" t="s">
        <v>34</v>
      </c>
      <c r="K22" s="8" t="s">
        <v>34</v>
      </c>
    </row>
    <row r="23" spans="1:11" ht="12.75" x14ac:dyDescent="0.2">
      <c r="A23" s="5" t="s">
        <v>29</v>
      </c>
      <c r="B23" s="7"/>
      <c r="C23" s="7" t="s">
        <v>34</v>
      </c>
      <c r="D23" s="7" t="s">
        <v>34</v>
      </c>
      <c r="E23" s="7" t="s">
        <v>34</v>
      </c>
      <c r="F23" s="7" t="s">
        <v>34</v>
      </c>
      <c r="G23" s="7"/>
      <c r="H23" s="7" t="s">
        <v>34</v>
      </c>
      <c r="I23" s="7" t="s">
        <v>34</v>
      </c>
      <c r="J23" s="7" t="s">
        <v>34</v>
      </c>
      <c r="K23" s="7" t="s">
        <v>34</v>
      </c>
    </row>
    <row r="24" spans="1:11" ht="12.75" x14ac:dyDescent="0.2">
      <c r="A24" s="2" t="s">
        <v>30</v>
      </c>
      <c r="B24" s="8"/>
      <c r="C24" s="8" t="s">
        <v>34</v>
      </c>
      <c r="D24" s="8" t="s">
        <v>34</v>
      </c>
      <c r="E24" s="8" t="s">
        <v>34</v>
      </c>
      <c r="F24" s="8" t="s">
        <v>34</v>
      </c>
      <c r="G24" s="8"/>
      <c r="H24" s="8"/>
      <c r="I24" s="8"/>
      <c r="J24" s="8" t="s">
        <v>34</v>
      </c>
      <c r="K24" s="8"/>
    </row>
    <row r="25" spans="1:11" ht="12.75" x14ac:dyDescent="0.2">
      <c r="A25" s="5" t="s">
        <v>15</v>
      </c>
      <c r="B25" s="7"/>
      <c r="C25" s="7" t="s">
        <v>34</v>
      </c>
      <c r="D25" s="7" t="s">
        <v>34</v>
      </c>
      <c r="E25" s="7" t="s">
        <v>34</v>
      </c>
      <c r="F25" s="7" t="s">
        <v>34</v>
      </c>
      <c r="G25" s="7"/>
      <c r="H25" s="7" t="s">
        <v>34</v>
      </c>
      <c r="I25" s="7" t="s">
        <v>34</v>
      </c>
      <c r="J25" s="7" t="s">
        <v>34</v>
      </c>
      <c r="K25" s="7" t="s">
        <v>34</v>
      </c>
    </row>
    <row r="26" spans="1:11" ht="12.75" x14ac:dyDescent="0.2">
      <c r="A26" s="2" t="s">
        <v>31</v>
      </c>
      <c r="B26" s="8"/>
      <c r="C26" s="8" t="s">
        <v>34</v>
      </c>
      <c r="D26" s="8"/>
      <c r="E26" s="8" t="s">
        <v>34</v>
      </c>
      <c r="F26" s="8"/>
      <c r="G26" s="8"/>
      <c r="H26" s="8" t="s">
        <v>34</v>
      </c>
      <c r="I26" s="8" t="s">
        <v>34</v>
      </c>
      <c r="J26" s="8" t="s">
        <v>34</v>
      </c>
      <c r="K26" s="8" t="s">
        <v>34</v>
      </c>
    </row>
    <row r="27" spans="1:11" ht="12.75" x14ac:dyDescent="0.2">
      <c r="A27" s="5" t="s">
        <v>32</v>
      </c>
      <c r="B27" s="7"/>
      <c r="C27" s="7" t="s">
        <v>34</v>
      </c>
      <c r="D27" s="7" t="s">
        <v>34</v>
      </c>
      <c r="E27" s="7" t="s">
        <v>34</v>
      </c>
      <c r="F27" s="7" t="s">
        <v>34</v>
      </c>
      <c r="G27" s="7"/>
      <c r="H27" s="7" t="s">
        <v>34</v>
      </c>
      <c r="I27" s="7" t="s">
        <v>34</v>
      </c>
      <c r="J27" s="7" t="s">
        <v>34</v>
      </c>
      <c r="K27" s="7" t="s">
        <v>34</v>
      </c>
    </row>
    <row r="28" spans="1:11" ht="12.75" x14ac:dyDescent="0.2">
      <c r="A28" s="3" t="s">
        <v>33</v>
      </c>
      <c r="B28" s="9"/>
      <c r="C28" s="9" t="s">
        <v>34</v>
      </c>
      <c r="D28" s="9" t="s">
        <v>34</v>
      </c>
      <c r="E28" s="9" t="s">
        <v>34</v>
      </c>
      <c r="F28" s="9" t="s">
        <v>34</v>
      </c>
      <c r="G28" s="9"/>
      <c r="H28" s="9"/>
      <c r="I28" s="9" t="s">
        <v>34</v>
      </c>
      <c r="J28" s="9" t="s">
        <v>34</v>
      </c>
      <c r="K28" s="9" t="s">
        <v>34</v>
      </c>
    </row>
  </sheetData>
  <mergeCells count="5">
    <mergeCell ref="B1:K1"/>
    <mergeCell ref="A1:A2"/>
    <mergeCell ref="A3:K3"/>
    <mergeCell ref="A10:K10"/>
    <mergeCell ref="A19:K1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 Entry</vt:lpstr>
      <vt:lpstr>Relative Importance of Risk</vt:lpstr>
      <vt:lpstr>Test Types Needed</vt:lpstr>
      <vt:lpstr>Risk-Test Type Lookup</vt:lpstr>
    </vt:vector>
  </TitlesOfParts>
  <Company>ICBC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Performance Risk Assesment</dc:title>
  <dc:creator>Roland Stens</dc:creator>
  <dc:description>Based on Performance Testing Guidance for Web Applications book from Microsoft by Scott Barber.</dc:description>
  <cp:lastModifiedBy>Roland Stens</cp:lastModifiedBy>
  <dcterms:created xsi:type="dcterms:W3CDTF">2011-08-31T22:12:07Z</dcterms:created>
  <dcterms:modified xsi:type="dcterms:W3CDTF">2020-01-28T19:25:54Z</dcterms:modified>
  <cp:contentStatus>Draft</cp:contentStatus>
</cp:coreProperties>
</file>