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rdcad/lance/PycharmProjects/Contrast_Phase_Classifier/monai_3d_classification/intensity_trained_models/intensity_trained_models_and_results_knn_20231017-024034/"/>
    </mc:Choice>
  </mc:AlternateContent>
  <xr:revisionPtr revIDLastSave="0" documentId="13_ncr:1_{C96F7F8C-43EF-9C4D-80F1-1FD22F344681}" xr6:coauthVersionLast="47" xr6:coauthVersionMax="47" xr10:uidLastSave="{00000000-0000-0000-0000-000000000000}"/>
  <bookViews>
    <workbookView xWindow="11520" yWindow="23940" windowWidth="26840" windowHeight="15940" xr2:uid="{370C711B-4AF5-BE47-8F3C-DF1E4EEEC9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1" l="1"/>
  <c r="F92" i="1"/>
  <c r="E92" i="1"/>
  <c r="F93" i="1" s="1"/>
  <c r="D92" i="1"/>
  <c r="C92" i="1"/>
  <c r="B92" i="1"/>
  <c r="H90" i="1"/>
  <c r="K90" i="1" s="1"/>
  <c r="H89" i="1"/>
  <c r="H88" i="1"/>
  <c r="K88" i="1" s="1"/>
  <c r="K87" i="1"/>
  <c r="H87" i="1"/>
  <c r="H86" i="1"/>
  <c r="K79" i="1"/>
  <c r="K78" i="1"/>
  <c r="K77" i="1"/>
  <c r="K76" i="1"/>
  <c r="K75" i="1"/>
  <c r="K81" i="1" s="1"/>
  <c r="H81" i="1"/>
  <c r="H79" i="1"/>
  <c r="H78" i="1"/>
  <c r="H77" i="1"/>
  <c r="H76" i="1"/>
  <c r="I79" i="1" s="1"/>
  <c r="H75" i="1"/>
  <c r="F81" i="1"/>
  <c r="E81" i="1"/>
  <c r="D81" i="1"/>
  <c r="C81" i="1"/>
  <c r="B81" i="1"/>
  <c r="F82" i="1" s="1"/>
  <c r="K89" i="1" l="1"/>
  <c r="K86" i="1"/>
  <c r="I90" i="1"/>
  <c r="K92" i="1" l="1"/>
</calcChain>
</file>

<file path=xl/sharedStrings.xml><?xml version="1.0" encoding="utf-8"?>
<sst xmlns="http://schemas.openxmlformats.org/spreadsheetml/2006/main" count="68" uniqueCount="57">
  <si>
    <t xml:space="preserve">[liul20@cn1091 monai_3d_classification]$  cd /data/drdcad/lance/PycharmProjects/Contrast_Phase_Classifier/monai_3d_classification ; /usr/bin/env /vf/users/liul20/conda/envs/monai2/bin/python /spin1/home/linux/liul20/.vscode-server/extensions/ms-python.python-2023.19.12891009/pythonFiles/lib/python/debugpy/adapter/../../debugpy/launcher 34695 -- /data/drdcad/lance/PycharmProjects/Contrast_Phase_Classifier/monai_3d_classification/intensity_train.py </t>
  </si>
  <si>
    <t>Random Forest accuracy on validation set:  0.890625</t>
  </si>
  <si>
    <t>Gradient Boosting accuracy on validation set:  0.90625</t>
  </si>
  <si>
    <t>Random Forest classification report on validation set:</t>
  </si>
  <si>
    <t xml:space="preserve">               precision    recall  f1-score   support</t>
  </si>
  <si>
    <t xml:space="preserve">           0       1.00      0.91      0.95        11</t>
  </si>
  <si>
    <t xml:space="preserve">           1       1.00      1.00      1.00        10</t>
  </si>
  <si>
    <t xml:space="preserve">           2       0.77      0.83      0.80        12</t>
  </si>
  <si>
    <t xml:space="preserve">           3       0.81      0.76      0.79        17</t>
  </si>
  <si>
    <t xml:space="preserve">           4       0.93      1.00      0.97        14</t>
  </si>
  <si>
    <t xml:space="preserve">    accuracy                           0.89        64</t>
  </si>
  <si>
    <t xml:space="preserve">   macro avg       0.90      0.90      0.90        64</t>
  </si>
  <si>
    <t>weighted avg       0.89      0.89      0.89        64</t>
  </si>
  <si>
    <t>Gradient Boosting classification report on validation set:</t>
  </si>
  <si>
    <t xml:space="preserve">           2       0.79      0.92      0.85        12</t>
  </si>
  <si>
    <t xml:space="preserve">           3       0.93      0.76      0.84        17</t>
  </si>
  <si>
    <t xml:space="preserve">           4       0.88      1.00      0.93        14</t>
  </si>
  <si>
    <t xml:space="preserve">    accuracy                           0.91        64</t>
  </si>
  <si>
    <t xml:space="preserve">   macro avg       0.92      0.92      0.91        64</t>
  </si>
  <si>
    <t>weighted avg       0.91      0.91      0.91        64</t>
  </si>
  <si>
    <t>Random Forest confusion matrix on validation set:</t>
  </si>
  <si>
    <t xml:space="preserve"> [[10  0  0  1  0]</t>
  </si>
  <si>
    <t xml:space="preserve"> [ 0 10  0  0  0]</t>
  </si>
  <si>
    <t xml:space="preserve"> [ 0  0 10  2  0]</t>
  </si>
  <si>
    <t xml:space="preserve"> [ 0  0  3 13  1]</t>
  </si>
  <si>
    <t xml:space="preserve"> [ 0  0  0  0 14]]</t>
  </si>
  <si>
    <t>Gradient Boosting confusion matrix on validation set:</t>
  </si>
  <si>
    <t xml:space="preserve"> [[10  0  0  0  1]</t>
  </si>
  <si>
    <t xml:space="preserve"> [ 0  0 11  1  0]</t>
  </si>
  <si>
    <t>Random Forest classification report on test set:</t>
  </si>
  <si>
    <t xml:space="preserve">           0       1.00      1.00      1.00        21</t>
  </si>
  <si>
    <t xml:space="preserve">           1       0.93      1.00      0.96        13</t>
  </si>
  <si>
    <t xml:space="preserve">           2       0.92      0.86      0.89        14</t>
  </si>
  <si>
    <t xml:space="preserve">           3       0.90      0.90      0.90        20</t>
  </si>
  <si>
    <t xml:space="preserve">           4       0.91      0.91      0.91        11</t>
  </si>
  <si>
    <t xml:space="preserve">    accuracy                           0.94        79</t>
  </si>
  <si>
    <t xml:space="preserve">   macro avg       0.93      0.93      0.93        79</t>
  </si>
  <si>
    <t>weighted avg       0.94      0.94      0.94        79</t>
  </si>
  <si>
    <t>Gradient Boosting classification report on test set:</t>
  </si>
  <si>
    <t xml:space="preserve">           0       0.95      1.00      0.98        21</t>
  </si>
  <si>
    <t xml:space="preserve">           1       1.00      1.00      1.00        13</t>
  </si>
  <si>
    <t xml:space="preserve">           2       0.93      1.00      0.97        14</t>
  </si>
  <si>
    <t xml:space="preserve">           3       1.00      0.85      0.92        20</t>
  </si>
  <si>
    <t xml:space="preserve">           4       0.83      0.91      0.87        11</t>
  </si>
  <si>
    <t xml:space="preserve">    accuracy                           0.95        79</t>
  </si>
  <si>
    <t xml:space="preserve">   macro avg       0.94      0.95      0.95        79</t>
  </si>
  <si>
    <t>weighted avg       0.95      0.95      0.95        79</t>
  </si>
  <si>
    <t>Random Forest confusion matrix on test set:</t>
  </si>
  <si>
    <t>Gradient Boosting confusion matrix on test set:</t>
  </si>
  <si>
    <t xml:space="preserve">    X_train, y_train, _ = load_data('/data/drdcad/lance/dataset/contrast_phase_dataset/5Phase_resized/Use_This/Attempt2_only_keep_key_organs_radiomics_respacing113/train_set_respacing113_radiomics_knn_imputed.csv')</t>
  </si>
  <si>
    <t xml:space="preserve">    X_val, y_val, _ = load_data('/data/drdcad/lance/dataset/contrast_phase_dataset/5Phase_resized/Use_This/Attempt2_only_keep_key_organs_radiomics_respacing113/validation_set_respacing113_radiomics_knn_imputed.csv')</t>
  </si>
  <si>
    <t xml:space="preserve">    X_test, y_test, sample_id_test = load_data('/data/drdcad/lance/dataset/contrast_phase_dataset/5Phase_resized/Use_This/Attempt2_only_keep_key_organs_radiomics_respacing113/test_set_respacing113_radiomics_knn_imputed.csv')  # Load test data</t>
  </si>
  <si>
    <t>Random Forest accuracy on test set</t>
  </si>
  <si>
    <t>Gradient Boosting accuracy on test set</t>
  </si>
  <si>
    <t>f1</t>
  </si>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</sst>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F432-48D3-664A-A8C9-92C68AA692DD}">
  <dimension ref="A1:K93"/>
  <sheetViews>
    <sheetView tabSelected="1" topLeftCell="A69" workbookViewId="0">
      <selection activeCell="I94" sqref="I94"/>
    </sheetView>
  </sheetViews>
  <sheetFormatPr baseColWidth="10" defaultRowHeight="16" x14ac:dyDescent="0.2"/>
  <cols>
    <col min="1" max="1" width="81.6640625" customWidth="1"/>
  </cols>
  <sheetData>
    <row r="1" spans="1:1" x14ac:dyDescent="0.2">
      <c r="A1" t="s">
        <v>49</v>
      </c>
    </row>
    <row r="2" spans="1:1" x14ac:dyDescent="0.2">
      <c r="A2" t="s">
        <v>50</v>
      </c>
    </row>
    <row r="3" spans="1:1" x14ac:dyDescent="0.2">
      <c r="A3" t="s">
        <v>51</v>
      </c>
    </row>
    <row r="5" spans="1:1" x14ac:dyDescent="0.2">
      <c r="A5" t="s">
        <v>0</v>
      </c>
    </row>
    <row r="6" spans="1:1" x14ac:dyDescent="0.2">
      <c r="A6" t="s">
        <v>1</v>
      </c>
    </row>
    <row r="7" spans="1:1" x14ac:dyDescent="0.2">
      <c r="A7" t="s">
        <v>2</v>
      </c>
    </row>
    <row r="8" spans="1:1" x14ac:dyDescent="0.2">
      <c r="A8" t="s">
        <v>3</v>
      </c>
    </row>
    <row r="9" spans="1:1" x14ac:dyDescent="0.2">
      <c r="A9" t="s">
        <v>4</v>
      </c>
    </row>
    <row r="11" spans="1:1" x14ac:dyDescent="0.2">
      <c r="A11" t="s">
        <v>5</v>
      </c>
    </row>
    <row r="12" spans="1:1" x14ac:dyDescent="0.2">
      <c r="A12" t="s">
        <v>6</v>
      </c>
    </row>
    <row r="13" spans="1:1" x14ac:dyDescent="0.2">
      <c r="A13" t="s">
        <v>7</v>
      </c>
    </row>
    <row r="14" spans="1:1" x14ac:dyDescent="0.2">
      <c r="A14" t="s">
        <v>8</v>
      </c>
    </row>
    <row r="15" spans="1:1" x14ac:dyDescent="0.2">
      <c r="A15" t="s">
        <v>9</v>
      </c>
    </row>
    <row r="17" spans="1:1" x14ac:dyDescent="0.2">
      <c r="A17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1" spans="1:1" x14ac:dyDescent="0.2">
      <c r="A21" t="s">
        <v>13</v>
      </c>
    </row>
    <row r="22" spans="1:1" x14ac:dyDescent="0.2">
      <c r="A22" t="s">
        <v>4</v>
      </c>
    </row>
    <row r="24" spans="1:1" x14ac:dyDescent="0.2">
      <c r="A24" t="s">
        <v>5</v>
      </c>
    </row>
    <row r="25" spans="1:1" x14ac:dyDescent="0.2">
      <c r="A25" t="s">
        <v>6</v>
      </c>
    </row>
    <row r="26" spans="1:1" x14ac:dyDescent="0.2">
      <c r="A26" t="s">
        <v>14</v>
      </c>
    </row>
    <row r="27" spans="1:1" x14ac:dyDescent="0.2">
      <c r="A27" t="s">
        <v>15</v>
      </c>
    </row>
    <row r="28" spans="1:1" x14ac:dyDescent="0.2">
      <c r="A28" t="s">
        <v>16</v>
      </c>
    </row>
    <row r="30" spans="1:1" x14ac:dyDescent="0.2">
      <c r="A30" t="s">
        <v>17</v>
      </c>
    </row>
    <row r="31" spans="1:1" x14ac:dyDescent="0.2">
      <c r="A31" t="s">
        <v>18</v>
      </c>
    </row>
    <row r="32" spans="1:1" x14ac:dyDescent="0.2">
      <c r="A32" t="s">
        <v>19</v>
      </c>
    </row>
    <row r="34" spans="1:2" x14ac:dyDescent="0.2">
      <c r="A34" t="s">
        <v>20</v>
      </c>
    </row>
    <row r="35" spans="1:2" x14ac:dyDescent="0.2">
      <c r="A35" t="s">
        <v>21</v>
      </c>
    </row>
    <row r="36" spans="1:2" x14ac:dyDescent="0.2">
      <c r="A36" t="s">
        <v>22</v>
      </c>
    </row>
    <row r="37" spans="1:2" x14ac:dyDescent="0.2">
      <c r="A37" t="s">
        <v>23</v>
      </c>
    </row>
    <row r="38" spans="1:2" x14ac:dyDescent="0.2">
      <c r="A38" t="s">
        <v>24</v>
      </c>
    </row>
    <row r="39" spans="1:2" x14ac:dyDescent="0.2">
      <c r="A39" t="s">
        <v>25</v>
      </c>
    </row>
    <row r="40" spans="1:2" x14ac:dyDescent="0.2">
      <c r="A40" t="s">
        <v>26</v>
      </c>
    </row>
    <row r="41" spans="1:2" x14ac:dyDescent="0.2">
      <c r="A41" t="s">
        <v>27</v>
      </c>
    </row>
    <row r="42" spans="1:2" x14ac:dyDescent="0.2">
      <c r="A42" t="s">
        <v>22</v>
      </c>
    </row>
    <row r="43" spans="1:2" x14ac:dyDescent="0.2">
      <c r="A43" t="s">
        <v>28</v>
      </c>
    </row>
    <row r="44" spans="1:2" x14ac:dyDescent="0.2">
      <c r="A44" t="s">
        <v>24</v>
      </c>
    </row>
    <row r="45" spans="1:2" x14ac:dyDescent="0.2">
      <c r="A45" t="s">
        <v>25</v>
      </c>
    </row>
    <row r="46" spans="1:2" x14ac:dyDescent="0.2">
      <c r="A46" t="s">
        <v>52</v>
      </c>
      <c r="B46">
        <v>0.936708860759493</v>
      </c>
    </row>
    <row r="47" spans="1:2" x14ac:dyDescent="0.2">
      <c r="A47" t="s">
        <v>53</v>
      </c>
      <c r="B47">
        <v>0.949367088607594</v>
      </c>
    </row>
    <row r="48" spans="1:2" x14ac:dyDescent="0.2">
      <c r="A48" t="s">
        <v>29</v>
      </c>
    </row>
    <row r="49" spans="1:1" x14ac:dyDescent="0.2">
      <c r="A49" t="s">
        <v>4</v>
      </c>
    </row>
    <row r="51" spans="1:1" x14ac:dyDescent="0.2">
      <c r="A51" t="s">
        <v>30</v>
      </c>
    </row>
    <row r="52" spans="1:1" x14ac:dyDescent="0.2">
      <c r="A52" t="s">
        <v>31</v>
      </c>
    </row>
    <row r="53" spans="1:1" x14ac:dyDescent="0.2">
      <c r="A53" t="s">
        <v>32</v>
      </c>
    </row>
    <row r="54" spans="1:1" x14ac:dyDescent="0.2">
      <c r="A54" t="s">
        <v>33</v>
      </c>
    </row>
    <row r="55" spans="1:1" x14ac:dyDescent="0.2">
      <c r="A55" t="s">
        <v>34</v>
      </c>
    </row>
    <row r="57" spans="1:1" x14ac:dyDescent="0.2">
      <c r="A57" t="s">
        <v>35</v>
      </c>
    </row>
    <row r="58" spans="1:1" x14ac:dyDescent="0.2">
      <c r="A58" t="s">
        <v>36</v>
      </c>
    </row>
    <row r="59" spans="1:1" x14ac:dyDescent="0.2">
      <c r="A59" t="s">
        <v>37</v>
      </c>
    </row>
    <row r="61" spans="1:1" x14ac:dyDescent="0.2">
      <c r="A61" t="s">
        <v>38</v>
      </c>
    </row>
    <row r="62" spans="1:1" x14ac:dyDescent="0.2">
      <c r="A62" t="s">
        <v>4</v>
      </c>
    </row>
    <row r="64" spans="1:1" x14ac:dyDescent="0.2">
      <c r="A64" t="s">
        <v>39</v>
      </c>
    </row>
    <row r="65" spans="1:11" x14ac:dyDescent="0.2">
      <c r="A65" t="s">
        <v>40</v>
      </c>
    </row>
    <row r="66" spans="1:11" x14ac:dyDescent="0.2">
      <c r="A66" t="s">
        <v>41</v>
      </c>
    </row>
    <row r="67" spans="1:11" x14ac:dyDescent="0.2">
      <c r="A67" t="s">
        <v>42</v>
      </c>
    </row>
    <row r="68" spans="1:11" x14ac:dyDescent="0.2">
      <c r="A68" t="s">
        <v>43</v>
      </c>
    </row>
    <row r="70" spans="1:11" x14ac:dyDescent="0.2">
      <c r="A70" t="s">
        <v>44</v>
      </c>
    </row>
    <row r="71" spans="1:11" x14ac:dyDescent="0.2">
      <c r="A71" t="s">
        <v>45</v>
      </c>
    </row>
    <row r="72" spans="1:11" x14ac:dyDescent="0.2">
      <c r="A72" t="s">
        <v>46</v>
      </c>
    </row>
    <row r="74" spans="1:11" x14ac:dyDescent="0.2">
      <c r="A74" t="s">
        <v>47</v>
      </c>
      <c r="H74" t="s">
        <v>55</v>
      </c>
      <c r="K74" t="s">
        <v>54</v>
      </c>
    </row>
    <row r="75" spans="1:11" x14ac:dyDescent="0.2">
      <c r="B75">
        <v>21</v>
      </c>
      <c r="C75">
        <v>0</v>
      </c>
      <c r="D75">
        <v>0</v>
      </c>
      <c r="E75">
        <v>0</v>
      </c>
      <c r="F75">
        <v>0</v>
      </c>
      <c r="H75">
        <f>B75/SUM(B75:F75)</f>
        <v>1</v>
      </c>
      <c r="K75">
        <f>2*B81*H75/(B81+H75)</f>
        <v>1</v>
      </c>
    </row>
    <row r="76" spans="1:11" x14ac:dyDescent="0.2">
      <c r="B76">
        <v>0</v>
      </c>
      <c r="C76">
        <v>13</v>
      </c>
      <c r="D76">
        <v>0</v>
      </c>
      <c r="E76">
        <v>0</v>
      </c>
      <c r="F76">
        <v>0</v>
      </c>
      <c r="H76">
        <f>C76/SUM(B76:F76)</f>
        <v>1</v>
      </c>
      <c r="K76">
        <f>2*C81*H76/(C81+H76)</f>
        <v>0.96296296296296302</v>
      </c>
    </row>
    <row r="77" spans="1:11" x14ac:dyDescent="0.2">
      <c r="B77">
        <v>0</v>
      </c>
      <c r="C77">
        <v>1</v>
      </c>
      <c r="D77">
        <v>12</v>
      </c>
      <c r="E77">
        <v>1</v>
      </c>
      <c r="F77">
        <v>0</v>
      </c>
      <c r="H77">
        <f>D77/SUM(B77:F77)</f>
        <v>0.8571428571428571</v>
      </c>
      <c r="K77">
        <f>2*D81*H77/(D81+H77)</f>
        <v>0.88888888888888895</v>
      </c>
    </row>
    <row r="78" spans="1:11" x14ac:dyDescent="0.2">
      <c r="B78">
        <v>0</v>
      </c>
      <c r="C78">
        <v>0</v>
      </c>
      <c r="D78">
        <v>1</v>
      </c>
      <c r="E78">
        <v>18</v>
      </c>
      <c r="F78">
        <v>1</v>
      </c>
      <c r="H78">
        <f>E78/SUM(B78:F78)</f>
        <v>0.9</v>
      </c>
      <c r="K78">
        <f>2*E81*H78/(E81+H78)</f>
        <v>0.9</v>
      </c>
    </row>
    <row r="79" spans="1:11" x14ac:dyDescent="0.2">
      <c r="B79">
        <v>0</v>
      </c>
      <c r="C79">
        <v>0</v>
      </c>
      <c r="D79">
        <v>0</v>
      </c>
      <c r="E79">
        <v>1</v>
      </c>
      <c r="F79">
        <v>10</v>
      </c>
      <c r="H79">
        <f>F79/SUM(B79:F79)</f>
        <v>0.90909090909090906</v>
      </c>
      <c r="I79">
        <f>AVERAGE(H75:H79)</f>
        <v>0.93324675324675321</v>
      </c>
      <c r="K79">
        <f>2*F81*H79/(F81+H79)</f>
        <v>0.90909090909090906</v>
      </c>
    </row>
    <row r="81" spans="1:11" x14ac:dyDescent="0.2">
      <c r="A81" s="1" t="s">
        <v>56</v>
      </c>
      <c r="B81">
        <f>B75/SUM(B75:B79)</f>
        <v>1</v>
      </c>
      <c r="C81">
        <f>C76/SUM(C75:C79)</f>
        <v>0.9285714285714286</v>
      </c>
      <c r="D81">
        <f>D77/SUM(D75:D79)</f>
        <v>0.92307692307692313</v>
      </c>
      <c r="E81">
        <f>E78/SUM(E75:E79)</f>
        <v>0.9</v>
      </c>
      <c r="F81">
        <f>F79/SUM(F75:F79)</f>
        <v>0.90909090909090906</v>
      </c>
      <c r="H81">
        <f>SUM(B75,C76,D77,E78,F79)/SUM(B75:F79)</f>
        <v>0.93670886075949367</v>
      </c>
      <c r="K81">
        <f>AVERAGE(K75:K79)</f>
        <v>0.93218855218855212</v>
      </c>
    </row>
    <row r="82" spans="1:11" x14ac:dyDescent="0.2">
      <c r="F82">
        <f>AVERAGE(B81:F81)</f>
        <v>0.93214785214785212</v>
      </c>
    </row>
    <row r="85" spans="1:11" x14ac:dyDescent="0.2">
      <c r="A85" t="s">
        <v>48</v>
      </c>
      <c r="H85" t="s">
        <v>55</v>
      </c>
      <c r="K85" t="s">
        <v>54</v>
      </c>
    </row>
    <row r="86" spans="1:11" x14ac:dyDescent="0.2">
      <c r="B86">
        <v>21</v>
      </c>
      <c r="C86">
        <v>0</v>
      </c>
      <c r="D86">
        <v>0</v>
      </c>
      <c r="E86">
        <v>0</v>
      </c>
      <c r="F86">
        <v>0</v>
      </c>
      <c r="H86">
        <f>B86/SUM(B86:F86)</f>
        <v>1</v>
      </c>
      <c r="K86">
        <f>2*B92*H86/(B92+H86)</f>
        <v>0.9767441860465117</v>
      </c>
    </row>
    <row r="87" spans="1:11" x14ac:dyDescent="0.2">
      <c r="B87">
        <v>0</v>
      </c>
      <c r="C87">
        <v>13</v>
      </c>
      <c r="D87">
        <v>0</v>
      </c>
      <c r="E87">
        <v>0</v>
      </c>
      <c r="F87">
        <v>0</v>
      </c>
      <c r="H87">
        <f>C87/SUM(B87:F87)</f>
        <v>1</v>
      </c>
      <c r="K87">
        <f>2*C92*H87/(C92+H87)</f>
        <v>1</v>
      </c>
    </row>
    <row r="88" spans="1:11" x14ac:dyDescent="0.2">
      <c r="B88">
        <v>0</v>
      </c>
      <c r="C88">
        <v>0</v>
      </c>
      <c r="D88">
        <v>14</v>
      </c>
      <c r="E88">
        <v>0</v>
      </c>
      <c r="F88">
        <v>0</v>
      </c>
      <c r="H88">
        <f>D88/SUM(B88:F88)</f>
        <v>1</v>
      </c>
      <c r="K88">
        <f>2*D92*H88/(D92+H88)</f>
        <v>0.96551724137931039</v>
      </c>
    </row>
    <row r="89" spans="1:11" x14ac:dyDescent="0.2">
      <c r="B89">
        <v>0</v>
      </c>
      <c r="C89">
        <v>0</v>
      </c>
      <c r="D89">
        <v>1</v>
      </c>
      <c r="E89">
        <v>17</v>
      </c>
      <c r="F89">
        <v>2</v>
      </c>
      <c r="H89">
        <f>E89/SUM(B89:F89)</f>
        <v>0.85</v>
      </c>
      <c r="K89">
        <f>2*E92*H89/(E92+H89)</f>
        <v>0.91891891891891886</v>
      </c>
    </row>
    <row r="90" spans="1:11" x14ac:dyDescent="0.2">
      <c r="B90">
        <v>1</v>
      </c>
      <c r="C90">
        <v>0</v>
      </c>
      <c r="D90">
        <v>0</v>
      </c>
      <c r="E90">
        <v>0</v>
      </c>
      <c r="F90">
        <v>10</v>
      </c>
      <c r="H90">
        <f>F90/SUM(B90:F90)</f>
        <v>0.90909090909090906</v>
      </c>
      <c r="I90">
        <f>AVERAGE(H86:H90)</f>
        <v>0.95181818181818179</v>
      </c>
      <c r="K90">
        <f>2*F92*H90/(F92+H90)</f>
        <v>0.86956521739130432</v>
      </c>
    </row>
    <row r="92" spans="1:11" x14ac:dyDescent="0.2">
      <c r="A92" s="1" t="s">
        <v>56</v>
      </c>
      <c r="B92">
        <f>B86/SUM(B86:B90)</f>
        <v>0.95454545454545459</v>
      </c>
      <c r="C92">
        <f>C87/SUM(C86:C90)</f>
        <v>1</v>
      </c>
      <c r="D92">
        <f>D88/SUM(D86:D90)</f>
        <v>0.93333333333333335</v>
      </c>
      <c r="E92">
        <f>E89/SUM(E86:E90)</f>
        <v>1</v>
      </c>
      <c r="F92">
        <f>F90/SUM(F86:F90)</f>
        <v>0.83333333333333337</v>
      </c>
      <c r="H92">
        <f>SUM(B86,C87,D88,E89,F90)/SUM(B86:F90)</f>
        <v>0.94936708860759489</v>
      </c>
      <c r="K92">
        <f>AVERAGE(K86:K90)</f>
        <v>0.94614911274720903</v>
      </c>
    </row>
    <row r="93" spans="1:11" x14ac:dyDescent="0.2">
      <c r="F93">
        <f>AVERAGE(B92:F92)</f>
        <v>0.94424242424242411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Liangchen (NIH/CC/DRD) [F]</dc:creator>
  <cp:lastModifiedBy>Liu, Liangchen (NIH/CC/DRD) [F]</cp:lastModifiedBy>
  <dcterms:created xsi:type="dcterms:W3CDTF">2023-10-17T06:43:44Z</dcterms:created>
  <dcterms:modified xsi:type="dcterms:W3CDTF">2023-10-17T16:56:39Z</dcterms:modified>
</cp:coreProperties>
</file>