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OneDrive\Desktop\SeniorDesignFinal\Data\PropStudy\"/>
    </mc:Choice>
  </mc:AlternateContent>
  <xr:revisionPtr revIDLastSave="0" documentId="13_ncr:1_{191E53B8-D62F-4943-B3B6-5E2A2EBED350}" xr6:coauthVersionLast="45" xr6:coauthVersionMax="45" xr10:uidLastSave="{00000000-0000-0000-0000-000000000000}"/>
  <bookViews>
    <workbookView xWindow="4620" yWindow="2145" windowWidth="21600" windowHeight="11385" xr2:uid="{00000000-000D-0000-FFFF-FFFF00000000}"/>
  </bookViews>
  <sheets>
    <sheet name="PROP Pilot Data 071411_2011071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" l="1"/>
  <c r="B20" i="1"/>
  <c r="B2" i="1"/>
  <c r="E36" i="1" l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D36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D35" i="1"/>
</calcChain>
</file>

<file path=xl/sharedStrings.xml><?xml version="1.0" encoding="utf-8"?>
<sst xmlns="http://schemas.openxmlformats.org/spreadsheetml/2006/main" count="53" uniqueCount="27">
  <si>
    <t>Timestamp</t>
  </si>
  <si>
    <t>Exp Vol</t>
  </si>
  <si>
    <t>Insp Vol</t>
  </si>
  <si>
    <t>|Ph Angle|</t>
  </si>
  <si>
    <t>|Ph Angle (Area)|</t>
  </si>
  <si>
    <t>Ph Angle (Area)</t>
  </si>
  <si>
    <t>Ph Rel Exp</t>
  </si>
  <si>
    <t>Ph Rel Insp</t>
  </si>
  <si>
    <t>Ph Rel Total</t>
  </si>
  <si>
    <t>qDEEL</t>
  </si>
  <si>
    <t>%RCe</t>
  </si>
  <si>
    <t>%RCi</t>
  </si>
  <si>
    <t>Resp Rate</t>
  </si>
  <si>
    <t>Resp Rate Inst</t>
  </si>
  <si>
    <t>Te</t>
  </si>
  <si>
    <t>Ti</t>
  </si>
  <si>
    <t>Ti/Te</t>
  </si>
  <si>
    <t>Ti/Tt</t>
  </si>
  <si>
    <t>Tpef/Te</t>
  </si>
  <si>
    <t>Tt</t>
  </si>
  <si>
    <t>TVI exp</t>
  </si>
  <si>
    <t>TVI insp</t>
  </si>
  <si>
    <t>Vent</t>
  </si>
  <si>
    <t>Work of Breathing</t>
  </si>
  <si>
    <t>mean</t>
  </si>
  <si>
    <t>sd</t>
  </si>
  <si>
    <t>yup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</si>
</sst>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7" fontId="0" fillId="0" borderId="0" xfId="0" applyNumberFormat="1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165" fontId="0" fillId="3" borderId="0" xfId="0" applyNumberFormat="1" applyFill="1"/>
    <xf numFmtId="165" fontId="0" fillId="0" borderId="0" xfId="0" applyNumberFormat="1"/>
    <xf numFmtId="0" fontId="0" fillId="4" borderId="0" xfId="0" applyFill="1"/>
    <xf numFmtId="165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"/>
  <sheetViews>
    <sheetView tabSelected="1" workbookViewId="0">
      <selection activeCell="A36" sqref="A36"/>
    </sheetView>
  </sheetViews>
  <sheetFormatPr defaultRowHeight="12.75" x14ac:dyDescent="0.2"/>
  <cols>
    <col min="3" max="3" width="22.28515625" customWidth="1"/>
    <col min="4" max="5" width="10.5703125" bestFit="1" customWidth="1"/>
    <col min="6" max="8" width="9.5703125" bestFit="1" customWidth="1"/>
    <col min="14" max="14" width="9.140625" style="8"/>
    <col min="15" max="15" width="13.5703125" customWidth="1"/>
    <col min="16" max="16" width="19.28515625" customWidth="1"/>
    <col min="22" max="25" width="9.28515625" bestFit="1" customWidth="1"/>
    <col min="26" max="26" width="9.5703125" bestFit="1" customWidth="1"/>
  </cols>
  <sheetData>
    <row r="1" spans="1:26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s="4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s="8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s="3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">
      <c r="A2" t="s">
        <v>26</v>
      </c>
      <c r="B2" s="1">
        <f>MINUTE(C3)*60+SECOND(C3)</f>
        <v>1650</v>
      </c>
      <c r="C2" s="1">
        <v>0.3940858796296296</v>
      </c>
      <c r="D2" s="7">
        <v>97.265630000000002</v>
      </c>
      <c r="E2" s="7">
        <v>95.053709999999995</v>
      </c>
      <c r="F2" s="7">
        <v>38.259540000000001</v>
      </c>
      <c r="G2" s="7">
        <v>36.035679999999999</v>
      </c>
      <c r="H2" s="6">
        <v>36.035679999999999</v>
      </c>
      <c r="I2" s="7">
        <v>23.33333</v>
      </c>
      <c r="J2" s="7">
        <v>24.137930000000001</v>
      </c>
      <c r="K2" s="7">
        <v>22.413789999999999</v>
      </c>
      <c r="L2" s="7">
        <v>2.2119140000000002</v>
      </c>
      <c r="M2" s="7"/>
      <c r="N2" s="9">
        <v>0.17873320000000001</v>
      </c>
      <c r="O2" s="7">
        <v>63.157890000000002</v>
      </c>
      <c r="P2" s="7">
        <v>2.953176</v>
      </c>
      <c r="Q2" s="7">
        <v>0.48333330000000002</v>
      </c>
      <c r="R2" s="7">
        <v>0.46666669999999999</v>
      </c>
      <c r="S2" s="7">
        <v>0.96551730000000002</v>
      </c>
      <c r="T2" s="7">
        <v>0.4912281</v>
      </c>
      <c r="U2" s="5">
        <v>0.48275859999999998</v>
      </c>
      <c r="V2" s="7">
        <v>0.95</v>
      </c>
      <c r="W2" s="7">
        <v>13.003539999999999</v>
      </c>
      <c r="X2" s="7">
        <v>24.707329999999999</v>
      </c>
      <c r="Y2" s="7">
        <v>6.0033919999999998</v>
      </c>
      <c r="Z2" s="7">
        <v>664.4443</v>
      </c>
    </row>
    <row r="3" spans="1:26" x14ac:dyDescent="0.2">
      <c r="A3" t="s">
        <v>26</v>
      </c>
      <c r="C3" s="1">
        <v>0.39409687500000001</v>
      </c>
      <c r="D3" s="7">
        <v>101.58280000000001</v>
      </c>
      <c r="E3" s="7">
        <v>98.413089999999997</v>
      </c>
      <c r="F3" s="7">
        <v>52.36148</v>
      </c>
      <c r="G3" s="7">
        <v>52.336320000000001</v>
      </c>
      <c r="H3" s="6">
        <v>52.336320000000001</v>
      </c>
      <c r="I3" s="7">
        <v>29.032260000000001</v>
      </c>
      <c r="J3" s="7">
        <v>29.032260000000001</v>
      </c>
      <c r="K3" s="7">
        <v>27.868849999999998</v>
      </c>
      <c r="L3" s="7">
        <v>3.1696780000000002</v>
      </c>
      <c r="M3" s="7">
        <v>0.19923189999999999</v>
      </c>
      <c r="N3" s="9">
        <v>0.2147743</v>
      </c>
      <c r="O3" s="7">
        <v>60</v>
      </c>
      <c r="P3" s="7">
        <v>3.0923430000000001</v>
      </c>
      <c r="Q3" s="7">
        <v>0.5</v>
      </c>
      <c r="R3" s="7">
        <v>0.5</v>
      </c>
      <c r="S3" s="7">
        <v>1</v>
      </c>
      <c r="T3" s="7">
        <v>0.5</v>
      </c>
      <c r="U3" s="5">
        <v>0.5</v>
      </c>
      <c r="V3" s="7">
        <v>1</v>
      </c>
      <c r="W3" s="7">
        <v>13.88983</v>
      </c>
      <c r="X3" s="7">
        <v>24.788799999999998</v>
      </c>
      <c r="Y3" s="7">
        <v>5.9047850000000004</v>
      </c>
      <c r="Z3" s="7">
        <v>609.67499999999995</v>
      </c>
    </row>
    <row r="4" spans="1:26" x14ac:dyDescent="0.2">
      <c r="A4" t="s">
        <v>26</v>
      </c>
      <c r="C4" s="1">
        <v>0.39410844907407405</v>
      </c>
      <c r="D4" s="7">
        <v>86.041749999999993</v>
      </c>
      <c r="E4" s="7">
        <v>87.985349999999997</v>
      </c>
      <c r="F4" s="7">
        <v>71.699010000000001</v>
      </c>
      <c r="G4" s="7">
        <v>67.281800000000004</v>
      </c>
      <c r="H4" s="6">
        <v>67.281800000000004</v>
      </c>
      <c r="I4" s="7">
        <v>41.379309999999997</v>
      </c>
      <c r="J4" s="7">
        <v>33.333329999999997</v>
      </c>
      <c r="K4" s="7">
        <v>36.206899999999997</v>
      </c>
      <c r="L4" s="7">
        <v>1.9436040000000001</v>
      </c>
      <c r="M4" s="7">
        <v>0.20485220000000001</v>
      </c>
      <c r="N4" s="9">
        <v>0.25490030000000002</v>
      </c>
      <c r="O4" s="7">
        <v>63.157890000000002</v>
      </c>
      <c r="P4" s="7">
        <v>3.9533320000000001</v>
      </c>
      <c r="Q4" s="7">
        <v>0.46666669999999999</v>
      </c>
      <c r="R4" s="7">
        <v>0.48333330000000002</v>
      </c>
      <c r="S4" s="7">
        <v>1.035714</v>
      </c>
      <c r="T4" s="7">
        <v>0.50877190000000005</v>
      </c>
      <c r="U4" s="5">
        <v>0.5</v>
      </c>
      <c r="V4" s="7">
        <v>0.95</v>
      </c>
      <c r="W4" s="7">
        <v>14.166370000000001</v>
      </c>
      <c r="X4" s="7">
        <v>25.862660000000002</v>
      </c>
      <c r="Y4" s="7">
        <v>5.5569699999999997</v>
      </c>
      <c r="Z4" s="7">
        <v>717.82280000000003</v>
      </c>
    </row>
    <row r="5" spans="1:26" x14ac:dyDescent="0.2">
      <c r="A5" t="s">
        <v>26</v>
      </c>
      <c r="C5" s="1">
        <v>0.39411944444444447</v>
      </c>
      <c r="D5" s="7">
        <v>88.474850000000004</v>
      </c>
      <c r="E5" s="7">
        <v>84.132080000000002</v>
      </c>
      <c r="F5" s="7">
        <v>68.513819999999996</v>
      </c>
      <c r="G5" s="7">
        <v>66.838319999999996</v>
      </c>
      <c r="H5" s="6">
        <v>66.838319999999996</v>
      </c>
      <c r="I5" s="7">
        <v>41.379309999999997</v>
      </c>
      <c r="J5" s="7">
        <v>33.333329999999997</v>
      </c>
      <c r="K5" s="7">
        <v>36.363639999999997</v>
      </c>
      <c r="L5" s="7">
        <v>4.3427730000000002</v>
      </c>
      <c r="M5" s="7">
        <v>0.1688307</v>
      </c>
      <c r="N5" s="9">
        <v>0.19459380000000001</v>
      </c>
      <c r="O5" s="7">
        <v>67.924530000000004</v>
      </c>
      <c r="P5" s="7">
        <v>3.8179470000000002</v>
      </c>
      <c r="Q5" s="7">
        <v>0.45</v>
      </c>
      <c r="R5" s="7">
        <v>0.43333329999999998</v>
      </c>
      <c r="S5" s="7">
        <v>0.96296300000000001</v>
      </c>
      <c r="T5" s="7">
        <v>0.490566</v>
      </c>
      <c r="U5" s="5">
        <v>0.51851849999999999</v>
      </c>
      <c r="V5" s="7">
        <v>0.88333329999999999</v>
      </c>
      <c r="W5" s="7">
        <v>12.824949999999999</v>
      </c>
      <c r="X5" s="7">
        <v>16.896599999999999</v>
      </c>
      <c r="Y5" s="7">
        <v>5.7146319999999999</v>
      </c>
      <c r="Z5" s="7">
        <v>807.35580000000004</v>
      </c>
    </row>
    <row r="6" spans="1:26" x14ac:dyDescent="0.2">
      <c r="A6" t="s">
        <v>26</v>
      </c>
      <c r="C6" s="1">
        <v>0.39412966435185187</v>
      </c>
      <c r="D6" s="7">
        <v>81.888919999999999</v>
      </c>
      <c r="E6" s="7">
        <v>86.427000000000007</v>
      </c>
      <c r="F6" s="7">
        <v>47.563499999999998</v>
      </c>
      <c r="G6" s="7">
        <v>48.954369999999997</v>
      </c>
      <c r="H6" s="6">
        <v>48.954369999999997</v>
      </c>
      <c r="I6" s="7">
        <v>33.333329999999997</v>
      </c>
      <c r="J6" s="7">
        <v>42.857140000000001</v>
      </c>
      <c r="K6" s="7">
        <v>37.037039999999998</v>
      </c>
      <c r="L6" s="7">
        <v>4.5380859999999998</v>
      </c>
      <c r="M6" s="7">
        <v>0.1533032</v>
      </c>
      <c r="N6" s="9">
        <v>0.1072683</v>
      </c>
      <c r="O6" s="7">
        <v>67.924530000000004</v>
      </c>
      <c r="P6" s="7">
        <v>3.8233779999999999</v>
      </c>
      <c r="Q6" s="7">
        <v>0.43333329999999998</v>
      </c>
      <c r="R6" s="7">
        <v>0.45</v>
      </c>
      <c r="S6" s="7">
        <v>1.0384610000000001</v>
      </c>
      <c r="T6" s="7">
        <v>0.5094339</v>
      </c>
      <c r="U6" s="5">
        <v>0.5</v>
      </c>
      <c r="V6" s="7">
        <v>0.88333329999999999</v>
      </c>
      <c r="W6" s="7">
        <v>12.092689999999999</v>
      </c>
      <c r="X6" s="7">
        <v>15.678739999999999</v>
      </c>
      <c r="Y6" s="7">
        <v>5.8705129999999999</v>
      </c>
      <c r="Z6" s="7">
        <v>785.91790000000003</v>
      </c>
    </row>
    <row r="7" spans="1:26" x14ac:dyDescent="0.2">
      <c r="A7" t="s">
        <v>26</v>
      </c>
      <c r="C7" s="1">
        <v>0.39413988425925922</v>
      </c>
      <c r="D7" s="7">
        <v>96.945070000000001</v>
      </c>
      <c r="E7" s="7">
        <v>109.9585</v>
      </c>
      <c r="F7" s="7">
        <v>35.5045</v>
      </c>
      <c r="G7" s="7">
        <v>34.585590000000003</v>
      </c>
      <c r="H7" s="6">
        <v>34.585590000000003</v>
      </c>
      <c r="I7" s="7">
        <v>28.571429999999999</v>
      </c>
      <c r="J7" s="7">
        <v>26.66667</v>
      </c>
      <c r="K7" s="7">
        <v>26.31579</v>
      </c>
      <c r="L7" s="7">
        <v>13.01343</v>
      </c>
      <c r="M7" s="7">
        <v>0.17252400000000001</v>
      </c>
      <c r="N7" s="9">
        <v>0.28938809999999998</v>
      </c>
      <c r="O7" s="7">
        <v>64.285709999999995</v>
      </c>
      <c r="P7" s="7">
        <v>4.1650960000000001</v>
      </c>
      <c r="Q7" s="7">
        <v>0.45</v>
      </c>
      <c r="R7" s="7">
        <v>0.48333330000000002</v>
      </c>
      <c r="S7" s="7">
        <v>1.074074</v>
      </c>
      <c r="T7" s="7">
        <v>0.51785709999999996</v>
      </c>
      <c r="U7" s="5">
        <v>0.48148150000000001</v>
      </c>
      <c r="V7" s="7">
        <v>0.93333330000000003</v>
      </c>
      <c r="W7" s="7">
        <v>11.33629</v>
      </c>
      <c r="X7" s="7">
        <v>15.899620000000001</v>
      </c>
      <c r="Y7" s="7">
        <v>7.0687600000000002</v>
      </c>
      <c r="Z7" s="7">
        <v>584.63620000000003</v>
      </c>
    </row>
    <row r="8" spans="1:26" x14ac:dyDescent="0.2">
      <c r="A8" t="s">
        <v>26</v>
      </c>
      <c r="C8" s="1">
        <v>0.39415069444444445</v>
      </c>
      <c r="D8" s="7">
        <v>78.89282</v>
      </c>
      <c r="E8" s="7">
        <v>75.443600000000004</v>
      </c>
      <c r="F8" s="7">
        <v>45.225909999999999</v>
      </c>
      <c r="G8" s="7">
        <v>45.75291</v>
      </c>
      <c r="H8" s="6">
        <v>45.75291</v>
      </c>
      <c r="I8" s="7">
        <v>29.629629999999999</v>
      </c>
      <c r="J8" s="7">
        <v>30.76923</v>
      </c>
      <c r="K8" s="7">
        <v>27.450980000000001</v>
      </c>
      <c r="L8" s="7">
        <v>3.4492189999999998</v>
      </c>
      <c r="M8" s="7">
        <v>0.3222795</v>
      </c>
      <c r="N8" s="9">
        <v>0.24794910000000001</v>
      </c>
      <c r="O8" s="7">
        <v>72</v>
      </c>
      <c r="P8" s="7">
        <v>4.3729269999999998</v>
      </c>
      <c r="Q8" s="7">
        <v>0.43333329999999998</v>
      </c>
      <c r="R8" s="7">
        <v>0.4</v>
      </c>
      <c r="S8" s="7">
        <v>0.92307689999999998</v>
      </c>
      <c r="T8" s="7">
        <v>0.48</v>
      </c>
      <c r="U8" s="5">
        <v>0.5</v>
      </c>
      <c r="V8" s="7">
        <v>0.83333330000000005</v>
      </c>
      <c r="W8" s="7">
        <v>11.42905</v>
      </c>
      <c r="X8" s="7">
        <v>17.27336</v>
      </c>
      <c r="Y8" s="7">
        <v>5.43194</v>
      </c>
      <c r="Z8" s="7">
        <v>954.35530000000006</v>
      </c>
    </row>
    <row r="9" spans="1:26" x14ac:dyDescent="0.2">
      <c r="C9" s="1">
        <v>0.39416033564814817</v>
      </c>
      <c r="D9" s="7">
        <v>95.542969999999997</v>
      </c>
      <c r="E9" s="7">
        <v>65.498289999999997</v>
      </c>
      <c r="F9" s="7">
        <v>28.26473</v>
      </c>
      <c r="G9" s="7">
        <v>22.45082</v>
      </c>
      <c r="H9" s="6">
        <v>22.45082</v>
      </c>
      <c r="I9" s="7">
        <v>27.586210000000001</v>
      </c>
      <c r="J9" s="7">
        <v>28</v>
      </c>
      <c r="K9" s="7">
        <v>26.415089999999999</v>
      </c>
      <c r="L9" s="7">
        <v>30.04468</v>
      </c>
      <c r="M9" s="7">
        <v>0.2430658</v>
      </c>
      <c r="N9" s="9"/>
      <c r="O9" s="7">
        <v>70.588229999999996</v>
      </c>
      <c r="P9" s="7">
        <v>4.4492909999999997</v>
      </c>
      <c r="Q9" s="7">
        <v>0.45</v>
      </c>
      <c r="R9" s="7">
        <v>0.4</v>
      </c>
      <c r="S9" s="7">
        <v>0.88888900000000004</v>
      </c>
      <c r="T9" s="7">
        <v>0.47058820000000001</v>
      </c>
      <c r="U9" s="5">
        <v>0.51851849999999999</v>
      </c>
      <c r="V9" s="7">
        <v>0.85</v>
      </c>
      <c r="W9" s="7">
        <v>10.19727</v>
      </c>
      <c r="X9" s="7">
        <v>16.96509</v>
      </c>
      <c r="Y9" s="7">
        <v>4.6234089999999997</v>
      </c>
      <c r="Z9" s="7">
        <v>1077.711</v>
      </c>
    </row>
    <row r="10" spans="1:26" x14ac:dyDescent="0.2">
      <c r="A10" t="s">
        <v>26</v>
      </c>
      <c r="C10" s="1">
        <v>0.39528224537037038</v>
      </c>
      <c r="D10" s="7">
        <v>88.066410000000005</v>
      </c>
      <c r="E10" s="7">
        <v>85.395750000000007</v>
      </c>
      <c r="F10" s="7">
        <v>48.56044</v>
      </c>
      <c r="G10" s="7">
        <v>47.579770000000003</v>
      </c>
      <c r="H10" s="6">
        <v>47.579770000000003</v>
      </c>
      <c r="I10" s="7">
        <v>29.032260000000001</v>
      </c>
      <c r="J10" s="7">
        <v>27.586210000000001</v>
      </c>
      <c r="K10" s="7">
        <v>25.862069999999999</v>
      </c>
      <c r="L10" s="7">
        <v>2.6706539999999999</v>
      </c>
      <c r="M10" s="7"/>
      <c r="N10" s="9">
        <v>0.29972900000000002</v>
      </c>
      <c r="O10" s="7">
        <v>64.285709999999995</v>
      </c>
      <c r="P10" s="7">
        <v>15.88134</v>
      </c>
      <c r="Q10" s="7">
        <v>0.48333330000000002</v>
      </c>
      <c r="R10" s="7">
        <v>0.45</v>
      </c>
      <c r="S10" s="7">
        <v>0.93103449999999999</v>
      </c>
      <c r="T10" s="7">
        <v>0.48214279999999998</v>
      </c>
      <c r="U10" s="5">
        <v>0.48275859999999998</v>
      </c>
      <c r="V10" s="7">
        <v>0.93333330000000003</v>
      </c>
      <c r="W10" s="7">
        <v>14.06617</v>
      </c>
      <c r="X10" s="7">
        <v>16.512339999999998</v>
      </c>
      <c r="Y10" s="7">
        <v>5.4897270000000002</v>
      </c>
      <c r="Z10" s="7">
        <v>752.79750000000001</v>
      </c>
    </row>
    <row r="11" spans="1:26" x14ac:dyDescent="0.2">
      <c r="A11" t="s">
        <v>26</v>
      </c>
      <c r="C11" s="1">
        <v>0.39529305555555555</v>
      </c>
      <c r="D11" s="7">
        <v>59.159669999999998</v>
      </c>
      <c r="E11" s="7">
        <v>56.323239999999998</v>
      </c>
      <c r="F11" s="7">
        <v>67.455150000000003</v>
      </c>
      <c r="G11" s="7">
        <v>62.377920000000003</v>
      </c>
      <c r="H11" s="6">
        <v>62.377920000000003</v>
      </c>
      <c r="I11" s="7">
        <v>37.93103</v>
      </c>
      <c r="J11" s="7">
        <v>34.482759999999999</v>
      </c>
      <c r="K11" s="7">
        <v>33.928570000000001</v>
      </c>
      <c r="L11" s="7">
        <v>2.8364259999999999</v>
      </c>
      <c r="M11" s="7">
        <v>0.25005820000000001</v>
      </c>
      <c r="N11" s="9">
        <v>0.37480059999999998</v>
      </c>
      <c r="O11" s="7">
        <v>65.454539999999994</v>
      </c>
      <c r="P11" s="7">
        <v>15.90837</v>
      </c>
      <c r="Q11" s="7">
        <v>0.46666669999999999</v>
      </c>
      <c r="R11" s="7">
        <v>0.45</v>
      </c>
      <c r="S11" s="7">
        <v>0.96428570000000002</v>
      </c>
      <c r="T11" s="7">
        <v>0.49090909999999999</v>
      </c>
      <c r="U11" s="5">
        <v>0.5</v>
      </c>
      <c r="V11" s="7">
        <v>0.91666669999999995</v>
      </c>
      <c r="W11" s="7">
        <v>13.838559999999999</v>
      </c>
      <c r="X11" s="7">
        <v>16.980730000000001</v>
      </c>
      <c r="Y11" s="7">
        <v>3.6866120000000002</v>
      </c>
      <c r="Z11" s="7">
        <v>1162.123</v>
      </c>
    </row>
    <row r="12" spans="1:26" x14ac:dyDescent="0.2">
      <c r="A12" t="s">
        <v>26</v>
      </c>
      <c r="C12" s="1">
        <v>0.39530365740740742</v>
      </c>
      <c r="D12" s="7">
        <v>60.30688</v>
      </c>
      <c r="E12" s="7">
        <v>69.271479999999997</v>
      </c>
      <c r="F12" s="7">
        <v>37.498609999999999</v>
      </c>
      <c r="G12" s="7">
        <v>37.395040000000002</v>
      </c>
      <c r="H12" s="6">
        <v>37.395040000000002</v>
      </c>
      <c r="I12" s="7">
        <v>24.137930000000001</v>
      </c>
      <c r="J12" s="7">
        <v>27.586210000000001</v>
      </c>
      <c r="K12" s="7">
        <v>24.561399999999999</v>
      </c>
      <c r="L12" s="7">
        <v>8.9646000000000008</v>
      </c>
      <c r="M12" s="7">
        <v>0.2653992</v>
      </c>
      <c r="N12" s="9">
        <v>0.26423150000000001</v>
      </c>
      <c r="O12" s="7">
        <v>64.285709999999995</v>
      </c>
      <c r="P12" s="7">
        <v>15.90141</v>
      </c>
      <c r="Q12" s="7">
        <v>0.46666669999999999</v>
      </c>
      <c r="R12" s="7">
        <v>0.46666669999999999</v>
      </c>
      <c r="S12" s="7">
        <v>1</v>
      </c>
      <c r="T12" s="7">
        <v>0.5</v>
      </c>
      <c r="U12" s="5">
        <v>0.5</v>
      </c>
      <c r="V12" s="7">
        <v>0.93333330000000003</v>
      </c>
      <c r="W12" s="7">
        <v>14.8131</v>
      </c>
      <c r="X12" s="7">
        <v>16.840050000000002</v>
      </c>
      <c r="Y12" s="7">
        <v>4.4531669999999997</v>
      </c>
      <c r="Z12" s="7">
        <v>928.02560000000005</v>
      </c>
    </row>
    <row r="13" spans="1:26" x14ac:dyDescent="0.2">
      <c r="A13" t="s">
        <v>26</v>
      </c>
      <c r="C13" s="1">
        <v>0.39531446759259259</v>
      </c>
      <c r="D13" s="7">
        <v>77.593509999999995</v>
      </c>
      <c r="E13" s="7">
        <v>66.566890000000001</v>
      </c>
      <c r="F13" s="7">
        <v>25.686630000000001</v>
      </c>
      <c r="G13" s="7">
        <v>20.930009999999999</v>
      </c>
      <c r="H13" s="6">
        <v>20.930009999999999</v>
      </c>
      <c r="I13" s="7">
        <v>20.68966</v>
      </c>
      <c r="J13" s="7">
        <v>20.68966</v>
      </c>
      <c r="K13" s="7">
        <v>19.298249999999999</v>
      </c>
      <c r="L13" s="7">
        <v>11.02661</v>
      </c>
      <c r="M13" s="7">
        <v>0.25334489999999998</v>
      </c>
      <c r="N13" s="9">
        <v>0.22513549999999999</v>
      </c>
      <c r="O13" s="7">
        <v>64.285709999999995</v>
      </c>
      <c r="P13" s="7">
        <v>11.27505</v>
      </c>
      <c r="Q13" s="7">
        <v>0.46666669999999999</v>
      </c>
      <c r="R13" s="7">
        <v>0.46666669999999999</v>
      </c>
      <c r="S13" s="7">
        <v>1</v>
      </c>
      <c r="T13" s="7">
        <v>0.5</v>
      </c>
      <c r="U13" s="5">
        <v>0.5</v>
      </c>
      <c r="V13" s="7">
        <v>0.93333330000000003</v>
      </c>
      <c r="W13" s="7">
        <v>14.83882</v>
      </c>
      <c r="X13" s="7">
        <v>19.332709999999999</v>
      </c>
      <c r="Y13" s="7">
        <v>4.2793000000000001</v>
      </c>
      <c r="Z13" s="7">
        <v>965.73099999999999</v>
      </c>
    </row>
    <row r="14" spans="1:26" x14ac:dyDescent="0.2">
      <c r="A14" t="s">
        <v>26</v>
      </c>
      <c r="C14" s="1">
        <v>0.39532526620370367</v>
      </c>
      <c r="D14" s="7">
        <v>84.083979999999997</v>
      </c>
      <c r="E14" s="7">
        <v>99.089839999999995</v>
      </c>
      <c r="F14" s="7">
        <v>50.541310000000003</v>
      </c>
      <c r="G14" s="7">
        <v>50.657130000000002</v>
      </c>
      <c r="H14" s="6">
        <v>50.657130000000002</v>
      </c>
      <c r="I14" s="7">
        <v>31.25</v>
      </c>
      <c r="J14" s="7">
        <v>31.25</v>
      </c>
      <c r="K14" s="7">
        <v>30.158729999999998</v>
      </c>
      <c r="L14" s="7">
        <v>15.00586</v>
      </c>
      <c r="M14" s="7">
        <v>0.27262189999999997</v>
      </c>
      <c r="N14" s="9">
        <v>0.19612830000000001</v>
      </c>
      <c r="O14" s="7">
        <v>58.064520000000002</v>
      </c>
      <c r="P14" s="7">
        <v>3.6490629999999999</v>
      </c>
      <c r="Q14" s="7">
        <v>0.51666670000000003</v>
      </c>
      <c r="R14" s="7">
        <v>0.51666670000000003</v>
      </c>
      <c r="S14" s="7">
        <v>1</v>
      </c>
      <c r="T14" s="7">
        <v>0.5</v>
      </c>
      <c r="U14" s="5">
        <v>0.483871</v>
      </c>
      <c r="V14" s="7">
        <v>1.0333330000000001</v>
      </c>
      <c r="W14" s="7">
        <v>15.62229</v>
      </c>
      <c r="X14" s="7">
        <v>23.202300000000001</v>
      </c>
      <c r="Y14" s="7">
        <v>5.7536040000000002</v>
      </c>
      <c r="Z14" s="7">
        <v>585.97850000000005</v>
      </c>
    </row>
    <row r="15" spans="1:26" x14ac:dyDescent="0.2">
      <c r="A15" t="s">
        <v>26</v>
      </c>
      <c r="C15" s="1">
        <v>0.39533722222222223</v>
      </c>
      <c r="D15" s="7">
        <v>70.309079999999994</v>
      </c>
      <c r="E15" s="7">
        <v>83.382080000000002</v>
      </c>
      <c r="F15" s="7">
        <v>46.681530000000002</v>
      </c>
      <c r="G15" s="7">
        <v>44.533839999999998</v>
      </c>
      <c r="H15" s="6">
        <v>44.533839999999998</v>
      </c>
      <c r="I15" s="7">
        <v>27.586210000000001</v>
      </c>
      <c r="J15" s="7">
        <v>22.580639999999999</v>
      </c>
      <c r="K15" s="7">
        <v>23.728809999999999</v>
      </c>
      <c r="L15" s="7">
        <v>13.073</v>
      </c>
      <c r="M15" s="7">
        <v>0.1579275</v>
      </c>
      <c r="N15" s="9">
        <v>0.28611579999999998</v>
      </c>
      <c r="O15" s="7">
        <v>62.06897</v>
      </c>
      <c r="P15" s="7">
        <v>3.087396</v>
      </c>
      <c r="Q15" s="7">
        <v>0.46666669999999999</v>
      </c>
      <c r="R15" s="7">
        <v>0.5</v>
      </c>
      <c r="S15" s="7">
        <v>1.071429</v>
      </c>
      <c r="T15" s="7">
        <v>0.51724139999999996</v>
      </c>
      <c r="U15" s="5">
        <v>0.53571429999999998</v>
      </c>
      <c r="V15" s="7">
        <v>0.96666660000000004</v>
      </c>
      <c r="W15" s="7">
        <v>15.770379999999999</v>
      </c>
      <c r="X15" s="7">
        <v>23.154720000000001</v>
      </c>
      <c r="Y15" s="7">
        <v>5.1754389999999999</v>
      </c>
      <c r="Z15" s="7">
        <v>744.3922</v>
      </c>
    </row>
    <row r="16" spans="1:26" x14ac:dyDescent="0.2">
      <c r="A16" t="s">
        <v>26</v>
      </c>
      <c r="C16" s="1">
        <v>0.39534841435185181</v>
      </c>
      <c r="D16" s="7">
        <v>94.058109999999999</v>
      </c>
      <c r="E16" s="7">
        <v>95.328609999999998</v>
      </c>
      <c r="F16" s="7">
        <v>26.844650000000001</v>
      </c>
      <c r="G16" s="7">
        <v>26.146529999999998</v>
      </c>
      <c r="H16" s="6">
        <v>26.146529999999998</v>
      </c>
      <c r="I16" s="7">
        <v>23.33333</v>
      </c>
      <c r="J16" s="7">
        <v>19.354839999999999</v>
      </c>
      <c r="K16" s="7">
        <v>20</v>
      </c>
      <c r="L16" s="7">
        <v>1.270508</v>
      </c>
      <c r="M16" s="7">
        <v>0.21405379999999999</v>
      </c>
      <c r="N16" s="9">
        <v>0.267926</v>
      </c>
      <c r="O16" s="7">
        <v>62.06897</v>
      </c>
      <c r="P16" s="7">
        <v>3.0892499999999998</v>
      </c>
      <c r="Q16" s="7">
        <v>0.46666669999999999</v>
      </c>
      <c r="R16" s="7">
        <v>0.5</v>
      </c>
      <c r="S16" s="7">
        <v>1.071429</v>
      </c>
      <c r="T16" s="7">
        <v>0.51724139999999996</v>
      </c>
      <c r="U16" s="5">
        <v>0.5</v>
      </c>
      <c r="V16" s="7">
        <v>0.96666660000000004</v>
      </c>
      <c r="W16" s="7">
        <v>12.906040000000001</v>
      </c>
      <c r="X16" s="7">
        <v>21.76821</v>
      </c>
      <c r="Y16" s="7">
        <v>5.9169479999999997</v>
      </c>
      <c r="Z16" s="7">
        <v>651.10530000000006</v>
      </c>
    </row>
    <row r="17" spans="1:26" x14ac:dyDescent="0.2">
      <c r="A17" t="s">
        <v>26</v>
      </c>
      <c r="C17" s="1">
        <v>0.3953596064814815</v>
      </c>
      <c r="D17" s="7">
        <v>97.889889999999994</v>
      </c>
      <c r="E17" s="7">
        <v>124.1665</v>
      </c>
      <c r="F17" s="7">
        <v>41.633929999999999</v>
      </c>
      <c r="G17" s="7">
        <v>39.408810000000003</v>
      </c>
      <c r="H17" s="6">
        <v>39.408810000000003</v>
      </c>
      <c r="I17" s="7">
        <v>29.032260000000001</v>
      </c>
      <c r="J17" s="7">
        <v>27.272729999999999</v>
      </c>
      <c r="K17" s="7">
        <v>25.806450000000002</v>
      </c>
      <c r="L17" s="7">
        <v>26.276610000000002</v>
      </c>
      <c r="M17" s="7">
        <v>0.2793216</v>
      </c>
      <c r="N17" s="9">
        <v>0.25700770000000001</v>
      </c>
      <c r="O17" s="7">
        <v>60</v>
      </c>
      <c r="P17" s="7">
        <v>5.1758990000000002</v>
      </c>
      <c r="Q17" s="7">
        <v>0.48333330000000002</v>
      </c>
      <c r="R17" s="7">
        <v>0.51666670000000003</v>
      </c>
      <c r="S17" s="7">
        <v>1.0689660000000001</v>
      </c>
      <c r="T17" s="7">
        <v>0.51666670000000003</v>
      </c>
      <c r="U17" s="5">
        <v>0.48275859999999998</v>
      </c>
      <c r="V17" s="7">
        <v>1</v>
      </c>
      <c r="W17" s="7">
        <v>25.45701</v>
      </c>
      <c r="X17" s="7">
        <v>30.786480000000001</v>
      </c>
      <c r="Y17" s="7">
        <v>7.4499899999999997</v>
      </c>
      <c r="Z17" s="7">
        <v>483.22210000000001</v>
      </c>
    </row>
    <row r="18" spans="1:26" x14ac:dyDescent="0.2">
      <c r="A18" t="s">
        <v>26</v>
      </c>
      <c r="C18" s="1">
        <v>0.39537118055555553</v>
      </c>
      <c r="D18" s="7">
        <v>83.010499999999993</v>
      </c>
      <c r="E18" s="7">
        <v>85.312740000000005</v>
      </c>
      <c r="F18" s="7">
        <v>40.486089999999997</v>
      </c>
      <c r="G18" s="7">
        <v>40.318559999999998</v>
      </c>
      <c r="H18" s="6">
        <v>40.318559999999998</v>
      </c>
      <c r="I18" s="7">
        <v>24.137930000000001</v>
      </c>
      <c r="J18" s="7">
        <v>26.66667</v>
      </c>
      <c r="K18" s="7">
        <v>22.807020000000001</v>
      </c>
      <c r="L18" s="7">
        <v>2.3022459999999998</v>
      </c>
      <c r="M18" s="7">
        <v>0.17879220000000001</v>
      </c>
      <c r="N18" s="9">
        <v>0.19518460000000001</v>
      </c>
      <c r="O18" s="7">
        <v>64.285709999999995</v>
      </c>
      <c r="P18" s="7">
        <v>5.2921079999999998</v>
      </c>
      <c r="Q18" s="7">
        <v>0.46666669999999999</v>
      </c>
      <c r="R18" s="7">
        <v>0.46666669999999999</v>
      </c>
      <c r="S18" s="7">
        <v>1</v>
      </c>
      <c r="T18" s="7">
        <v>0.5</v>
      </c>
      <c r="U18" s="5">
        <v>0.5</v>
      </c>
      <c r="V18" s="7">
        <v>0.93333330000000003</v>
      </c>
      <c r="W18" s="7">
        <v>26.256129999999999</v>
      </c>
      <c r="X18" s="7">
        <v>30.84796</v>
      </c>
      <c r="Y18" s="7">
        <v>5.4843909999999996</v>
      </c>
      <c r="Z18" s="7">
        <v>753.53</v>
      </c>
    </row>
    <row r="19" spans="1:26" x14ac:dyDescent="0.2">
      <c r="A19" t="s">
        <v>26</v>
      </c>
      <c r="C19" s="1">
        <v>0.39538197916666667</v>
      </c>
      <c r="D19" s="7">
        <v>74.606200000000001</v>
      </c>
      <c r="E19" s="7">
        <v>81.231930000000006</v>
      </c>
      <c r="F19" s="7">
        <v>57.510339999999999</v>
      </c>
      <c r="G19" s="7">
        <v>54.834580000000003</v>
      </c>
      <c r="H19" s="6">
        <v>54.834580000000003</v>
      </c>
      <c r="I19" s="7">
        <v>35.714289999999998</v>
      </c>
      <c r="J19" s="7">
        <v>21.428570000000001</v>
      </c>
      <c r="K19" s="7">
        <v>27.272729999999999</v>
      </c>
      <c r="L19" s="7">
        <v>6.6257320000000002</v>
      </c>
      <c r="M19" s="7">
        <v>0.1968539</v>
      </c>
      <c r="N19" s="9">
        <v>0.26501380000000002</v>
      </c>
      <c r="O19" s="7">
        <v>66.666669999999996</v>
      </c>
      <c r="P19" s="7">
        <v>4.9554390000000001</v>
      </c>
      <c r="Q19" s="7">
        <v>0.45</v>
      </c>
      <c r="R19" s="7">
        <v>0.45</v>
      </c>
      <c r="S19" s="7">
        <v>1</v>
      </c>
      <c r="T19" s="7">
        <v>0.5</v>
      </c>
      <c r="U19" s="5">
        <v>0.48148150000000001</v>
      </c>
      <c r="V19" s="7">
        <v>0.9</v>
      </c>
      <c r="W19" s="7">
        <v>26.84111</v>
      </c>
      <c r="X19" s="7">
        <v>28.91694</v>
      </c>
      <c r="Y19" s="7">
        <v>5.4154619999999998</v>
      </c>
      <c r="Z19" s="7">
        <v>820.69529999999997</v>
      </c>
    </row>
    <row r="20" spans="1:26" x14ac:dyDescent="0.2">
      <c r="B20">
        <f>28*60+1.3</f>
        <v>1681.3</v>
      </c>
      <c r="C20" s="1">
        <v>0.39445990740740738</v>
      </c>
      <c r="D20" s="7">
        <v>99.333250000000007</v>
      </c>
      <c r="E20" s="7">
        <v>106.1011</v>
      </c>
      <c r="F20" s="7">
        <v>58.113160000000001</v>
      </c>
      <c r="G20" s="7">
        <v>55.913020000000003</v>
      </c>
      <c r="H20" s="6">
        <v>55.913020000000003</v>
      </c>
      <c r="I20" s="7">
        <v>33.333329999999997</v>
      </c>
      <c r="J20" s="7">
        <v>32.25806</v>
      </c>
      <c r="K20" s="7">
        <v>30.508469999999999</v>
      </c>
      <c r="L20" s="7">
        <v>6.7678219999999998</v>
      </c>
      <c r="M20" s="7"/>
      <c r="N20" s="9">
        <v>0.27349689999999999</v>
      </c>
      <c r="O20" s="7">
        <v>63.157890000000002</v>
      </c>
      <c r="P20" s="7">
        <v>4.8727140000000002</v>
      </c>
      <c r="Q20" s="7">
        <v>0.46666669999999999</v>
      </c>
      <c r="R20" s="7">
        <v>0.48333330000000002</v>
      </c>
      <c r="S20" s="7">
        <v>1.035714</v>
      </c>
      <c r="T20" s="7">
        <v>0.50877190000000005</v>
      </c>
      <c r="U20" s="5">
        <v>0.5</v>
      </c>
      <c r="V20" s="7">
        <v>0.95</v>
      </c>
      <c r="W20" s="7">
        <v>12.69815</v>
      </c>
      <c r="X20" s="7">
        <v>40.29139</v>
      </c>
      <c r="Y20" s="7">
        <v>6.7011200000000004</v>
      </c>
      <c r="Z20" s="7">
        <v>595.26160000000004</v>
      </c>
    </row>
    <row r="21" spans="1:26" x14ac:dyDescent="0.2">
      <c r="C21" s="1">
        <v>0.39447090277777774</v>
      </c>
      <c r="D21" s="7">
        <v>97.506590000000003</v>
      </c>
      <c r="E21" s="7">
        <v>101.6814</v>
      </c>
      <c r="F21" s="7">
        <v>59.442210000000003</v>
      </c>
      <c r="G21" s="7">
        <v>55.648029999999999</v>
      </c>
      <c r="H21" s="6">
        <v>55.648029999999999</v>
      </c>
      <c r="I21" s="7">
        <v>31.034479999999999</v>
      </c>
      <c r="J21" s="7">
        <v>32.25806</v>
      </c>
      <c r="K21" s="7">
        <v>29.31034</v>
      </c>
      <c r="L21" s="7">
        <v>4.1748050000000001</v>
      </c>
      <c r="M21" s="7">
        <v>0.21647630000000001</v>
      </c>
      <c r="N21" s="9">
        <v>0.26062400000000002</v>
      </c>
      <c r="O21" s="7">
        <v>63.157890000000002</v>
      </c>
      <c r="P21" s="7">
        <v>4.3965680000000003</v>
      </c>
      <c r="Q21" s="7">
        <v>0.46666669999999999</v>
      </c>
      <c r="R21" s="7">
        <v>0.48333330000000002</v>
      </c>
      <c r="S21" s="7">
        <v>1.035714</v>
      </c>
      <c r="T21" s="7">
        <v>0.50877190000000005</v>
      </c>
      <c r="U21" s="5">
        <v>0.5</v>
      </c>
      <c r="V21" s="7">
        <v>0.95</v>
      </c>
      <c r="W21" s="7">
        <v>13.485239999999999</v>
      </c>
      <c r="X21" s="7">
        <v>39.613140000000001</v>
      </c>
      <c r="Y21" s="7">
        <v>6.421983</v>
      </c>
      <c r="Z21" s="7">
        <v>621.13520000000005</v>
      </c>
    </row>
    <row r="22" spans="1:26" x14ac:dyDescent="0.2">
      <c r="A22" t="s">
        <v>26</v>
      </c>
      <c r="C22" s="1">
        <v>0.39448189814814816</v>
      </c>
      <c r="D22" s="7">
        <v>108.0442</v>
      </c>
      <c r="E22" s="7">
        <v>125.1465</v>
      </c>
      <c r="F22" s="7">
        <v>40.876579999999997</v>
      </c>
      <c r="G22" s="7">
        <v>40.948880000000003</v>
      </c>
      <c r="H22" s="6">
        <v>40.948880000000003</v>
      </c>
      <c r="I22" s="7">
        <v>30</v>
      </c>
      <c r="J22" s="7">
        <v>31.25</v>
      </c>
      <c r="K22" s="7">
        <v>29.508199999999999</v>
      </c>
      <c r="L22" s="7">
        <v>17.10229</v>
      </c>
      <c r="M22" s="7">
        <v>0.17222019999999999</v>
      </c>
      <c r="N22" s="9">
        <v>0.22630410000000001</v>
      </c>
      <c r="O22" s="7">
        <v>60</v>
      </c>
      <c r="P22" s="7">
        <v>5.068066</v>
      </c>
      <c r="Q22" s="7">
        <v>0.48333330000000002</v>
      </c>
      <c r="R22" s="7">
        <v>0.51666670000000003</v>
      </c>
      <c r="S22" s="7">
        <v>1.0689660000000001</v>
      </c>
      <c r="T22" s="7">
        <v>0.51666670000000003</v>
      </c>
      <c r="U22" s="5">
        <v>0.48275859999999998</v>
      </c>
      <c r="V22" s="7">
        <v>1</v>
      </c>
      <c r="W22" s="7">
        <v>15.65925</v>
      </c>
      <c r="X22" s="7">
        <v>40.15645</v>
      </c>
      <c r="Y22" s="7">
        <v>7.5087890000000002</v>
      </c>
      <c r="Z22" s="7">
        <v>479.43819999999999</v>
      </c>
    </row>
    <row r="23" spans="1:26" x14ac:dyDescent="0.2">
      <c r="C23" s="1">
        <v>0.3944934722222222</v>
      </c>
      <c r="D23" s="7">
        <v>99.064700000000002</v>
      </c>
      <c r="E23" s="7">
        <v>86.998779999999996</v>
      </c>
      <c r="F23" s="7">
        <v>44.789560000000002</v>
      </c>
      <c r="G23" s="7">
        <v>42.428809999999999</v>
      </c>
      <c r="H23" s="6">
        <v>42.428809999999999</v>
      </c>
      <c r="I23" s="7">
        <v>31.034479999999999</v>
      </c>
      <c r="J23" s="7">
        <v>29.629629999999999</v>
      </c>
      <c r="K23" s="7">
        <v>29.090910000000001</v>
      </c>
      <c r="L23" s="7">
        <v>12.06592</v>
      </c>
      <c r="M23" s="7">
        <v>0.26052140000000001</v>
      </c>
      <c r="N23" s="9">
        <v>0.28369119999999998</v>
      </c>
      <c r="O23" s="7">
        <v>66.666669999999996</v>
      </c>
      <c r="P23" s="7">
        <v>5.2183120000000001</v>
      </c>
      <c r="Q23" s="7">
        <v>0.46666669999999999</v>
      </c>
      <c r="R23" s="7">
        <v>0.43333329999999998</v>
      </c>
      <c r="S23" s="7">
        <v>0.92857149999999999</v>
      </c>
      <c r="T23" s="7">
        <v>0.48148150000000001</v>
      </c>
      <c r="U23" s="5">
        <v>0.5</v>
      </c>
      <c r="V23" s="7">
        <v>0.9</v>
      </c>
      <c r="W23" s="7">
        <v>14.58455</v>
      </c>
      <c r="X23" s="7">
        <v>38.121020000000001</v>
      </c>
      <c r="Y23" s="7">
        <v>5.799919</v>
      </c>
      <c r="Z23" s="7">
        <v>766.29430000000002</v>
      </c>
    </row>
    <row r="24" spans="1:26" x14ac:dyDescent="0.2">
      <c r="A24" t="s">
        <v>26</v>
      </c>
      <c r="C24" s="1">
        <v>0.39450388888888893</v>
      </c>
      <c r="D24" s="7">
        <v>103.7366</v>
      </c>
      <c r="E24" s="7">
        <v>100.5471</v>
      </c>
      <c r="F24" s="7">
        <v>51.938699999999997</v>
      </c>
      <c r="G24" s="7">
        <v>52.013759999999998</v>
      </c>
      <c r="H24" s="6">
        <v>52.013759999999998</v>
      </c>
      <c r="I24" s="7">
        <v>33.333329999999997</v>
      </c>
      <c r="J24" s="7">
        <v>36.666670000000003</v>
      </c>
      <c r="K24" s="7">
        <v>33.898299999999999</v>
      </c>
      <c r="L24" s="7">
        <v>3.1894529999999999</v>
      </c>
      <c r="M24" s="7">
        <v>0.29560779999999998</v>
      </c>
      <c r="N24" s="9">
        <v>0.20234260000000001</v>
      </c>
      <c r="O24" s="7">
        <v>62.06897</v>
      </c>
      <c r="P24" s="7">
        <v>5.2772220000000001</v>
      </c>
      <c r="Q24" s="7">
        <v>0.48333330000000002</v>
      </c>
      <c r="R24" s="7">
        <v>0.48333330000000002</v>
      </c>
      <c r="S24" s="7">
        <v>1</v>
      </c>
      <c r="T24" s="7">
        <v>0.5</v>
      </c>
      <c r="U24" s="5">
        <v>0.48275859999999998</v>
      </c>
      <c r="V24" s="7">
        <v>0.96666660000000004</v>
      </c>
      <c r="W24" s="7">
        <v>14.266120000000001</v>
      </c>
      <c r="X24" s="7">
        <v>28.047219999999999</v>
      </c>
      <c r="Y24" s="7">
        <v>6.240856</v>
      </c>
      <c r="Z24" s="7">
        <v>617.31219999999996</v>
      </c>
    </row>
    <row r="25" spans="1:26" x14ac:dyDescent="0.2">
      <c r="A25" t="s">
        <v>26</v>
      </c>
      <c r="C25" s="1">
        <v>0.39451508101851851</v>
      </c>
      <c r="D25" s="7">
        <v>89.309809999999999</v>
      </c>
      <c r="E25" s="7">
        <v>97.346440000000001</v>
      </c>
      <c r="F25" s="7">
        <v>63.989980000000003</v>
      </c>
      <c r="G25" s="7">
        <v>63.552700000000002</v>
      </c>
      <c r="H25" s="6">
        <v>63.552700000000002</v>
      </c>
      <c r="I25" s="7">
        <v>41.935479999999998</v>
      </c>
      <c r="J25" s="7">
        <v>35.483870000000003</v>
      </c>
      <c r="K25" s="7">
        <v>36.666670000000003</v>
      </c>
      <c r="L25" s="7">
        <v>8.0366210000000002</v>
      </c>
      <c r="M25" s="7">
        <v>0.2149316</v>
      </c>
      <c r="N25" s="9">
        <v>0.2114057</v>
      </c>
      <c r="O25" s="7">
        <v>62.06897</v>
      </c>
      <c r="P25" s="7">
        <v>9.552657</v>
      </c>
      <c r="Q25" s="7">
        <v>0.48333330000000002</v>
      </c>
      <c r="R25" s="7">
        <v>0.48333330000000002</v>
      </c>
      <c r="S25" s="7">
        <v>1</v>
      </c>
      <c r="T25" s="7">
        <v>0.5</v>
      </c>
      <c r="U25" s="5">
        <v>0.48275859999999998</v>
      </c>
      <c r="V25" s="7">
        <v>0.96666660000000004</v>
      </c>
      <c r="W25" s="7">
        <v>17.51502</v>
      </c>
      <c r="X25" s="7">
        <v>25.98235</v>
      </c>
      <c r="Y25" s="7">
        <v>6.042192</v>
      </c>
      <c r="Z25" s="7">
        <v>637.60900000000004</v>
      </c>
    </row>
    <row r="26" spans="1:26" x14ac:dyDescent="0.2">
      <c r="A26" t="s">
        <v>26</v>
      </c>
      <c r="C26" s="1">
        <v>0.3945262731481482</v>
      </c>
      <c r="D26" s="7">
        <v>59.941890000000001</v>
      </c>
      <c r="E26" s="7">
        <v>62.581789999999998</v>
      </c>
      <c r="F26" s="7">
        <v>79.076170000000005</v>
      </c>
      <c r="G26" s="7">
        <v>90</v>
      </c>
      <c r="H26" s="6">
        <v>90</v>
      </c>
      <c r="I26" s="7">
        <v>50</v>
      </c>
      <c r="J26" s="7">
        <v>48.148150000000001</v>
      </c>
      <c r="K26" s="7">
        <v>48.076920000000001</v>
      </c>
      <c r="L26" s="7">
        <v>2.6398929999999998</v>
      </c>
      <c r="M26" s="7">
        <v>0.18327260000000001</v>
      </c>
      <c r="N26" s="9">
        <v>0.14208750000000001</v>
      </c>
      <c r="O26" s="7">
        <v>70.588229999999996</v>
      </c>
      <c r="P26" s="7">
        <v>13.698539999999999</v>
      </c>
      <c r="Q26" s="7">
        <v>0.4166667</v>
      </c>
      <c r="R26" s="7">
        <v>0.43333329999999998</v>
      </c>
      <c r="S26" s="7">
        <v>1.04</v>
      </c>
      <c r="T26" s="7">
        <v>0.50980389999999998</v>
      </c>
      <c r="U26" s="5">
        <v>0.52</v>
      </c>
      <c r="V26" s="7">
        <v>0.85</v>
      </c>
      <c r="W26" s="7">
        <v>19.038029999999999</v>
      </c>
      <c r="X26" s="7">
        <v>26.364439999999998</v>
      </c>
      <c r="Y26" s="7">
        <v>4.4175380000000004</v>
      </c>
      <c r="Z26" s="7">
        <v>1127.9359999999999</v>
      </c>
    </row>
    <row r="27" spans="1:26" x14ac:dyDescent="0.2">
      <c r="A27" t="s">
        <v>26</v>
      </c>
      <c r="C27" s="1">
        <v>0.39453611111111114</v>
      </c>
      <c r="D27" s="7">
        <v>81.149659999999997</v>
      </c>
      <c r="E27" s="7">
        <v>70.184569999999994</v>
      </c>
      <c r="F27" s="7">
        <v>60.016350000000003</v>
      </c>
      <c r="G27" s="7">
        <v>35.187449999999998</v>
      </c>
      <c r="H27" s="6">
        <v>35.187449999999998</v>
      </c>
      <c r="I27" s="7">
        <v>34.482759999999999</v>
      </c>
      <c r="J27" s="7">
        <v>46.428570000000001</v>
      </c>
      <c r="K27" s="7">
        <v>39.285710000000002</v>
      </c>
      <c r="L27" s="7">
        <v>10.96509</v>
      </c>
      <c r="M27" s="7">
        <v>6.2523930000000005E-2</v>
      </c>
      <c r="N27" s="9"/>
      <c r="O27" s="7">
        <v>66.666669999999996</v>
      </c>
      <c r="P27" s="7">
        <v>13.682829999999999</v>
      </c>
      <c r="Q27" s="7">
        <v>0.45</v>
      </c>
      <c r="R27" s="7">
        <v>0.45</v>
      </c>
      <c r="S27" s="7">
        <v>1</v>
      </c>
      <c r="T27" s="7">
        <v>0.5</v>
      </c>
      <c r="U27" s="5">
        <v>0.48148150000000001</v>
      </c>
      <c r="V27" s="7">
        <v>0.9</v>
      </c>
      <c r="W27" s="7">
        <v>19.395720000000001</v>
      </c>
      <c r="X27" s="7">
        <v>25.351510000000001</v>
      </c>
      <c r="Y27" s="7">
        <v>4.6789709999999998</v>
      </c>
      <c r="Z27" s="7">
        <v>949.87639999999999</v>
      </c>
    </row>
    <row r="28" spans="1:26" x14ac:dyDescent="0.2">
      <c r="A28" t="s">
        <v>26</v>
      </c>
      <c r="B28">
        <f>30*60 + 12.7</f>
        <v>1812.7</v>
      </c>
      <c r="C28" s="1">
        <v>0.39598074074074074</v>
      </c>
      <c r="D28" s="7">
        <v>89.151610000000005</v>
      </c>
      <c r="E28" s="7">
        <v>87.704589999999996</v>
      </c>
      <c r="F28" s="7">
        <v>38.210209999999996</v>
      </c>
      <c r="G28" s="7">
        <v>34.740749999999998</v>
      </c>
      <c r="H28" s="6">
        <v>34.740749999999998</v>
      </c>
      <c r="I28" s="7">
        <v>25.925930000000001</v>
      </c>
      <c r="J28" s="7">
        <v>25.925930000000001</v>
      </c>
      <c r="K28" s="7">
        <v>24.528300000000002</v>
      </c>
      <c r="L28" s="7">
        <v>1.4470209999999999</v>
      </c>
      <c r="M28" s="7"/>
      <c r="N28" s="9">
        <v>0.37698549999999997</v>
      </c>
      <c r="O28" s="7">
        <v>69.230770000000007</v>
      </c>
      <c r="P28" s="7">
        <v>2.593947</v>
      </c>
      <c r="Q28" s="7">
        <v>0.43333329999999998</v>
      </c>
      <c r="R28" s="7">
        <v>0.43333329999999998</v>
      </c>
      <c r="S28" s="7">
        <v>1</v>
      </c>
      <c r="T28" s="7">
        <v>0.5</v>
      </c>
      <c r="U28" s="5">
        <v>0.5</v>
      </c>
      <c r="V28" s="7">
        <v>0.86666670000000001</v>
      </c>
      <c r="W28" s="7">
        <v>14.19431</v>
      </c>
      <c r="X28" s="7">
        <v>14.905559999999999</v>
      </c>
      <c r="Y28" s="7">
        <v>6.0718560000000004</v>
      </c>
      <c r="Z28" s="7">
        <v>789.36310000000003</v>
      </c>
    </row>
    <row r="29" spans="1:26" x14ac:dyDescent="0.2">
      <c r="A29" t="s">
        <v>26</v>
      </c>
      <c r="C29" s="1">
        <v>0.39599077546296296</v>
      </c>
      <c r="D29" s="7">
        <v>77.472660000000005</v>
      </c>
      <c r="E29" s="7">
        <v>74.608400000000003</v>
      </c>
      <c r="F29" s="7">
        <v>44.658119999999997</v>
      </c>
      <c r="G29" s="7">
        <v>45.314509999999999</v>
      </c>
      <c r="H29" s="6">
        <v>45.314509999999999</v>
      </c>
      <c r="I29" s="7">
        <v>26.923079999999999</v>
      </c>
      <c r="J29" s="7">
        <v>33.333329999999997</v>
      </c>
      <c r="K29" s="7">
        <v>27.450980000000001</v>
      </c>
      <c r="L29" s="7">
        <v>2.864258</v>
      </c>
      <c r="M29" s="7">
        <v>0.41988829999999999</v>
      </c>
      <c r="N29" s="9">
        <v>0.30997789999999997</v>
      </c>
      <c r="O29" s="7">
        <v>72</v>
      </c>
      <c r="P29" s="7">
        <v>2.8610579999999999</v>
      </c>
      <c r="Q29" s="7">
        <v>0.4166667</v>
      </c>
      <c r="R29" s="7">
        <v>0.4166667</v>
      </c>
      <c r="S29" s="7">
        <v>1</v>
      </c>
      <c r="T29" s="7">
        <v>0.5</v>
      </c>
      <c r="U29" s="5">
        <v>0.52</v>
      </c>
      <c r="V29" s="7">
        <v>0.83333330000000005</v>
      </c>
      <c r="W29" s="7">
        <v>16.468119999999999</v>
      </c>
      <c r="X29" s="7">
        <v>17.290279999999999</v>
      </c>
      <c r="Y29" s="7">
        <v>5.3718050000000002</v>
      </c>
      <c r="Z29" s="7">
        <v>965.03880000000004</v>
      </c>
    </row>
    <row r="30" spans="1:26" x14ac:dyDescent="0.2">
      <c r="A30" t="s">
        <v>26</v>
      </c>
      <c r="C30" s="1">
        <v>0.39600041666666663</v>
      </c>
      <c r="D30" s="7">
        <v>81.477540000000005</v>
      </c>
      <c r="E30" s="7">
        <v>84.944090000000003</v>
      </c>
      <c r="F30" s="7">
        <v>31.542899999999999</v>
      </c>
      <c r="G30" s="7">
        <v>31.584710000000001</v>
      </c>
      <c r="H30" s="6">
        <v>31.584710000000001</v>
      </c>
      <c r="I30" s="7">
        <v>25.925930000000001</v>
      </c>
      <c r="J30" s="7">
        <v>25.925930000000001</v>
      </c>
      <c r="K30" s="7">
        <v>24.528300000000002</v>
      </c>
      <c r="L30" s="7">
        <v>3.4665530000000002</v>
      </c>
      <c r="M30" s="7">
        <v>0.32515090000000002</v>
      </c>
      <c r="N30" s="9">
        <v>0.27879520000000002</v>
      </c>
      <c r="O30" s="7">
        <v>70.588229999999996</v>
      </c>
      <c r="P30" s="7">
        <v>2.8750260000000001</v>
      </c>
      <c r="Q30" s="7">
        <v>0.4166667</v>
      </c>
      <c r="R30" s="7">
        <v>0.43333329999999998</v>
      </c>
      <c r="S30" s="7">
        <v>1.04</v>
      </c>
      <c r="T30" s="7">
        <v>0.50980389999999998</v>
      </c>
      <c r="U30" s="5">
        <v>0.48</v>
      </c>
      <c r="V30" s="7">
        <v>0.85</v>
      </c>
      <c r="W30" s="7">
        <v>18.826930000000001</v>
      </c>
      <c r="X30" s="7">
        <v>18.241879999999998</v>
      </c>
      <c r="Y30" s="7">
        <v>5.996054</v>
      </c>
      <c r="Z30" s="7">
        <v>830.99639999999999</v>
      </c>
    </row>
    <row r="31" spans="1:26" x14ac:dyDescent="0.2">
      <c r="A31" t="s">
        <v>26</v>
      </c>
      <c r="C31" s="1">
        <v>0.39601025462962963</v>
      </c>
      <c r="D31" s="7">
        <v>107.7617</v>
      </c>
      <c r="E31" s="7">
        <v>102.70610000000001</v>
      </c>
      <c r="F31" s="7">
        <v>30.690650000000002</v>
      </c>
      <c r="G31" s="7">
        <v>27.737629999999999</v>
      </c>
      <c r="H31" s="6">
        <v>27.737629999999999</v>
      </c>
      <c r="I31" s="7">
        <v>21.428570000000001</v>
      </c>
      <c r="J31" s="7">
        <v>21.428570000000001</v>
      </c>
      <c r="K31" s="7">
        <v>20</v>
      </c>
      <c r="L31" s="7">
        <v>5.0556640000000002</v>
      </c>
      <c r="M31" s="7">
        <v>0.3034501</v>
      </c>
      <c r="N31" s="9">
        <v>0.34555029999999998</v>
      </c>
      <c r="O31" s="7">
        <v>66.666669999999996</v>
      </c>
      <c r="P31" s="7">
        <v>4.1173719999999996</v>
      </c>
      <c r="Q31" s="7">
        <v>0.45</v>
      </c>
      <c r="R31" s="7">
        <v>0.45</v>
      </c>
      <c r="S31" s="7">
        <v>1</v>
      </c>
      <c r="T31" s="7">
        <v>0.5</v>
      </c>
      <c r="U31" s="5">
        <v>0.48148150000000001</v>
      </c>
      <c r="V31" s="7">
        <v>0.9</v>
      </c>
      <c r="W31" s="7">
        <v>18.71041</v>
      </c>
      <c r="X31" s="7">
        <v>29.839310000000001</v>
      </c>
      <c r="Y31" s="7">
        <v>6.8470700000000004</v>
      </c>
      <c r="Z31" s="7">
        <v>649.10159999999996</v>
      </c>
    </row>
    <row r="32" spans="1:26" x14ac:dyDescent="0.2">
      <c r="A32" t="s">
        <v>26</v>
      </c>
      <c r="C32" s="1">
        <v>0.39602067129629631</v>
      </c>
      <c r="D32" s="7">
        <v>100.6177</v>
      </c>
      <c r="E32" s="7">
        <v>104.8721</v>
      </c>
      <c r="F32" s="7">
        <v>33.171019999999999</v>
      </c>
      <c r="G32" s="7">
        <v>32.397019999999998</v>
      </c>
      <c r="H32" s="6">
        <v>32.397019999999998</v>
      </c>
      <c r="I32" s="7">
        <v>27.586210000000001</v>
      </c>
      <c r="J32" s="7">
        <v>25</v>
      </c>
      <c r="K32" s="7">
        <v>25</v>
      </c>
      <c r="L32" s="7">
        <v>4.2543949999999997</v>
      </c>
      <c r="M32" s="7">
        <v>0.37277070000000001</v>
      </c>
      <c r="N32" s="9">
        <v>0.29600330000000002</v>
      </c>
      <c r="O32" s="7">
        <v>65.454539999999994</v>
      </c>
      <c r="P32" s="7">
        <v>4.7435349999999996</v>
      </c>
      <c r="Q32" s="7">
        <v>0.46666669999999999</v>
      </c>
      <c r="R32" s="7">
        <v>0.45</v>
      </c>
      <c r="S32" s="7">
        <v>0.96428570000000002</v>
      </c>
      <c r="T32" s="7">
        <v>0.49090909999999999</v>
      </c>
      <c r="U32" s="5">
        <v>0.5</v>
      </c>
      <c r="V32" s="7">
        <v>0.91666669999999995</v>
      </c>
      <c r="W32" s="7">
        <v>18.666239999999998</v>
      </c>
      <c r="X32" s="7">
        <v>37.324739999999998</v>
      </c>
      <c r="Y32" s="7">
        <v>6.8643539999999996</v>
      </c>
      <c r="Z32" s="7">
        <v>624.13710000000003</v>
      </c>
    </row>
    <row r="33" spans="3:26" x14ac:dyDescent="0.2">
      <c r="C33" s="1">
        <v>0.39603128472222221</v>
      </c>
      <c r="D33" s="7">
        <v>70.155519999999996</v>
      </c>
      <c r="E33" s="7">
        <v>78.009519999999995</v>
      </c>
      <c r="F33" s="7">
        <v>40.496360000000003</v>
      </c>
      <c r="G33" s="7">
        <v>40.00994</v>
      </c>
      <c r="H33" s="6">
        <v>40.00994</v>
      </c>
      <c r="I33" s="7">
        <v>23.076920000000001</v>
      </c>
      <c r="J33" s="7">
        <v>32.142859999999999</v>
      </c>
      <c r="K33" s="7">
        <v>25</v>
      </c>
      <c r="L33" s="7">
        <v>7.8540039999999998</v>
      </c>
      <c r="M33" s="7">
        <v>0.33819060000000001</v>
      </c>
      <c r="N33" s="9">
        <v>0.29304409999999997</v>
      </c>
      <c r="O33" s="7">
        <v>70.588229999999996</v>
      </c>
      <c r="P33" s="7">
        <v>5.5763369999999997</v>
      </c>
      <c r="Q33" s="7">
        <v>0.4166667</v>
      </c>
      <c r="R33" s="7">
        <v>0.43333329999999998</v>
      </c>
      <c r="S33" s="7">
        <v>1.04</v>
      </c>
      <c r="T33" s="7">
        <v>0.50980389999999998</v>
      </c>
      <c r="U33" s="5">
        <v>0.48</v>
      </c>
      <c r="V33" s="7">
        <v>0.85</v>
      </c>
      <c r="W33" s="7">
        <v>20.77844</v>
      </c>
      <c r="X33" s="7">
        <v>38.20675</v>
      </c>
      <c r="Y33" s="7">
        <v>5.5065549999999996</v>
      </c>
      <c r="Z33" s="7">
        <v>904.86689999999999</v>
      </c>
    </row>
    <row r="34" spans="3:26" x14ac:dyDescent="0.2">
      <c r="D34" s="7"/>
      <c r="E34" s="7"/>
      <c r="F34" s="7"/>
      <c r="G34" s="7"/>
      <c r="H34" s="6"/>
      <c r="I34" s="7"/>
      <c r="J34" s="7"/>
      <c r="K34" s="7"/>
      <c r="L34" s="7"/>
      <c r="M34" s="7"/>
      <c r="N34" s="9"/>
      <c r="O34" s="7"/>
      <c r="P34" s="7"/>
      <c r="Q34" s="7"/>
      <c r="R34" s="7"/>
      <c r="S34" s="7"/>
      <c r="T34" s="7"/>
      <c r="U34" s="5"/>
      <c r="V34" s="7"/>
      <c r="W34" s="7"/>
      <c r="X34" s="7"/>
      <c r="Y34" s="7"/>
      <c r="Z34" s="7"/>
    </row>
    <row r="35" spans="3:26" x14ac:dyDescent="0.2">
      <c r="C35" s="2" t="s">
        <v>24</v>
      </c>
      <c r="D35" s="7">
        <f t="shared" ref="D35:Z35" si="0">AVERAGE(D2:D34)</f>
        <v>86.88882718749997</v>
      </c>
      <c r="E35" s="7">
        <f t="shared" si="0"/>
        <v>88.512911250000002</v>
      </c>
      <c r="F35" s="7">
        <f t="shared" si="0"/>
        <v>47.103223125</v>
      </c>
      <c r="G35" s="7">
        <f t="shared" si="0"/>
        <v>45.18422531249999</v>
      </c>
      <c r="H35" s="6">
        <f t="shared" si="0"/>
        <v>45.18422531249999</v>
      </c>
      <c r="I35" s="7">
        <f t="shared" si="0"/>
        <v>30.409694062500005</v>
      </c>
      <c r="J35" s="7">
        <f t="shared" si="0"/>
        <v>30.090869062500005</v>
      </c>
      <c r="K35" s="7">
        <f t="shared" si="0"/>
        <v>28.635912812499996</v>
      </c>
      <c r="L35" s="7">
        <f t="shared" si="0"/>
        <v>7.5827943437500007</v>
      </c>
      <c r="M35" s="7">
        <f t="shared" si="0"/>
        <v>0.23919517607142854</v>
      </c>
      <c r="N35" s="9">
        <f t="shared" si="0"/>
        <v>0.25397293999999998</v>
      </c>
      <c r="O35" s="7">
        <f t="shared" si="0"/>
        <v>65.294031875000002</v>
      </c>
      <c r="P35" s="7">
        <f t="shared" si="0"/>
        <v>6.2305312187499995</v>
      </c>
      <c r="Q35" s="7">
        <f t="shared" si="0"/>
        <v>0.45989584062499994</v>
      </c>
      <c r="R35" s="7">
        <f t="shared" si="0"/>
        <v>0.46197916249999982</v>
      </c>
      <c r="S35" s="7">
        <f t="shared" si="0"/>
        <v>1.00465908125</v>
      </c>
      <c r="T35" s="7">
        <f t="shared" si="0"/>
        <v>0.50089560624999985</v>
      </c>
      <c r="U35" s="5">
        <f t="shared" si="0"/>
        <v>0.496221871875</v>
      </c>
      <c r="V35" s="7">
        <f t="shared" si="0"/>
        <v>0.92187497499999982</v>
      </c>
      <c r="W35" s="7">
        <f t="shared" si="0"/>
        <v>16.051129062499999</v>
      </c>
      <c r="X35" s="7">
        <f t="shared" si="0"/>
        <v>25.192208749999999</v>
      </c>
      <c r="Y35" s="7">
        <f t="shared" si="0"/>
        <v>5.7421282187499987</v>
      </c>
      <c r="Z35" s="7">
        <f t="shared" si="0"/>
        <v>768.99642500000004</v>
      </c>
    </row>
    <row r="36" spans="3:26" x14ac:dyDescent="0.2">
      <c r="C36" s="2" t="s">
        <v>25</v>
      </c>
      <c r="D36" s="7">
        <f t="shared" ref="D36:Z36" si="1">STDEV(D2:D33)</f>
        <v>13.578414531346615</v>
      </c>
      <c r="E36" s="7">
        <f t="shared" si="1"/>
        <v>16.642571405749774</v>
      </c>
      <c r="F36" s="7">
        <f t="shared" si="1"/>
        <v>13.776457608049705</v>
      </c>
      <c r="G36" s="7">
        <f t="shared" si="1"/>
        <v>14.767288474004244</v>
      </c>
      <c r="H36" s="6">
        <f t="shared" si="1"/>
        <v>14.767288474004244</v>
      </c>
      <c r="I36" s="7">
        <f t="shared" si="1"/>
        <v>6.671013995771518</v>
      </c>
      <c r="J36" s="7">
        <f t="shared" si="1"/>
        <v>6.8431298766904591</v>
      </c>
      <c r="K36" s="7">
        <f t="shared" si="1"/>
        <v>6.3439336031301723</v>
      </c>
      <c r="L36" s="7">
        <f t="shared" si="1"/>
        <v>6.9271573804900557</v>
      </c>
      <c r="M36" s="7">
        <f t="shared" si="1"/>
        <v>7.6559266180680999E-2</v>
      </c>
      <c r="N36" s="9">
        <f t="shared" si="1"/>
        <v>6.129700439589255E-2</v>
      </c>
      <c r="O36" s="7">
        <f t="shared" si="1"/>
        <v>3.7685686495413666</v>
      </c>
      <c r="P36" s="7">
        <f t="shared" si="1"/>
        <v>4.2421050947162016</v>
      </c>
      <c r="Q36" s="7">
        <f t="shared" si="1"/>
        <v>2.4633282657253938E-2</v>
      </c>
      <c r="R36" s="7">
        <f t="shared" si="1"/>
        <v>3.2026645702398118E-2</v>
      </c>
      <c r="S36" s="7">
        <f t="shared" si="1"/>
        <v>4.6782881972200041E-2</v>
      </c>
      <c r="T36" s="7">
        <f t="shared" si="1"/>
        <v>1.1790631131126198E-2</v>
      </c>
      <c r="U36" s="5">
        <f t="shared" si="1"/>
        <v>1.450259609087249E-2</v>
      </c>
      <c r="V36" s="7">
        <f t="shared" si="1"/>
        <v>5.2948432849543155E-2</v>
      </c>
      <c r="W36" s="7">
        <f t="shared" si="1"/>
        <v>4.1953542517980305</v>
      </c>
      <c r="X36" s="7">
        <f t="shared" si="1"/>
        <v>8.2554186450862215</v>
      </c>
      <c r="Y36" s="7">
        <f t="shared" si="1"/>
        <v>0.90450252912473228</v>
      </c>
      <c r="Z36" s="7">
        <f t="shared" si="1"/>
        <v>178.70152468959313</v>
      </c>
    </row>
  </sheetData>
  <phoneticPr fontId="1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 Pilot Data 071411_20110714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</cp:lastModifiedBy>
  <dcterms:created xsi:type="dcterms:W3CDTF">2011-07-14T20:37:03Z</dcterms:created>
  <dcterms:modified xsi:type="dcterms:W3CDTF">2020-04-16T19:20:22Z</dcterms:modified>
</cp:coreProperties>
</file>