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\OneDrive\Desktop\SeniorDesignFinal\Data\PropStudy\"/>
    </mc:Choice>
  </mc:AlternateContent>
  <xr:revisionPtr revIDLastSave="0" documentId="13_ncr:1_{35068FA4-E699-460D-A3CB-648A39E9B190}" xr6:coauthVersionLast="45" xr6:coauthVersionMax="45" xr10:uidLastSave="{00000000-0000-0000-0000-000000000000}"/>
  <bookViews>
    <workbookView xWindow="360" yWindow="4215" windowWidth="12150" windowHeight="11385" xr2:uid="{00000000-000D-0000-FFFF-FFFF00000000}"/>
  </bookViews>
  <sheets>
    <sheet name="510014 postB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6" i="1"/>
  <c r="B10" i="1"/>
  <c r="B2" i="1"/>
  <c r="U24" i="1" l="1"/>
  <c r="N24" i="1"/>
  <c r="O24" i="1"/>
  <c r="N23" i="1"/>
  <c r="F24" i="1"/>
  <c r="O23" i="1"/>
  <c r="U23" i="1"/>
  <c r="F23" i="1"/>
</calcChain>
</file>

<file path=xl/sharedStrings.xml><?xml version="1.0" encoding="utf-8"?>
<sst xmlns="http://schemas.openxmlformats.org/spreadsheetml/2006/main" count="25" uniqueCount="25">
  <si>
    <t>Timestamp</t>
  </si>
  <si>
    <t>Exp Vol</t>
  </si>
  <si>
    <t>Insp Vol</t>
  </si>
  <si>
    <t>|Ph Angle|</t>
  </si>
  <si>
    <t>|Ph Angle (Area)|</t>
  </si>
  <si>
    <t>Ph Angle (Area)</t>
  </si>
  <si>
    <t>Ph Rel Exp</t>
  </si>
  <si>
    <t>Ph Rel Insp</t>
  </si>
  <si>
    <t>Ph Rel Total</t>
  </si>
  <si>
    <t>qDEEL</t>
  </si>
  <si>
    <t>%RCe</t>
  </si>
  <si>
    <t>%RCi</t>
  </si>
  <si>
    <t>Resp Rate</t>
  </si>
  <si>
    <t>Resp Rate Inst</t>
  </si>
  <si>
    <t>Te</t>
  </si>
  <si>
    <t>Ti</t>
  </si>
  <si>
    <t>Ti/Te</t>
  </si>
  <si>
    <t>Ti/Tt</t>
  </si>
  <si>
    <t>Tpef/Te</t>
  </si>
  <si>
    <t>Tt</t>
  </si>
  <si>
    <t>TVI exp</t>
  </si>
  <si>
    <t>TVI insp</t>
  </si>
  <si>
    <t>Vent</t>
  </si>
  <si>
    <t>Work of Breathing</t>
  </si>
  <si>
    <t>yup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</si>
</sst>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abSelected="1" workbookViewId="0">
      <selection activeCell="B10" sqref="B10"/>
    </sheetView>
  </sheetViews>
  <sheetFormatPr defaultRowHeight="15" x14ac:dyDescent="0.25"/>
  <sheetData>
    <row r="1" spans="1:2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B2">
        <f>11*60+18.6</f>
        <v>678.6</v>
      </c>
      <c r="C2" s="1">
        <v>7.8541666666666673E-3</v>
      </c>
      <c r="D2">
        <v>101.3586</v>
      </c>
      <c r="E2">
        <v>93.387699999999995</v>
      </c>
      <c r="F2">
        <v>137.4204</v>
      </c>
      <c r="G2">
        <v>139.03309999999999</v>
      </c>
      <c r="H2">
        <v>139.03309999999999</v>
      </c>
      <c r="I2">
        <v>72.972980000000007</v>
      </c>
      <c r="J2">
        <v>78.947360000000003</v>
      </c>
      <c r="K2">
        <v>75.675669999999997</v>
      </c>
      <c r="L2">
        <v>7.9709469999999998</v>
      </c>
      <c r="N2">
        <v>0.77456499999999995</v>
      </c>
      <c r="O2">
        <v>49.315069999999999</v>
      </c>
      <c r="P2">
        <v>11.811540000000001</v>
      </c>
      <c r="Q2">
        <v>0.6</v>
      </c>
      <c r="R2">
        <v>0.61666670000000001</v>
      </c>
      <c r="S2">
        <v>1.0277780000000001</v>
      </c>
      <c r="T2">
        <v>0.50684929999999995</v>
      </c>
      <c r="U2">
        <v>0.55555549999999998</v>
      </c>
      <c r="V2">
        <v>1.2166669999999999</v>
      </c>
      <c r="W2">
        <v>51.109650000000002</v>
      </c>
      <c r="X2">
        <v>53.887920000000001</v>
      </c>
      <c r="Y2">
        <v>4.6054209999999998</v>
      </c>
      <c r="Z2">
        <v>528.06820000000005</v>
      </c>
    </row>
    <row r="3" spans="1:26" x14ac:dyDescent="0.25">
      <c r="A3" t="s">
        <v>24</v>
      </c>
      <c r="C3" s="1">
        <v>7.8680555555555552E-3</v>
      </c>
      <c r="D3">
        <v>66.118409999999997</v>
      </c>
      <c r="E3">
        <v>90.491460000000004</v>
      </c>
      <c r="F3">
        <v>137.57640000000001</v>
      </c>
      <c r="G3">
        <v>133.47999999999999</v>
      </c>
      <c r="H3">
        <v>133.47999999999999</v>
      </c>
      <c r="I3">
        <v>80</v>
      </c>
      <c r="J3">
        <v>75</v>
      </c>
      <c r="K3">
        <v>76.666659999999993</v>
      </c>
      <c r="L3">
        <v>24.373049999999999</v>
      </c>
      <c r="M3">
        <v>0.68120270000000005</v>
      </c>
      <c r="N3">
        <v>0.60933950000000003</v>
      </c>
      <c r="O3">
        <v>61.016950000000001</v>
      </c>
      <c r="P3">
        <v>11.851430000000001</v>
      </c>
      <c r="Q3">
        <v>0.46666669999999999</v>
      </c>
      <c r="R3">
        <v>0.51666670000000003</v>
      </c>
      <c r="S3">
        <v>1.107143</v>
      </c>
      <c r="T3">
        <v>0.52542370000000005</v>
      </c>
      <c r="U3">
        <v>0.46428570000000002</v>
      </c>
      <c r="V3">
        <v>0.98333329999999997</v>
      </c>
      <c r="W3">
        <v>25.568449999999999</v>
      </c>
      <c r="X3">
        <v>48.180019999999999</v>
      </c>
      <c r="Y3">
        <v>5.5215129999999997</v>
      </c>
      <c r="Z3">
        <v>674.28409999999997</v>
      </c>
    </row>
    <row r="4" spans="1:26" x14ac:dyDescent="0.25">
      <c r="C4" s="1">
        <v>7.8796296296296305E-3</v>
      </c>
      <c r="D4">
        <v>61.764890000000001</v>
      </c>
      <c r="E4">
        <v>52.324460000000002</v>
      </c>
      <c r="F4">
        <v>142.46279999999999</v>
      </c>
      <c r="G4">
        <v>143.405</v>
      </c>
      <c r="H4">
        <v>143.405</v>
      </c>
      <c r="I4">
        <v>77.419359999999998</v>
      </c>
      <c r="J4">
        <v>82.758619999999993</v>
      </c>
      <c r="K4">
        <v>79.661019999999994</v>
      </c>
      <c r="L4">
        <v>9.4404299999999992</v>
      </c>
      <c r="M4">
        <v>0.85249299999999995</v>
      </c>
      <c r="N4">
        <v>1.379156</v>
      </c>
      <c r="O4">
        <v>63.157890000000002</v>
      </c>
      <c r="P4">
        <v>12.818339999999999</v>
      </c>
      <c r="Q4">
        <v>0.5</v>
      </c>
      <c r="R4">
        <v>0.45</v>
      </c>
      <c r="S4">
        <v>0.9</v>
      </c>
      <c r="T4">
        <v>0.4736842</v>
      </c>
      <c r="U4">
        <v>0.5</v>
      </c>
      <c r="V4">
        <v>0.95</v>
      </c>
      <c r="W4">
        <v>25.9193</v>
      </c>
      <c r="X4">
        <v>48.012610000000002</v>
      </c>
      <c r="Y4">
        <v>3.3047029999999999</v>
      </c>
      <c r="Z4">
        <v>1207.0429999999999</v>
      </c>
    </row>
    <row r="5" spans="1:26" x14ac:dyDescent="0.25">
      <c r="C5" s="1">
        <v>7.890046296296296E-3</v>
      </c>
      <c r="D5">
        <v>37.357909999999997</v>
      </c>
      <c r="E5">
        <v>53.624020000000002</v>
      </c>
      <c r="F5">
        <v>151.97829999999999</v>
      </c>
      <c r="G5">
        <v>149.88399999999999</v>
      </c>
      <c r="H5">
        <v>149.88399999999999</v>
      </c>
      <c r="I5">
        <v>79.166659999999993</v>
      </c>
      <c r="J5">
        <v>79.31035</v>
      </c>
      <c r="K5">
        <v>78.846149999999994</v>
      </c>
      <c r="L5">
        <v>16.266110000000001</v>
      </c>
      <c r="M5">
        <v>1.1005119999999999</v>
      </c>
      <c r="N5">
        <v>1.3205070000000001</v>
      </c>
      <c r="O5">
        <v>70.588229999999996</v>
      </c>
      <c r="P5">
        <v>12.34464</v>
      </c>
      <c r="Q5">
        <v>0.38333329999999999</v>
      </c>
      <c r="R5">
        <v>0.46666669999999999</v>
      </c>
      <c r="S5">
        <v>1.2173909999999999</v>
      </c>
      <c r="T5">
        <v>0.54901960000000005</v>
      </c>
      <c r="U5">
        <v>0.52173910000000001</v>
      </c>
      <c r="V5">
        <v>0.85</v>
      </c>
      <c r="W5">
        <v>47.763599999999997</v>
      </c>
      <c r="X5">
        <v>79.018100000000004</v>
      </c>
      <c r="Y5">
        <v>3.7852250000000001</v>
      </c>
      <c r="Z5">
        <v>1316.355</v>
      </c>
    </row>
    <row r="6" spans="1:26" x14ac:dyDescent="0.25">
      <c r="B6">
        <f>11*60+23</f>
        <v>683</v>
      </c>
      <c r="C6" s="1">
        <v>7.9004629629629633E-3</v>
      </c>
      <c r="D6">
        <v>88.724850000000004</v>
      </c>
      <c r="E6">
        <v>97.872069999999994</v>
      </c>
      <c r="F6">
        <v>128.33699999999999</v>
      </c>
      <c r="G6">
        <v>128.61490000000001</v>
      </c>
      <c r="H6">
        <v>128.61490000000001</v>
      </c>
      <c r="I6">
        <v>69.565219999999997</v>
      </c>
      <c r="J6">
        <v>71.428569999999993</v>
      </c>
      <c r="K6">
        <v>70</v>
      </c>
      <c r="L6">
        <v>9.1472169999999995</v>
      </c>
      <c r="M6">
        <v>1.124325</v>
      </c>
      <c r="N6">
        <v>0.58525660000000002</v>
      </c>
      <c r="O6">
        <v>45.56962</v>
      </c>
      <c r="P6">
        <v>14.32423</v>
      </c>
      <c r="Q6">
        <v>0.75</v>
      </c>
      <c r="R6">
        <v>0.56666669999999997</v>
      </c>
      <c r="S6">
        <v>0.75555559999999999</v>
      </c>
      <c r="T6">
        <v>0.43037969999999998</v>
      </c>
      <c r="U6">
        <v>0.4</v>
      </c>
      <c r="V6">
        <v>1.316667</v>
      </c>
      <c r="W6">
        <v>62.034889999999997</v>
      </c>
      <c r="X6">
        <v>107.38379999999999</v>
      </c>
      <c r="Y6">
        <v>4.4599929999999999</v>
      </c>
      <c r="Z6">
        <v>465.60390000000001</v>
      </c>
    </row>
    <row r="7" spans="1:26" x14ac:dyDescent="0.25">
      <c r="B7">
        <f>11*60+33</f>
        <v>693</v>
      </c>
      <c r="C7" s="1">
        <v>8.0185185185185186E-3</v>
      </c>
      <c r="D7">
        <v>71.605959999999996</v>
      </c>
      <c r="E7">
        <v>70.719970000000004</v>
      </c>
      <c r="F7">
        <v>146.92740000000001</v>
      </c>
      <c r="G7">
        <v>147.76609999999999</v>
      </c>
      <c r="H7">
        <v>147.76609999999999</v>
      </c>
      <c r="I7">
        <v>85.294120000000007</v>
      </c>
      <c r="J7">
        <v>83.870959999999997</v>
      </c>
      <c r="K7">
        <v>84.375</v>
      </c>
      <c r="L7">
        <v>0.8859863</v>
      </c>
      <c r="N7">
        <v>0.1437589</v>
      </c>
      <c r="O7">
        <v>58.064520000000002</v>
      </c>
      <c r="P7">
        <v>15.459960000000001</v>
      </c>
      <c r="Q7">
        <v>0.55000000000000004</v>
      </c>
      <c r="R7">
        <v>0.48333330000000002</v>
      </c>
      <c r="S7">
        <v>0.87878780000000001</v>
      </c>
      <c r="T7">
        <v>0.46774189999999999</v>
      </c>
      <c r="U7">
        <v>0.48484850000000002</v>
      </c>
      <c r="V7">
        <v>1.0333330000000001</v>
      </c>
      <c r="W7">
        <v>60.346910000000001</v>
      </c>
      <c r="X7">
        <v>105.6207</v>
      </c>
      <c r="Y7">
        <v>4.1063210000000003</v>
      </c>
      <c r="Z7">
        <v>821.04830000000004</v>
      </c>
    </row>
    <row r="8" spans="1:26" x14ac:dyDescent="0.25">
      <c r="B8">
        <f>11*60+33</f>
        <v>693</v>
      </c>
      <c r="C8" s="1">
        <v>8.0300925925925921E-3</v>
      </c>
      <c r="D8">
        <v>70.642089999999996</v>
      </c>
      <c r="E8">
        <v>47.982669999999999</v>
      </c>
      <c r="F8">
        <v>151.89920000000001</v>
      </c>
      <c r="G8">
        <v>154.97810000000001</v>
      </c>
      <c r="H8">
        <v>154.97810000000001</v>
      </c>
      <c r="I8">
        <v>84.848489999999998</v>
      </c>
      <c r="J8">
        <v>87.5</v>
      </c>
      <c r="K8">
        <v>85.714290000000005</v>
      </c>
      <c r="L8">
        <v>22.659420000000001</v>
      </c>
      <c r="M8">
        <v>0.31514700000000001</v>
      </c>
      <c r="N8">
        <v>1.015458</v>
      </c>
      <c r="O8">
        <v>59.016399999999997</v>
      </c>
      <c r="P8">
        <v>15.491210000000001</v>
      </c>
      <c r="Q8">
        <v>0.51666670000000003</v>
      </c>
      <c r="R8">
        <v>0.5</v>
      </c>
      <c r="S8">
        <v>0.96774199999999999</v>
      </c>
      <c r="T8">
        <v>0.4918033</v>
      </c>
      <c r="U8">
        <v>0.51612910000000001</v>
      </c>
      <c r="V8">
        <v>1.016667</v>
      </c>
      <c r="W8">
        <v>86.514949999999999</v>
      </c>
      <c r="X8">
        <v>172.0694</v>
      </c>
      <c r="Y8">
        <v>2.8317640000000002</v>
      </c>
      <c r="Z8">
        <v>1229.952</v>
      </c>
    </row>
    <row r="9" spans="1:26" x14ac:dyDescent="0.25">
      <c r="B9">
        <f>11*60+35</f>
        <v>695</v>
      </c>
      <c r="C9" s="1">
        <v>8.0416666666666674E-3</v>
      </c>
      <c r="D9">
        <v>79.792240000000007</v>
      </c>
      <c r="E9">
        <v>78.696290000000005</v>
      </c>
      <c r="F9">
        <v>146.62010000000001</v>
      </c>
      <c r="G9">
        <v>146.84540000000001</v>
      </c>
      <c r="H9">
        <v>146.84540000000001</v>
      </c>
      <c r="I9">
        <v>84.210530000000006</v>
      </c>
      <c r="J9">
        <v>84.375</v>
      </c>
      <c r="K9">
        <v>83.823530000000005</v>
      </c>
      <c r="L9">
        <v>1.095947</v>
      </c>
      <c r="M9">
        <v>0.60048040000000003</v>
      </c>
      <c r="N9">
        <v>0.86073549999999999</v>
      </c>
      <c r="O9">
        <v>53.731340000000003</v>
      </c>
      <c r="P9">
        <v>25.804839999999999</v>
      </c>
      <c r="Q9">
        <v>0.6</v>
      </c>
      <c r="R9">
        <v>0.51666670000000003</v>
      </c>
      <c r="S9">
        <v>0.86111099999999996</v>
      </c>
      <c r="T9">
        <v>0.4626865</v>
      </c>
      <c r="U9">
        <v>0.5</v>
      </c>
      <c r="V9">
        <v>1.1166670000000001</v>
      </c>
      <c r="W9">
        <v>104.81480000000001</v>
      </c>
      <c r="X9">
        <v>219.3383</v>
      </c>
      <c r="Y9">
        <v>4.2284569999999997</v>
      </c>
      <c r="Z9">
        <v>682.76840000000004</v>
      </c>
    </row>
    <row r="10" spans="1:26" x14ac:dyDescent="0.25">
      <c r="B10">
        <f>14*60+2.7</f>
        <v>842.7</v>
      </c>
      <c r="C10" s="1">
        <v>0.59308646990740743</v>
      </c>
      <c r="D10">
        <v>31.057860000000002</v>
      </c>
      <c r="E10">
        <v>27.59985</v>
      </c>
      <c r="F10">
        <v>153.43020000000001</v>
      </c>
      <c r="G10">
        <v>152.34800000000001</v>
      </c>
      <c r="H10">
        <v>152.34800000000001</v>
      </c>
      <c r="I10">
        <v>85.714290000000005</v>
      </c>
      <c r="J10">
        <v>81.818179999999998</v>
      </c>
      <c r="K10">
        <v>83.333340000000007</v>
      </c>
      <c r="L10">
        <v>3.458008</v>
      </c>
      <c r="N10">
        <v>-0.34906989999999999</v>
      </c>
      <c r="O10">
        <v>87.804879999999997</v>
      </c>
      <c r="P10">
        <v>14.13001</v>
      </c>
      <c r="Q10">
        <v>0.3333333</v>
      </c>
      <c r="R10">
        <v>0.35</v>
      </c>
      <c r="S10">
        <v>1.05</v>
      </c>
      <c r="T10">
        <v>0.51219510000000001</v>
      </c>
      <c r="U10">
        <v>0.5</v>
      </c>
      <c r="V10">
        <v>0.68333330000000003</v>
      </c>
      <c r="W10">
        <v>39.690829999999998</v>
      </c>
      <c r="X10">
        <v>36.569049999999997</v>
      </c>
      <c r="Y10">
        <v>2.4234019999999998</v>
      </c>
      <c r="Z10">
        <v>3181.3530000000001</v>
      </c>
    </row>
    <row r="11" spans="1:26" x14ac:dyDescent="0.25">
      <c r="C11" s="1">
        <v>0.5930943865740741</v>
      </c>
      <c r="D11">
        <v>99.246340000000004</v>
      </c>
      <c r="E11">
        <v>85.412840000000003</v>
      </c>
      <c r="F11">
        <v>143.79339999999999</v>
      </c>
      <c r="G11">
        <v>141.58080000000001</v>
      </c>
      <c r="H11">
        <v>141.58080000000001</v>
      </c>
      <c r="I11">
        <v>74.074070000000006</v>
      </c>
      <c r="J11">
        <v>82.142859999999999</v>
      </c>
      <c r="K11">
        <v>77.358490000000003</v>
      </c>
      <c r="L11">
        <v>13.833500000000001</v>
      </c>
      <c r="M11">
        <v>-0.60215540000000001</v>
      </c>
      <c r="N11">
        <v>-0.26083679999999998</v>
      </c>
      <c r="O11">
        <v>70.588229999999996</v>
      </c>
      <c r="P11">
        <v>16.28753</v>
      </c>
      <c r="Q11">
        <v>0.4166667</v>
      </c>
      <c r="R11">
        <v>0.43333329999999998</v>
      </c>
      <c r="S11">
        <v>1.04</v>
      </c>
      <c r="T11">
        <v>0.50980389999999998</v>
      </c>
      <c r="U11">
        <v>0.48</v>
      </c>
      <c r="V11">
        <v>0.85</v>
      </c>
      <c r="W11">
        <v>39.859229999999997</v>
      </c>
      <c r="X11">
        <v>36.745089999999998</v>
      </c>
      <c r="Y11">
        <v>6.0291420000000002</v>
      </c>
      <c r="Z11">
        <v>826.43589999999995</v>
      </c>
    </row>
    <row r="12" spans="1:26" x14ac:dyDescent="0.25">
      <c r="C12" s="1">
        <v>0.59310422453703704</v>
      </c>
      <c r="D12">
        <v>172.6824</v>
      </c>
      <c r="E12">
        <v>141.7595</v>
      </c>
      <c r="F12">
        <v>113.2886</v>
      </c>
      <c r="G12">
        <v>122.6267</v>
      </c>
      <c r="H12">
        <v>122.6267</v>
      </c>
      <c r="I12">
        <v>66.666659999999993</v>
      </c>
      <c r="J12">
        <v>71.428569999999993</v>
      </c>
      <c r="K12">
        <v>68.421049999999994</v>
      </c>
      <c r="L12">
        <v>30.92285</v>
      </c>
      <c r="M12">
        <v>-0.22977620000000001</v>
      </c>
      <c r="N12">
        <v>-1.69225E-2</v>
      </c>
      <c r="O12">
        <v>64.285709999999995</v>
      </c>
      <c r="P12">
        <v>16.195740000000001</v>
      </c>
      <c r="Q12">
        <v>0.48333330000000002</v>
      </c>
      <c r="R12">
        <v>0.45</v>
      </c>
      <c r="S12">
        <v>0.93103449999999999</v>
      </c>
      <c r="T12">
        <v>0.48214279999999998</v>
      </c>
      <c r="U12">
        <v>0.48275859999999998</v>
      </c>
      <c r="V12">
        <v>0.93333330000000003</v>
      </c>
      <c r="W12">
        <v>39.858539999999998</v>
      </c>
      <c r="X12">
        <v>35.996459999999999</v>
      </c>
      <c r="Y12">
        <v>9.1131119999999992</v>
      </c>
      <c r="Z12">
        <v>453.48430000000002</v>
      </c>
    </row>
    <row r="13" spans="1:26" x14ac:dyDescent="0.25">
      <c r="C13" s="1">
        <v>0.59311502314814812</v>
      </c>
      <c r="D13">
        <v>125.5166</v>
      </c>
      <c r="E13">
        <v>147.7595</v>
      </c>
      <c r="F13">
        <v>124.66970000000001</v>
      </c>
      <c r="G13">
        <v>120.9868</v>
      </c>
      <c r="H13">
        <v>120.9868</v>
      </c>
      <c r="I13">
        <v>75</v>
      </c>
      <c r="J13">
        <v>67.857140000000001</v>
      </c>
      <c r="K13">
        <v>70.909090000000006</v>
      </c>
      <c r="L13">
        <v>22.242920000000002</v>
      </c>
      <c r="M13">
        <v>8.2980940000000003E-2</v>
      </c>
      <c r="N13">
        <v>0.21218619999999999</v>
      </c>
      <c r="O13">
        <v>66.666669999999996</v>
      </c>
      <c r="P13">
        <v>16.314689999999999</v>
      </c>
      <c r="Q13">
        <v>0.45</v>
      </c>
      <c r="R13">
        <v>0.45</v>
      </c>
      <c r="S13">
        <v>1</v>
      </c>
      <c r="T13">
        <v>0.5</v>
      </c>
      <c r="U13">
        <v>0.48148150000000001</v>
      </c>
      <c r="V13">
        <v>0.9</v>
      </c>
      <c r="W13">
        <v>39.896850000000001</v>
      </c>
      <c r="X13">
        <v>38.703679999999999</v>
      </c>
      <c r="Y13">
        <v>9.8506350000000005</v>
      </c>
      <c r="Z13">
        <v>451.18360000000001</v>
      </c>
    </row>
    <row r="14" spans="1:26" x14ac:dyDescent="0.25">
      <c r="C14" s="1">
        <v>0.5931254398148148</v>
      </c>
      <c r="D14">
        <v>91.807370000000006</v>
      </c>
      <c r="E14">
        <v>88.347170000000006</v>
      </c>
      <c r="F14">
        <v>133.4332</v>
      </c>
      <c r="G14">
        <v>135.33340000000001</v>
      </c>
      <c r="H14">
        <v>135.33340000000001</v>
      </c>
      <c r="I14">
        <v>75</v>
      </c>
      <c r="J14">
        <v>77.777780000000007</v>
      </c>
      <c r="K14">
        <v>75.925929999999994</v>
      </c>
      <c r="L14">
        <v>3.4602050000000002</v>
      </c>
      <c r="M14">
        <v>-1.899766E-2</v>
      </c>
      <c r="N14">
        <v>-0.21760019999999999</v>
      </c>
      <c r="O14">
        <v>69.230770000000007</v>
      </c>
      <c r="P14">
        <v>13.316179999999999</v>
      </c>
      <c r="Q14">
        <v>0.45</v>
      </c>
      <c r="R14">
        <v>0.4166667</v>
      </c>
      <c r="S14">
        <v>0.92592589999999997</v>
      </c>
      <c r="T14">
        <v>0.48076920000000001</v>
      </c>
      <c r="U14">
        <v>0.48148150000000001</v>
      </c>
      <c r="V14">
        <v>0.86666670000000001</v>
      </c>
      <c r="W14">
        <v>40.70861</v>
      </c>
      <c r="X14">
        <v>39.268329999999999</v>
      </c>
      <c r="Y14">
        <v>6.1163429999999996</v>
      </c>
      <c r="Z14">
        <v>783.62180000000001</v>
      </c>
    </row>
    <row r="15" spans="1:26" x14ac:dyDescent="0.25">
      <c r="C15" s="1">
        <v>0.59313547453703708</v>
      </c>
      <c r="D15">
        <v>103.5164</v>
      </c>
      <c r="E15">
        <v>70.438720000000004</v>
      </c>
      <c r="F15">
        <v>120.2512</v>
      </c>
      <c r="G15">
        <v>127.11320000000001</v>
      </c>
      <c r="H15">
        <v>127.11320000000001</v>
      </c>
      <c r="I15">
        <v>58.620690000000003</v>
      </c>
      <c r="J15">
        <v>73.076920000000001</v>
      </c>
      <c r="K15">
        <v>62.195120000000003</v>
      </c>
      <c r="L15">
        <v>33.077640000000002</v>
      </c>
      <c r="M15">
        <v>7.810277E-3</v>
      </c>
      <c r="O15">
        <v>44.44444</v>
      </c>
      <c r="P15">
        <v>14.43014</v>
      </c>
      <c r="Q15">
        <v>0.93333330000000003</v>
      </c>
      <c r="R15">
        <v>0.4166667</v>
      </c>
      <c r="S15">
        <v>0.44642860000000001</v>
      </c>
      <c r="T15">
        <v>0.30864200000000003</v>
      </c>
      <c r="U15">
        <v>0.25</v>
      </c>
      <c r="V15">
        <v>1.35</v>
      </c>
      <c r="W15">
        <v>41.032209999999999</v>
      </c>
      <c r="X15">
        <v>39.778350000000003</v>
      </c>
      <c r="Y15">
        <v>3.1306099999999999</v>
      </c>
      <c r="Z15">
        <v>630.96609999999998</v>
      </c>
    </row>
    <row r="16" spans="1:26" x14ac:dyDescent="0.25">
      <c r="B16">
        <f>19*60</f>
        <v>1140</v>
      </c>
      <c r="C16" s="1">
        <v>1.3195601851851852E-2</v>
      </c>
      <c r="D16">
        <v>187.3254</v>
      </c>
      <c r="E16">
        <v>173.7021</v>
      </c>
      <c r="F16">
        <v>43.507370000000002</v>
      </c>
      <c r="G16">
        <v>43.43468</v>
      </c>
      <c r="H16">
        <v>43.43468</v>
      </c>
      <c r="I16">
        <v>27.586210000000001</v>
      </c>
      <c r="J16">
        <v>30.76923</v>
      </c>
      <c r="K16">
        <v>26.415089999999999</v>
      </c>
      <c r="L16">
        <v>13.623290000000001</v>
      </c>
      <c r="M16">
        <v>0.3915594</v>
      </c>
      <c r="N16">
        <v>0.25576749999999998</v>
      </c>
      <c r="O16">
        <v>69.230770000000007</v>
      </c>
      <c r="P16">
        <v>10.22913</v>
      </c>
      <c r="Q16">
        <v>0.45</v>
      </c>
      <c r="R16">
        <v>0.4166667</v>
      </c>
      <c r="S16">
        <v>0.92592589999999997</v>
      </c>
      <c r="T16">
        <v>0.48076920000000001</v>
      </c>
      <c r="U16">
        <v>0.48148150000000001</v>
      </c>
      <c r="V16">
        <v>0.86666670000000001</v>
      </c>
      <c r="W16">
        <v>82.556309999999996</v>
      </c>
      <c r="X16">
        <v>50.400550000000003</v>
      </c>
      <c r="Y16">
        <v>12.02553</v>
      </c>
      <c r="Z16">
        <v>398.56020000000001</v>
      </c>
    </row>
    <row r="17" spans="3:26" x14ac:dyDescent="0.25">
      <c r="C17" s="1">
        <v>1.3206018518518518E-2</v>
      </c>
      <c r="D17">
        <v>88.672610000000006</v>
      </c>
      <c r="E17">
        <v>94.848389999999995</v>
      </c>
      <c r="F17">
        <v>72.613299999999995</v>
      </c>
      <c r="G17">
        <v>69.627369999999999</v>
      </c>
      <c r="H17">
        <v>69.627369999999999</v>
      </c>
      <c r="I17">
        <v>37.5</v>
      </c>
      <c r="J17">
        <v>37.5</v>
      </c>
      <c r="K17">
        <v>36.170209999999997</v>
      </c>
      <c r="L17">
        <v>6.1757809999999997</v>
      </c>
      <c r="M17">
        <v>0.26676070000000002</v>
      </c>
      <c r="N17">
        <v>0.33987089999999998</v>
      </c>
      <c r="O17">
        <v>78.260869999999997</v>
      </c>
      <c r="P17">
        <v>9.3087800000000005</v>
      </c>
      <c r="Q17">
        <v>0.38333329999999999</v>
      </c>
      <c r="R17">
        <v>0.38333329999999999</v>
      </c>
      <c r="S17">
        <v>1</v>
      </c>
      <c r="T17">
        <v>0.5</v>
      </c>
      <c r="U17">
        <v>0.47826089999999999</v>
      </c>
      <c r="V17">
        <v>0.76666670000000003</v>
      </c>
      <c r="W17">
        <v>77.394080000000002</v>
      </c>
      <c r="X17">
        <v>44.137659999999997</v>
      </c>
      <c r="Y17">
        <v>7.422917</v>
      </c>
      <c r="Z17">
        <v>825.11540000000002</v>
      </c>
    </row>
    <row r="18" spans="3:26" x14ac:dyDescent="0.25">
      <c r="C18" s="1">
        <v>1.3215277777777779E-2</v>
      </c>
      <c r="D18">
        <v>55.184080000000002</v>
      </c>
      <c r="E18">
        <v>55.110349999999997</v>
      </c>
      <c r="F18">
        <v>35.496639999999999</v>
      </c>
      <c r="G18">
        <v>29.934239999999999</v>
      </c>
      <c r="H18">
        <v>29.934239999999999</v>
      </c>
      <c r="I18">
        <v>33.333329999999997</v>
      </c>
      <c r="J18">
        <v>39.13044</v>
      </c>
      <c r="K18">
        <v>33.333329999999997</v>
      </c>
      <c r="L18">
        <v>7.3730470000000006E-2</v>
      </c>
      <c r="M18">
        <v>0.15529470000000001</v>
      </c>
      <c r="O18">
        <v>83.720929999999996</v>
      </c>
      <c r="P18">
        <v>9.0499530000000004</v>
      </c>
      <c r="Q18">
        <v>0.36666670000000001</v>
      </c>
      <c r="R18">
        <v>0.35</v>
      </c>
      <c r="S18">
        <v>0.95454539999999999</v>
      </c>
      <c r="T18">
        <v>0.48837209999999998</v>
      </c>
      <c r="U18">
        <v>0.5</v>
      </c>
      <c r="V18">
        <v>0.71666660000000004</v>
      </c>
      <c r="W18">
        <v>70.271600000000007</v>
      </c>
      <c r="X18">
        <v>39.17962</v>
      </c>
      <c r="Y18">
        <v>4.6138899999999996</v>
      </c>
      <c r="Z18">
        <v>1519.1510000000001</v>
      </c>
    </row>
    <row r="19" spans="3:26" x14ac:dyDescent="0.25">
      <c r="C19" s="1">
        <v>1.3336805555555555E-2</v>
      </c>
      <c r="D19">
        <v>100.301</v>
      </c>
      <c r="E19">
        <v>49.149410000000003</v>
      </c>
      <c r="F19">
        <v>174.13980000000001</v>
      </c>
      <c r="G19">
        <v>174.0087</v>
      </c>
      <c r="H19">
        <v>-174.0087</v>
      </c>
      <c r="I19">
        <v>39.682540000000003</v>
      </c>
      <c r="J19">
        <v>60.86956</v>
      </c>
      <c r="K19">
        <v>44.705880000000001</v>
      </c>
      <c r="L19">
        <v>51.151609999999998</v>
      </c>
      <c r="M19">
        <v>0.3057376</v>
      </c>
      <c r="O19">
        <v>43.373489999999997</v>
      </c>
      <c r="P19">
        <v>16.157499999999999</v>
      </c>
      <c r="Q19">
        <v>1.0333330000000001</v>
      </c>
      <c r="R19">
        <v>0.35</v>
      </c>
      <c r="S19">
        <v>0.3387097</v>
      </c>
      <c r="T19">
        <v>0.25301200000000001</v>
      </c>
      <c r="U19">
        <v>0.22580649999999999</v>
      </c>
      <c r="V19">
        <v>1.3833329999999999</v>
      </c>
      <c r="W19">
        <v>25.08259</v>
      </c>
      <c r="X19">
        <v>65.274140000000003</v>
      </c>
      <c r="Y19">
        <v>2.1317819999999998</v>
      </c>
      <c r="Z19">
        <v>882.48239999999998</v>
      </c>
    </row>
    <row r="20" spans="3:26" x14ac:dyDescent="0.25">
      <c r="C20" s="1">
        <v>1.340625E-2</v>
      </c>
      <c r="D20">
        <v>46.065429999999999</v>
      </c>
      <c r="E20">
        <v>48.352780000000003</v>
      </c>
      <c r="F20">
        <v>70.660839999999993</v>
      </c>
      <c r="G20">
        <v>70.671279999999996</v>
      </c>
      <c r="H20">
        <v>70.671279999999996</v>
      </c>
      <c r="I20">
        <v>40</v>
      </c>
      <c r="J20">
        <v>35</v>
      </c>
      <c r="K20">
        <v>35.89743</v>
      </c>
      <c r="L20">
        <v>2.2873540000000001</v>
      </c>
      <c r="N20">
        <v>0.2314078</v>
      </c>
      <c r="O20">
        <v>94.736850000000004</v>
      </c>
      <c r="P20">
        <v>10.39592</v>
      </c>
      <c r="Q20">
        <v>0.31666670000000002</v>
      </c>
      <c r="R20">
        <v>0.31666670000000002</v>
      </c>
      <c r="S20">
        <v>1</v>
      </c>
      <c r="T20">
        <v>0.5</v>
      </c>
      <c r="U20">
        <v>0.5263158</v>
      </c>
      <c r="V20">
        <v>0.63333329999999999</v>
      </c>
      <c r="W20">
        <v>53.925840000000001</v>
      </c>
      <c r="X20">
        <v>33.05847</v>
      </c>
      <c r="Y20">
        <v>4.5807900000000004</v>
      </c>
      <c r="Z20">
        <v>1959.2840000000001</v>
      </c>
    </row>
    <row r="21" spans="3:26" x14ac:dyDescent="0.25">
      <c r="C21" s="1">
        <v>1.3413194444444445E-2</v>
      </c>
      <c r="D21">
        <v>99.452389999999994</v>
      </c>
      <c r="E21">
        <v>93.131100000000004</v>
      </c>
      <c r="F21">
        <v>40.863799999999998</v>
      </c>
      <c r="G21">
        <v>37.804969999999997</v>
      </c>
      <c r="H21">
        <v>37.804969999999997</v>
      </c>
      <c r="I21">
        <v>29.16667</v>
      </c>
      <c r="J21">
        <v>24</v>
      </c>
      <c r="K21">
        <v>25</v>
      </c>
      <c r="L21">
        <v>6.3212890000000002</v>
      </c>
      <c r="M21">
        <v>9.4955059999999994E-2</v>
      </c>
      <c r="N21">
        <v>0.26100040000000002</v>
      </c>
      <c r="O21">
        <v>76.595740000000006</v>
      </c>
      <c r="P21">
        <v>12.178990000000001</v>
      </c>
      <c r="Q21">
        <v>0.38333329999999999</v>
      </c>
      <c r="R21">
        <v>0.4</v>
      </c>
      <c r="S21">
        <v>1.0434779999999999</v>
      </c>
      <c r="T21">
        <v>0.51063829999999999</v>
      </c>
      <c r="U21">
        <v>0.52173910000000001</v>
      </c>
      <c r="V21">
        <v>0.78333339999999996</v>
      </c>
      <c r="W21">
        <v>57.338050000000003</v>
      </c>
      <c r="X21">
        <v>37.508009999999999</v>
      </c>
      <c r="Y21">
        <v>7.1334460000000002</v>
      </c>
      <c r="Z21">
        <v>822.45069999999998</v>
      </c>
    </row>
    <row r="23" spans="3:26" x14ac:dyDescent="0.25">
      <c r="F23">
        <f>AVERAGE(F2:F21)</f>
        <v>118.46848250000001</v>
      </c>
      <c r="N23">
        <f>AVERAGE(N1:N21)</f>
        <v>0.42026940588235301</v>
      </c>
      <c r="O23">
        <f>AVERAGE(O2:O21)</f>
        <v>65.469968499999993</v>
      </c>
      <c r="U23">
        <f>AVERAGE(U2:U21)</f>
        <v>0.46759416500000006</v>
      </c>
    </row>
    <row r="24" spans="3:26" x14ac:dyDescent="0.25">
      <c r="F24">
        <f>_xlfn.STDEV.S(F1:F21)</f>
        <v>41.933514406432934</v>
      </c>
      <c r="N24">
        <f>_xlfn.STDEV.S(N1:N21)</f>
        <v>0.5205024339025891</v>
      </c>
      <c r="O24">
        <f>_xlfn.STDEV.S(O1:O21)</f>
        <v>14.338378226789002</v>
      </c>
      <c r="U24">
        <f>_xlfn.STDEV.S(U1:U21)</f>
        <v>8.4407317705305809E-2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510014 postBD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Chappy</dc:creator>
  <cp:lastModifiedBy>rache</cp:lastModifiedBy>
  <dcterms:created xsi:type="dcterms:W3CDTF">2012-06-19T14:16:36Z</dcterms:created>
  <dcterms:modified xsi:type="dcterms:W3CDTF">2020-04-17T13:33:07Z</dcterms:modified>
</cp:coreProperties>
</file>