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ABRP\"/>
    </mc:Choice>
  </mc:AlternateContent>
  <xr:revisionPtr revIDLastSave="0" documentId="13_ncr:1_{2AD63CF4-73DA-4477-8FD6-F54D1D7FAB7F}" xr6:coauthVersionLast="45" xr6:coauthVersionMax="45" xr10:uidLastSave="{00000000-0000-0000-0000-000000000000}"/>
  <bookViews>
    <workbookView xWindow="28680" yWindow="885" windowWidth="24240" windowHeight="13140" activeTab="1" xr2:uid="{EDAF1BFB-7296-41C8-BB4A-4D0FFE29186A}"/>
  </bookViews>
  <sheets>
    <sheet name="data" sheetId="1" r:id="rId1"/>
    <sheet name="head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5" i="1" l="1"/>
  <c r="G80" i="1"/>
  <c r="G73" i="1"/>
  <c r="G71" i="1"/>
  <c r="G70" i="1"/>
  <c r="G69" i="1"/>
  <c r="G68" i="1"/>
  <c r="G67" i="1"/>
  <c r="G62" i="1"/>
  <c r="G56" i="1"/>
  <c r="G55" i="1"/>
  <c r="G53" i="1"/>
  <c r="G51" i="1"/>
  <c r="G48" i="1"/>
  <c r="G42" i="1"/>
  <c r="G41" i="1"/>
  <c r="G39" i="1"/>
  <c r="G38" i="1"/>
  <c r="G36" i="1"/>
  <c r="G34" i="1"/>
  <c r="G33" i="1"/>
  <c r="G30" i="1"/>
  <c r="G25" i="1"/>
  <c r="G20" i="1"/>
  <c r="G19" i="1"/>
  <c r="G15" i="1"/>
  <c r="G14" i="1"/>
  <c r="G11" i="1"/>
  <c r="G9" i="1"/>
  <c r="G6" i="1"/>
  <c r="G3" i="1"/>
</calcChain>
</file>

<file path=xl/sharedStrings.xml><?xml version="1.0" encoding="utf-8"?>
<sst xmlns="http://schemas.openxmlformats.org/spreadsheetml/2006/main" count="816" uniqueCount="15">
  <si>
    <t>PRES</t>
  </si>
  <si>
    <t>BU</t>
  </si>
  <si>
    <t>PLOT</t>
  </si>
  <si>
    <t>MONDATE</t>
  </si>
  <si>
    <t>SPCODE</t>
  </si>
  <si>
    <t># IND</t>
  </si>
  <si>
    <t>COVER</t>
  </si>
  <si>
    <t>LAST BURN</t>
  </si>
  <si>
    <t>ABRP</t>
  </si>
  <si>
    <t>QL</t>
  </si>
  <si>
    <t>QUEV</t>
  </si>
  <si>
    <t>QUO</t>
  </si>
  <si>
    <t>HW</t>
  </si>
  <si>
    <t>PP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</si>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</sst>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3" fillId="0" borderId="0"/>
    <xf numFmtId="0" fontId="3" fillId="2" borderId="1" applyNumberFormat="0" applyFont="0" applyAlignment="0" applyProtection="0"/>
  </cellStyleXfs>
  <cellXfs count="36">
    <xf numFmtId="0" fontId="0" fillId="0" borderId="0" xfId="0"/>
    <xf numFmtId="164" fontId="2" fillId="0" borderId="0" xfId="0" applyNumberFormat="1" applyFont="1" applyProtection="1">
      <protection locked="0"/>
    </xf>
    <xf numFmtId="0" fontId="2" fillId="2" borderId="1" xfId="1" applyFont="1"/>
    <xf numFmtId="14" fontId="2" fillId="2" borderId="1" xfId="1" applyNumberFormat="1" applyFont="1"/>
    <xf numFmtId="0" fontId="2" fillId="2" borderId="1" xfId="1" applyNumberFormat="1" applyFont="1" applyProtection="1"/>
    <xf numFmtId="164" fontId="2" fillId="2" borderId="1" xfId="1" applyNumberFormat="1" applyFont="1" applyProtection="1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0" fontId="0" fillId="2" borderId="1" xfId="1" applyFont="1"/>
    <xf numFmtId="14" fontId="0" fillId="2" borderId="1" xfId="1" applyNumberFormat="1" applyFont="1"/>
    <xf numFmtId="164" fontId="2" fillId="0" borderId="0" xfId="2" applyNumberFormat="1" applyFont="1" applyProtection="1">
      <protection locked="0"/>
    </xf>
    <xf numFmtId="0" fontId="3" fillId="0" borderId="0" xfId="2"/>
    <xf numFmtId="14" fontId="3" fillId="0" borderId="0" xfId="2" applyNumberFormat="1"/>
    <xf numFmtId="0" fontId="3" fillId="0" borderId="0" xfId="2" applyNumberFormat="1"/>
    <xf numFmtId="0" fontId="3" fillId="0" borderId="0" xfId="2" applyFill="1"/>
    <xf numFmtId="0" fontId="2" fillId="0" borderId="0" xfId="2" applyFont="1"/>
    <xf numFmtId="0" fontId="3" fillId="2" borderId="1" xfId="3" applyFont="1"/>
    <xf numFmtId="14" fontId="3" fillId="2" borderId="1" xfId="3" applyNumberFormat="1" applyFont="1"/>
    <xf numFmtId="14" fontId="2" fillId="0" borderId="0" xfId="2" applyNumberFormat="1" applyFont="1"/>
    <xf numFmtId="0" fontId="2" fillId="0" borderId="0" xfId="2" applyNumberFormat="1" applyFont="1" applyProtection="1"/>
    <xf numFmtId="0" fontId="2" fillId="2" borderId="1" xfId="3" applyFont="1"/>
    <xf numFmtId="0" fontId="2" fillId="2" borderId="1" xfId="3" applyNumberFormat="1" applyFont="1" applyProtection="1"/>
    <xf numFmtId="14" fontId="2" fillId="2" borderId="1" xfId="3" applyNumberFormat="1" applyFont="1"/>
    <xf numFmtId="164" fontId="2" fillId="2" borderId="1" xfId="3" applyNumberFormat="1" applyFont="1" applyProtection="1"/>
    <xf numFmtId="0" fontId="2" fillId="0" borderId="0" xfId="2" applyFont="1" applyFill="1" applyBorder="1"/>
    <xf numFmtId="0" fontId="3" fillId="0" borderId="0" xfId="2"/>
    <xf numFmtId="164" fontId="2" fillId="0" borderId="0" xfId="2" applyNumberFormat="1" applyFont="1" applyProtection="1">
      <protection locked="0"/>
    </xf>
    <xf numFmtId="0" fontId="2" fillId="0" borderId="0" xfId="2" applyFont="1"/>
    <xf numFmtId="14" fontId="2" fillId="0" borderId="0" xfId="2" applyNumberFormat="1" applyFont="1"/>
    <xf numFmtId="0" fontId="2" fillId="0" borderId="0" xfId="2" applyNumberFormat="1" applyFont="1" applyProtection="1"/>
    <xf numFmtId="0" fontId="2" fillId="2" borderId="1" xfId="3" applyFont="1"/>
    <xf numFmtId="0" fontId="2" fillId="2" borderId="1" xfId="3" applyNumberFormat="1" applyFont="1" applyProtection="1"/>
    <xf numFmtId="14" fontId="2" fillId="2" borderId="1" xfId="3" applyNumberFormat="1" applyFont="1"/>
    <xf numFmtId="164" fontId="2" fillId="2" borderId="1" xfId="3" applyNumberFormat="1" applyFont="1" applyProtection="1"/>
    <xf numFmtId="0" fontId="2" fillId="0" borderId="0" xfId="2" applyFont="1" applyFill="1" applyBorder="1"/>
  </cellXfs>
  <cellStyles count="4">
    <cellStyle name="Normal" xfId="0" builtinId="0"/>
    <cellStyle name="Normal 2" xfId="2" xr:uid="{7DD473C3-D253-4E36-8838-AAF5EF502C41}"/>
    <cellStyle name="Note" xfId="1" builtinId="10"/>
    <cellStyle name="Note 2" xfId="3" xr:uid="{38006AFA-C7BB-47E3-AB4C-A8A8EE5B01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CB97-6C60-45EE-84AF-ACCAAA79F508}">
  <dimension ref="A1:H422"/>
  <sheetViews>
    <sheetView workbookViewId="0">
      <pane ySplit="1" topLeftCell="A2" activePane="bottomLeft" state="frozen"/>
      <selection pane="bottomLeft" activeCell="M8" sqref="M8"/>
    </sheetView>
  </sheetViews>
  <sheetFormatPr defaultRowHeight="15" x14ac:dyDescent="0.25"/>
  <cols>
    <col min="1" max="1" width="6.140625" bestFit="1" customWidth="1"/>
    <col min="4" max="4" width="10.140625" bestFit="1" customWidth="1"/>
    <col min="8" max="8" width="11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>
        <v>1</v>
      </c>
      <c r="C2" s="2">
        <v>1.1000000000000001</v>
      </c>
      <c r="D2" s="3">
        <v>41947</v>
      </c>
      <c r="E2" s="2" t="s">
        <v>9</v>
      </c>
      <c r="F2" s="4">
        <v>0</v>
      </c>
      <c r="G2" s="5"/>
      <c r="H2" s="4">
        <v>2013</v>
      </c>
    </row>
    <row r="3" spans="1:8" x14ac:dyDescent="0.25">
      <c r="A3" s="2" t="s">
        <v>8</v>
      </c>
      <c r="B3" s="2">
        <v>1</v>
      </c>
      <c r="C3" s="2">
        <v>1.1000000000000001</v>
      </c>
      <c r="D3" s="3">
        <v>41947</v>
      </c>
      <c r="E3" s="2" t="s">
        <v>10</v>
      </c>
      <c r="F3" s="4">
        <v>0</v>
      </c>
      <c r="G3" s="2">
        <f>23.5-22.4</f>
        <v>1.1000000000000014</v>
      </c>
      <c r="H3" s="4">
        <v>2013</v>
      </c>
    </row>
    <row r="4" spans="1:8" x14ac:dyDescent="0.25">
      <c r="A4" s="2" t="s">
        <v>8</v>
      </c>
      <c r="B4" s="2">
        <v>1</v>
      </c>
      <c r="C4" s="2">
        <v>1.1000000000000001</v>
      </c>
      <c r="D4" s="3">
        <v>41947</v>
      </c>
      <c r="E4" s="2" t="s">
        <v>11</v>
      </c>
      <c r="F4" s="4">
        <v>0</v>
      </c>
      <c r="G4" s="2"/>
      <c r="H4" s="4">
        <v>2013</v>
      </c>
    </row>
    <row r="5" spans="1:8" x14ac:dyDescent="0.25">
      <c r="A5" s="2" t="s">
        <v>8</v>
      </c>
      <c r="B5" s="2">
        <v>1</v>
      </c>
      <c r="C5" s="2">
        <v>1.1000000000000001</v>
      </c>
      <c r="D5" s="3">
        <v>41947</v>
      </c>
      <c r="E5" s="2" t="s">
        <v>12</v>
      </c>
      <c r="F5" s="4">
        <v>0</v>
      </c>
      <c r="G5" s="2"/>
      <c r="H5" s="4">
        <v>2013</v>
      </c>
    </row>
    <row r="6" spans="1:8" x14ac:dyDescent="0.25">
      <c r="A6" s="2" t="s">
        <v>8</v>
      </c>
      <c r="B6" s="2">
        <v>1</v>
      </c>
      <c r="C6" s="2">
        <v>1.1000000000000001</v>
      </c>
      <c r="D6" s="3">
        <v>41947</v>
      </c>
      <c r="E6" s="2" t="s">
        <v>13</v>
      </c>
      <c r="F6" s="4">
        <v>0</v>
      </c>
      <c r="G6" s="2">
        <f>0.55-0.15</f>
        <v>0.4</v>
      </c>
      <c r="H6" s="4">
        <v>2013</v>
      </c>
    </row>
    <row r="7" spans="1:8" x14ac:dyDescent="0.25">
      <c r="A7" s="2" t="s">
        <v>8</v>
      </c>
      <c r="B7" s="2">
        <v>1</v>
      </c>
      <c r="C7" s="2">
        <v>1.1000000000000001</v>
      </c>
      <c r="D7" s="3">
        <v>41947</v>
      </c>
      <c r="E7" s="2" t="s">
        <v>14</v>
      </c>
      <c r="F7" s="4">
        <v>0</v>
      </c>
      <c r="G7" s="2"/>
      <c r="H7" s="4">
        <v>2013</v>
      </c>
    </row>
    <row r="8" spans="1:8" x14ac:dyDescent="0.25">
      <c r="A8" s="6" t="s">
        <v>8</v>
      </c>
      <c r="B8" s="6">
        <v>1</v>
      </c>
      <c r="C8" s="6">
        <v>1.2</v>
      </c>
      <c r="D8" s="7">
        <v>41949</v>
      </c>
      <c r="E8" s="6" t="s">
        <v>9</v>
      </c>
      <c r="F8" s="6">
        <v>0</v>
      </c>
      <c r="G8" s="6"/>
      <c r="H8" s="6">
        <v>2013</v>
      </c>
    </row>
    <row r="9" spans="1:8" x14ac:dyDescent="0.25">
      <c r="A9" s="6" t="s">
        <v>8</v>
      </c>
      <c r="B9" s="6">
        <v>1</v>
      </c>
      <c r="C9" s="6">
        <v>1.2</v>
      </c>
      <c r="D9" s="7">
        <v>41949</v>
      </c>
      <c r="E9" s="6" t="s">
        <v>10</v>
      </c>
      <c r="F9" s="6">
        <v>1</v>
      </c>
      <c r="G9" s="6">
        <f>11.4-10.06</f>
        <v>1.3399999999999999</v>
      </c>
      <c r="H9" s="6">
        <v>2013</v>
      </c>
    </row>
    <row r="10" spans="1:8" x14ac:dyDescent="0.25">
      <c r="A10" s="6" t="s">
        <v>8</v>
      </c>
      <c r="B10" s="6">
        <v>1</v>
      </c>
      <c r="C10" s="6">
        <v>1.2</v>
      </c>
      <c r="D10" s="7">
        <v>41949</v>
      </c>
      <c r="E10" s="6" t="s">
        <v>11</v>
      </c>
      <c r="F10" s="6">
        <v>0</v>
      </c>
      <c r="G10" s="6"/>
      <c r="H10" s="6">
        <v>2013</v>
      </c>
    </row>
    <row r="11" spans="1:8" x14ac:dyDescent="0.25">
      <c r="A11" s="6" t="s">
        <v>8</v>
      </c>
      <c r="B11" s="6">
        <v>1</v>
      </c>
      <c r="C11" s="6">
        <v>1.2</v>
      </c>
      <c r="D11" s="7">
        <v>41949</v>
      </c>
      <c r="E11" s="6" t="s">
        <v>12</v>
      </c>
      <c r="F11" s="6">
        <v>1</v>
      </c>
      <c r="G11" s="6">
        <f>(3.9-0)+(2.7-0)</f>
        <v>6.6</v>
      </c>
      <c r="H11" s="6">
        <v>2013</v>
      </c>
    </row>
    <row r="12" spans="1:8" x14ac:dyDescent="0.25">
      <c r="A12" s="6" t="s">
        <v>8</v>
      </c>
      <c r="B12" s="6">
        <v>1</v>
      </c>
      <c r="C12" s="6">
        <v>1.2</v>
      </c>
      <c r="D12" s="7">
        <v>41949</v>
      </c>
      <c r="E12" s="6" t="s">
        <v>13</v>
      </c>
      <c r="F12" s="6">
        <v>0</v>
      </c>
      <c r="G12" s="6"/>
      <c r="H12" s="6">
        <v>2013</v>
      </c>
    </row>
    <row r="13" spans="1:8" x14ac:dyDescent="0.25">
      <c r="A13" s="6" t="s">
        <v>8</v>
      </c>
      <c r="B13" s="6">
        <v>1</v>
      </c>
      <c r="C13" s="6">
        <v>1.2</v>
      </c>
      <c r="D13" s="7">
        <v>41949</v>
      </c>
      <c r="E13" s="6" t="s">
        <v>14</v>
      </c>
      <c r="F13" s="6">
        <v>0</v>
      </c>
      <c r="G13" s="6"/>
      <c r="H13" s="6">
        <v>2013</v>
      </c>
    </row>
    <row r="14" spans="1:8" x14ac:dyDescent="0.25">
      <c r="A14" s="2" t="s">
        <v>8</v>
      </c>
      <c r="B14" s="2">
        <v>1</v>
      </c>
      <c r="C14" s="2">
        <v>1.3</v>
      </c>
      <c r="D14" s="3">
        <v>41949</v>
      </c>
      <c r="E14" s="2" t="s">
        <v>9</v>
      </c>
      <c r="F14" s="4">
        <v>0</v>
      </c>
      <c r="G14" s="2">
        <f>(13.6-11.8)</f>
        <v>1.7999999999999989</v>
      </c>
      <c r="H14" s="4">
        <v>2013</v>
      </c>
    </row>
    <row r="15" spans="1:8" x14ac:dyDescent="0.25">
      <c r="A15" s="2" t="s">
        <v>8</v>
      </c>
      <c r="B15" s="2">
        <v>1</v>
      </c>
      <c r="C15" s="2">
        <v>1.3</v>
      </c>
      <c r="D15" s="3">
        <v>41949</v>
      </c>
      <c r="E15" s="2" t="s">
        <v>10</v>
      </c>
      <c r="F15" s="4">
        <v>1</v>
      </c>
      <c r="G15" s="2">
        <f>(25-16.4)+(0.5-0)+(2-1.5)+(1.7-0)</f>
        <v>11.3</v>
      </c>
      <c r="H15" s="4">
        <v>2013</v>
      </c>
    </row>
    <row r="16" spans="1:8" x14ac:dyDescent="0.25">
      <c r="A16" s="2" t="s">
        <v>8</v>
      </c>
      <c r="B16" s="2">
        <v>1</v>
      </c>
      <c r="C16" s="2">
        <v>1.3</v>
      </c>
      <c r="D16" s="3">
        <v>41949</v>
      </c>
      <c r="E16" s="2" t="s">
        <v>11</v>
      </c>
      <c r="F16" s="4">
        <v>0</v>
      </c>
      <c r="G16" s="2"/>
      <c r="H16" s="4">
        <v>2013</v>
      </c>
    </row>
    <row r="17" spans="1:8" x14ac:dyDescent="0.25">
      <c r="A17" s="2" t="s">
        <v>8</v>
      </c>
      <c r="B17" s="2">
        <v>1</v>
      </c>
      <c r="C17" s="2">
        <v>1.3</v>
      </c>
      <c r="D17" s="3">
        <v>41949</v>
      </c>
      <c r="E17" s="2" t="s">
        <v>12</v>
      </c>
      <c r="F17" s="4">
        <v>0</v>
      </c>
      <c r="G17" s="2"/>
      <c r="H17" s="4">
        <v>2013</v>
      </c>
    </row>
    <row r="18" spans="1:8" x14ac:dyDescent="0.25">
      <c r="A18" s="2" t="s">
        <v>8</v>
      </c>
      <c r="B18" s="2">
        <v>1</v>
      </c>
      <c r="C18" s="2">
        <v>1.3</v>
      </c>
      <c r="D18" s="3">
        <v>41949</v>
      </c>
      <c r="E18" s="2" t="s">
        <v>13</v>
      </c>
      <c r="F18" s="4">
        <v>0</v>
      </c>
      <c r="G18" s="2"/>
      <c r="H18" s="4">
        <v>2013</v>
      </c>
    </row>
    <row r="19" spans="1:8" x14ac:dyDescent="0.25">
      <c r="A19" s="2" t="s">
        <v>8</v>
      </c>
      <c r="B19" s="2">
        <v>1</v>
      </c>
      <c r="C19" s="2">
        <v>1.3</v>
      </c>
      <c r="D19" s="3">
        <v>41949</v>
      </c>
      <c r="E19" s="2" t="s">
        <v>14</v>
      </c>
      <c r="F19" s="4">
        <v>1</v>
      </c>
      <c r="G19" s="2">
        <f>25-24</f>
        <v>1</v>
      </c>
      <c r="H19" s="4">
        <v>2013</v>
      </c>
    </row>
    <row r="20" spans="1:8" x14ac:dyDescent="0.25">
      <c r="A20" s="6" t="s">
        <v>8</v>
      </c>
      <c r="B20" s="6">
        <v>1</v>
      </c>
      <c r="C20" s="6">
        <v>1.4</v>
      </c>
      <c r="D20" s="7">
        <v>41948</v>
      </c>
      <c r="E20" s="6" t="s">
        <v>9</v>
      </c>
      <c r="F20" s="6">
        <v>0</v>
      </c>
      <c r="G20" s="6">
        <f>16.6-16.2</f>
        <v>0.40000000000000213</v>
      </c>
      <c r="H20" s="6">
        <v>2013</v>
      </c>
    </row>
    <row r="21" spans="1:8" x14ac:dyDescent="0.25">
      <c r="A21" s="6" t="s">
        <v>8</v>
      </c>
      <c r="B21" s="6">
        <v>1</v>
      </c>
      <c r="C21" s="6">
        <v>1.4</v>
      </c>
      <c r="D21" s="7">
        <v>41948</v>
      </c>
      <c r="E21" s="6" t="s">
        <v>10</v>
      </c>
      <c r="F21" s="6">
        <v>0</v>
      </c>
      <c r="G21" s="6"/>
      <c r="H21" s="6">
        <v>2013</v>
      </c>
    </row>
    <row r="22" spans="1:8" x14ac:dyDescent="0.25">
      <c r="A22" s="6" t="s">
        <v>8</v>
      </c>
      <c r="B22" s="6">
        <v>1</v>
      </c>
      <c r="C22" s="6">
        <v>1.4</v>
      </c>
      <c r="D22" s="7">
        <v>41948</v>
      </c>
      <c r="E22" s="6" t="s">
        <v>11</v>
      </c>
      <c r="F22" s="6">
        <v>0</v>
      </c>
      <c r="G22" s="6"/>
      <c r="H22" s="6">
        <v>2013</v>
      </c>
    </row>
    <row r="23" spans="1:8" x14ac:dyDescent="0.25">
      <c r="A23" s="6" t="s">
        <v>8</v>
      </c>
      <c r="B23" s="6">
        <v>1</v>
      </c>
      <c r="C23" s="6">
        <v>1.4</v>
      </c>
      <c r="D23" s="7">
        <v>41948</v>
      </c>
      <c r="E23" s="6" t="s">
        <v>12</v>
      </c>
      <c r="F23" s="6">
        <v>0</v>
      </c>
      <c r="G23" s="6"/>
      <c r="H23" s="6">
        <v>2013</v>
      </c>
    </row>
    <row r="24" spans="1:8" x14ac:dyDescent="0.25">
      <c r="A24" s="6" t="s">
        <v>8</v>
      </c>
      <c r="B24" s="6">
        <v>1</v>
      </c>
      <c r="C24" s="6">
        <v>1.4</v>
      </c>
      <c r="D24" s="7">
        <v>41948</v>
      </c>
      <c r="E24" s="6" t="s">
        <v>13</v>
      </c>
      <c r="F24" s="6">
        <v>0</v>
      </c>
      <c r="G24" s="6"/>
      <c r="H24" s="6">
        <v>2013</v>
      </c>
    </row>
    <row r="25" spans="1:8" x14ac:dyDescent="0.25">
      <c r="A25" s="6" t="s">
        <v>8</v>
      </c>
      <c r="B25" s="6">
        <v>1</v>
      </c>
      <c r="C25" s="6">
        <v>1.4</v>
      </c>
      <c r="D25" s="7">
        <v>41948</v>
      </c>
      <c r="E25" s="6" t="s">
        <v>14</v>
      </c>
      <c r="F25" s="6">
        <v>2</v>
      </c>
      <c r="G25" s="6">
        <f>(0.9-0)+(14.35-12.8)+(25-23.3)+(2.1-0)+(5.6-4.8)+(8-1.1)</f>
        <v>13.95</v>
      </c>
      <c r="H25" s="6">
        <v>2013</v>
      </c>
    </row>
    <row r="26" spans="1:8" x14ac:dyDescent="0.25">
      <c r="A26" s="2" t="s">
        <v>8</v>
      </c>
      <c r="B26" s="2">
        <v>1</v>
      </c>
      <c r="C26" s="2">
        <v>1.5</v>
      </c>
      <c r="D26" s="3">
        <v>41949</v>
      </c>
      <c r="E26" s="2" t="s">
        <v>9</v>
      </c>
      <c r="F26" s="4">
        <v>0</v>
      </c>
      <c r="G26" s="2"/>
      <c r="H26" s="4">
        <v>2013</v>
      </c>
    </row>
    <row r="27" spans="1:8" x14ac:dyDescent="0.25">
      <c r="A27" s="2" t="s">
        <v>8</v>
      </c>
      <c r="B27" s="2">
        <v>1</v>
      </c>
      <c r="C27" s="2">
        <v>1.5</v>
      </c>
      <c r="D27" s="3">
        <v>41949</v>
      </c>
      <c r="E27" s="2" t="s">
        <v>10</v>
      </c>
      <c r="F27" s="4">
        <v>0</v>
      </c>
      <c r="G27" s="2"/>
      <c r="H27" s="4">
        <v>2013</v>
      </c>
    </row>
    <row r="28" spans="1:8" x14ac:dyDescent="0.25">
      <c r="A28" s="2" t="s">
        <v>8</v>
      </c>
      <c r="B28" s="2">
        <v>1</v>
      </c>
      <c r="C28" s="2">
        <v>1.5</v>
      </c>
      <c r="D28" s="3">
        <v>41949</v>
      </c>
      <c r="E28" s="2" t="s">
        <v>11</v>
      </c>
      <c r="F28" s="4">
        <v>0</v>
      </c>
      <c r="G28" s="2"/>
      <c r="H28" s="4">
        <v>2013</v>
      </c>
    </row>
    <row r="29" spans="1:8" x14ac:dyDescent="0.25">
      <c r="A29" s="2" t="s">
        <v>8</v>
      </c>
      <c r="B29" s="2">
        <v>1</v>
      </c>
      <c r="C29" s="2">
        <v>1.5</v>
      </c>
      <c r="D29" s="3">
        <v>41949</v>
      </c>
      <c r="E29" s="2" t="s">
        <v>12</v>
      </c>
      <c r="F29" s="4">
        <v>0</v>
      </c>
      <c r="G29" s="2"/>
      <c r="H29" s="4">
        <v>2013</v>
      </c>
    </row>
    <row r="30" spans="1:8" x14ac:dyDescent="0.25">
      <c r="A30" s="2" t="s">
        <v>8</v>
      </c>
      <c r="B30" s="2">
        <v>1</v>
      </c>
      <c r="C30" s="2">
        <v>1.5</v>
      </c>
      <c r="D30" s="3">
        <v>41949</v>
      </c>
      <c r="E30" s="2" t="s">
        <v>13</v>
      </c>
      <c r="F30" s="4">
        <v>2</v>
      </c>
      <c r="G30" s="2">
        <f>(3.6-2.2)+(9.6-8.4)+(20.9-19.6)+(13.8-13.5)</f>
        <v>4.1999999999999975</v>
      </c>
      <c r="H30" s="4">
        <v>2013</v>
      </c>
    </row>
    <row r="31" spans="1:8" x14ac:dyDescent="0.25">
      <c r="A31" s="2" t="s">
        <v>8</v>
      </c>
      <c r="B31" s="2">
        <v>1</v>
      </c>
      <c r="C31" s="2">
        <v>1.5</v>
      </c>
      <c r="D31" s="3">
        <v>41949</v>
      </c>
      <c r="E31" s="2" t="s">
        <v>14</v>
      </c>
      <c r="F31" s="4">
        <v>0</v>
      </c>
      <c r="G31" s="2"/>
      <c r="H31" s="4">
        <v>2013</v>
      </c>
    </row>
    <row r="32" spans="1:8" x14ac:dyDescent="0.25">
      <c r="A32" t="s">
        <v>8</v>
      </c>
      <c r="B32">
        <v>1</v>
      </c>
      <c r="C32">
        <v>1.6</v>
      </c>
      <c r="D32" s="8">
        <v>41947</v>
      </c>
      <c r="E32" t="s">
        <v>9</v>
      </c>
      <c r="F32">
        <v>0</v>
      </c>
      <c r="H32">
        <v>2013</v>
      </c>
    </row>
    <row r="33" spans="1:8" x14ac:dyDescent="0.25">
      <c r="A33" t="s">
        <v>8</v>
      </c>
      <c r="B33">
        <v>1</v>
      </c>
      <c r="C33">
        <v>1.6</v>
      </c>
      <c r="D33" s="8">
        <v>41947</v>
      </c>
      <c r="E33" t="s">
        <v>10</v>
      </c>
      <c r="F33">
        <v>0</v>
      </c>
      <c r="G33">
        <f>(22.65-21.7)</f>
        <v>0.94999999999999929</v>
      </c>
      <c r="H33">
        <v>2013</v>
      </c>
    </row>
    <row r="34" spans="1:8" x14ac:dyDescent="0.25">
      <c r="A34" t="s">
        <v>8</v>
      </c>
      <c r="B34">
        <v>1</v>
      </c>
      <c r="C34">
        <v>1.6</v>
      </c>
      <c r="D34" s="8">
        <v>41947</v>
      </c>
      <c r="E34" t="s">
        <v>11</v>
      </c>
      <c r="F34">
        <v>0</v>
      </c>
      <c r="G34">
        <f>(4.15-4.1)+(6-5.3)</f>
        <v>0.75000000000000089</v>
      </c>
      <c r="H34">
        <v>2013</v>
      </c>
    </row>
    <row r="35" spans="1:8" x14ac:dyDescent="0.25">
      <c r="A35" t="s">
        <v>8</v>
      </c>
      <c r="B35">
        <v>1</v>
      </c>
      <c r="C35">
        <v>1.6</v>
      </c>
      <c r="D35" s="8">
        <v>41947</v>
      </c>
      <c r="E35" t="s">
        <v>12</v>
      </c>
      <c r="F35">
        <v>0</v>
      </c>
      <c r="H35">
        <v>2013</v>
      </c>
    </row>
    <row r="36" spans="1:8" x14ac:dyDescent="0.25">
      <c r="A36" t="s">
        <v>8</v>
      </c>
      <c r="B36">
        <v>1</v>
      </c>
      <c r="C36">
        <v>1.6</v>
      </c>
      <c r="D36" s="8">
        <v>41947</v>
      </c>
      <c r="E36" t="s">
        <v>13</v>
      </c>
      <c r="F36">
        <v>0</v>
      </c>
      <c r="G36">
        <f>(21.9-19)</f>
        <v>2.8999999999999986</v>
      </c>
      <c r="H36">
        <v>2013</v>
      </c>
    </row>
    <row r="37" spans="1:8" x14ac:dyDescent="0.25">
      <c r="A37" t="s">
        <v>8</v>
      </c>
      <c r="B37">
        <v>1</v>
      </c>
      <c r="C37">
        <v>1.6</v>
      </c>
      <c r="D37" s="8">
        <v>41947</v>
      </c>
      <c r="E37" t="s">
        <v>14</v>
      </c>
      <c r="F37">
        <v>0</v>
      </c>
      <c r="H37">
        <v>2013</v>
      </c>
    </row>
    <row r="38" spans="1:8" x14ac:dyDescent="0.25">
      <c r="A38" s="9" t="s">
        <v>8</v>
      </c>
      <c r="B38" s="9">
        <v>1</v>
      </c>
      <c r="C38" s="9">
        <v>1.7</v>
      </c>
      <c r="D38" s="3">
        <v>41948</v>
      </c>
      <c r="E38" s="9" t="s">
        <v>9</v>
      </c>
      <c r="F38" s="9">
        <v>1</v>
      </c>
      <c r="G38" s="9">
        <f>(36.55-36.4)+(40.41-40.4)</f>
        <v>0.15999999999999659</v>
      </c>
      <c r="H38" s="9">
        <v>2013</v>
      </c>
    </row>
    <row r="39" spans="1:8" x14ac:dyDescent="0.25">
      <c r="A39" s="9" t="s">
        <v>8</v>
      </c>
      <c r="B39" s="9">
        <v>1</v>
      </c>
      <c r="C39" s="9">
        <v>1.7</v>
      </c>
      <c r="D39" s="3">
        <v>41948</v>
      </c>
      <c r="E39" s="9" t="s">
        <v>10</v>
      </c>
      <c r="F39" s="9">
        <v>0</v>
      </c>
      <c r="G39" s="9">
        <f>(39.5-36.45)</f>
        <v>3.0499999999999972</v>
      </c>
      <c r="H39" s="9">
        <v>2013</v>
      </c>
    </row>
    <row r="40" spans="1:8" x14ac:dyDescent="0.25">
      <c r="A40" s="9" t="s">
        <v>8</v>
      </c>
      <c r="B40" s="9">
        <v>1</v>
      </c>
      <c r="C40" s="9">
        <v>1.7</v>
      </c>
      <c r="D40" s="3">
        <v>41948</v>
      </c>
      <c r="E40" s="9" t="s">
        <v>11</v>
      </c>
      <c r="F40" s="9">
        <v>0</v>
      </c>
      <c r="G40" s="9"/>
      <c r="H40" s="9">
        <v>2013</v>
      </c>
    </row>
    <row r="41" spans="1:8" x14ac:dyDescent="0.25">
      <c r="A41" s="9" t="s">
        <v>8</v>
      </c>
      <c r="B41" s="9">
        <v>1</v>
      </c>
      <c r="C41" s="9">
        <v>1.7</v>
      </c>
      <c r="D41" s="3">
        <v>41948</v>
      </c>
      <c r="E41" s="9" t="s">
        <v>12</v>
      </c>
      <c r="F41" s="9">
        <v>1</v>
      </c>
      <c r="G41" s="9">
        <f>(41.1-40.7)+(41.1-41)</f>
        <v>0.5</v>
      </c>
      <c r="H41" s="9">
        <v>2013</v>
      </c>
    </row>
    <row r="42" spans="1:8" x14ac:dyDescent="0.25">
      <c r="A42" s="9" t="s">
        <v>8</v>
      </c>
      <c r="B42" s="9">
        <v>1</v>
      </c>
      <c r="C42" s="9">
        <v>1.7</v>
      </c>
      <c r="D42" s="3">
        <v>41948</v>
      </c>
      <c r="E42" s="9" t="s">
        <v>13</v>
      </c>
      <c r="F42" s="9">
        <v>3</v>
      </c>
      <c r="G42" s="9">
        <f>(29.6-28.5)+(30.45-28.5)+(45.7-45.4)+(48.45-45.5)</f>
        <v>6.3000000000000078</v>
      </c>
      <c r="H42" s="9">
        <v>2013</v>
      </c>
    </row>
    <row r="43" spans="1:8" x14ac:dyDescent="0.25">
      <c r="A43" s="9" t="s">
        <v>8</v>
      </c>
      <c r="B43" s="9">
        <v>1</v>
      </c>
      <c r="C43" s="9">
        <v>1.7</v>
      </c>
      <c r="D43" s="3">
        <v>41948</v>
      </c>
      <c r="E43" s="9" t="s">
        <v>14</v>
      </c>
      <c r="F43" s="9">
        <v>0</v>
      </c>
      <c r="G43" s="9"/>
      <c r="H43" s="9">
        <v>2013</v>
      </c>
    </row>
    <row r="44" spans="1:8" x14ac:dyDescent="0.25">
      <c r="A44" t="s">
        <v>8</v>
      </c>
      <c r="B44">
        <v>1</v>
      </c>
      <c r="C44">
        <v>1.8</v>
      </c>
      <c r="D44" s="8">
        <v>41947</v>
      </c>
      <c r="E44" t="s">
        <v>9</v>
      </c>
      <c r="F44">
        <v>0</v>
      </c>
      <c r="H44">
        <v>2013</v>
      </c>
    </row>
    <row r="45" spans="1:8" x14ac:dyDescent="0.25">
      <c r="A45" t="s">
        <v>8</v>
      </c>
      <c r="B45">
        <v>1</v>
      </c>
      <c r="C45">
        <v>1.8</v>
      </c>
      <c r="D45" s="8">
        <v>41947</v>
      </c>
      <c r="E45" t="s">
        <v>10</v>
      </c>
      <c r="F45">
        <v>0</v>
      </c>
      <c r="H45">
        <v>2013</v>
      </c>
    </row>
    <row r="46" spans="1:8" x14ac:dyDescent="0.25">
      <c r="A46" t="s">
        <v>8</v>
      </c>
      <c r="B46">
        <v>1</v>
      </c>
      <c r="C46">
        <v>1.8</v>
      </c>
      <c r="D46" s="8">
        <v>41947</v>
      </c>
      <c r="E46" t="s">
        <v>11</v>
      </c>
      <c r="F46">
        <v>0</v>
      </c>
      <c r="H46">
        <v>2013</v>
      </c>
    </row>
    <row r="47" spans="1:8" x14ac:dyDescent="0.25">
      <c r="A47" t="s">
        <v>8</v>
      </c>
      <c r="B47">
        <v>1</v>
      </c>
      <c r="C47">
        <v>1.8</v>
      </c>
      <c r="D47" s="8">
        <v>41947</v>
      </c>
      <c r="E47" t="s">
        <v>12</v>
      </c>
      <c r="F47">
        <v>0</v>
      </c>
      <c r="H47">
        <v>2013</v>
      </c>
    </row>
    <row r="48" spans="1:8" x14ac:dyDescent="0.25">
      <c r="A48" t="s">
        <v>8</v>
      </c>
      <c r="B48">
        <v>1</v>
      </c>
      <c r="C48">
        <v>1.8</v>
      </c>
      <c r="D48" s="8">
        <v>41947</v>
      </c>
      <c r="E48" t="s">
        <v>13</v>
      </c>
      <c r="F48">
        <v>1</v>
      </c>
      <c r="G48">
        <f>(3.7-3.2)+(1-0)+(4.35-4.3)+(25-24.6)</f>
        <v>1.9499999999999984</v>
      </c>
      <c r="H48">
        <v>2013</v>
      </c>
    </row>
    <row r="49" spans="1:8" x14ac:dyDescent="0.25">
      <c r="A49" t="s">
        <v>8</v>
      </c>
      <c r="B49">
        <v>1</v>
      </c>
      <c r="C49">
        <v>1.8</v>
      </c>
      <c r="D49" s="8">
        <v>41947</v>
      </c>
      <c r="E49" t="s">
        <v>14</v>
      </c>
      <c r="F49">
        <v>0</v>
      </c>
      <c r="H49">
        <v>2013</v>
      </c>
    </row>
    <row r="50" spans="1:8" x14ac:dyDescent="0.25">
      <c r="A50" s="2" t="s">
        <v>8</v>
      </c>
      <c r="B50" s="9">
        <v>1</v>
      </c>
      <c r="C50" s="2">
        <v>1.9</v>
      </c>
      <c r="D50" s="10">
        <v>41947</v>
      </c>
      <c r="E50" s="2" t="s">
        <v>9</v>
      </c>
      <c r="F50" s="4">
        <v>0</v>
      </c>
      <c r="G50" s="2"/>
      <c r="H50" s="4">
        <v>2013</v>
      </c>
    </row>
    <row r="51" spans="1:8" x14ac:dyDescent="0.25">
      <c r="A51" s="2" t="s">
        <v>8</v>
      </c>
      <c r="B51" s="9">
        <v>1</v>
      </c>
      <c r="C51" s="2">
        <v>1.9</v>
      </c>
      <c r="D51" s="10">
        <v>41947</v>
      </c>
      <c r="E51" s="2" t="s">
        <v>10</v>
      </c>
      <c r="F51" s="4">
        <v>1</v>
      </c>
      <c r="G51" s="2">
        <f>(16.8-16.7)+(18.8-18.1)</f>
        <v>0.80000000000000071</v>
      </c>
      <c r="H51" s="4">
        <v>2013</v>
      </c>
    </row>
    <row r="52" spans="1:8" x14ac:dyDescent="0.25">
      <c r="A52" s="2" t="s">
        <v>8</v>
      </c>
      <c r="B52" s="9">
        <v>1</v>
      </c>
      <c r="C52" s="2">
        <v>1.9</v>
      </c>
      <c r="D52" s="10">
        <v>41947</v>
      </c>
      <c r="E52" s="2" t="s">
        <v>11</v>
      </c>
      <c r="F52" s="4">
        <v>0</v>
      </c>
      <c r="G52" s="2"/>
      <c r="H52" s="4">
        <v>2013</v>
      </c>
    </row>
    <row r="53" spans="1:8" x14ac:dyDescent="0.25">
      <c r="A53" s="2" t="s">
        <v>8</v>
      </c>
      <c r="B53" s="9">
        <v>1</v>
      </c>
      <c r="C53" s="2">
        <v>1.9</v>
      </c>
      <c r="D53" s="10">
        <v>41947</v>
      </c>
      <c r="E53" s="2" t="s">
        <v>12</v>
      </c>
      <c r="F53" s="4">
        <v>1</v>
      </c>
      <c r="G53" s="2">
        <f>(0.91-0.9)</f>
        <v>1.0000000000000009E-2</v>
      </c>
      <c r="H53" s="4">
        <v>2013</v>
      </c>
    </row>
    <row r="54" spans="1:8" x14ac:dyDescent="0.25">
      <c r="A54" s="2" t="s">
        <v>8</v>
      </c>
      <c r="B54" s="9">
        <v>1</v>
      </c>
      <c r="C54" s="2">
        <v>1.9</v>
      </c>
      <c r="D54" s="10">
        <v>41947</v>
      </c>
      <c r="E54" s="2" t="s">
        <v>13</v>
      </c>
      <c r="F54" s="4">
        <v>0</v>
      </c>
      <c r="G54" s="2"/>
      <c r="H54" s="4">
        <v>2013</v>
      </c>
    </row>
    <row r="55" spans="1:8" x14ac:dyDescent="0.25">
      <c r="A55" s="2" t="s">
        <v>8</v>
      </c>
      <c r="B55" s="9">
        <v>1</v>
      </c>
      <c r="C55" s="2">
        <v>1.9</v>
      </c>
      <c r="D55" s="10">
        <v>41947</v>
      </c>
      <c r="E55" s="2" t="s">
        <v>14</v>
      </c>
      <c r="F55" s="4">
        <v>3</v>
      </c>
      <c r="G55" s="2">
        <f>(13.3-12.1)+(16.6-16.4)+(18.7-17.4)+(7.4-6.55)+(10.55-8.6)</f>
        <v>5.5000000000000062</v>
      </c>
      <c r="H55" s="4">
        <v>2013</v>
      </c>
    </row>
    <row r="56" spans="1:8" x14ac:dyDescent="0.25">
      <c r="A56" s="6" t="s">
        <v>8</v>
      </c>
      <c r="B56">
        <v>22</v>
      </c>
      <c r="C56">
        <v>22.1</v>
      </c>
      <c r="D56" s="7">
        <v>41943</v>
      </c>
      <c r="E56" s="6" t="s">
        <v>9</v>
      </c>
      <c r="F56" s="6">
        <v>2</v>
      </c>
      <c r="G56" s="6">
        <f>(13.1-13.05)+(17-16.4)</f>
        <v>0.65000000000000036</v>
      </c>
      <c r="H56" s="6">
        <v>2013</v>
      </c>
    </row>
    <row r="57" spans="1:8" x14ac:dyDescent="0.25">
      <c r="A57" s="6" t="s">
        <v>8</v>
      </c>
      <c r="B57">
        <v>22</v>
      </c>
      <c r="C57">
        <v>22.1</v>
      </c>
      <c r="D57" s="7">
        <v>41943</v>
      </c>
      <c r="E57" s="6" t="s">
        <v>10</v>
      </c>
      <c r="F57" s="6">
        <v>0</v>
      </c>
      <c r="G57" s="6"/>
      <c r="H57" s="6">
        <v>2013</v>
      </c>
    </row>
    <row r="58" spans="1:8" x14ac:dyDescent="0.25">
      <c r="A58" s="6" t="s">
        <v>8</v>
      </c>
      <c r="B58">
        <v>22</v>
      </c>
      <c r="C58">
        <v>22.1</v>
      </c>
      <c r="D58" s="7">
        <v>41943</v>
      </c>
      <c r="E58" s="6" t="s">
        <v>11</v>
      </c>
      <c r="F58" s="6">
        <v>0</v>
      </c>
      <c r="G58" s="6"/>
      <c r="H58" s="6">
        <v>2013</v>
      </c>
    </row>
    <row r="59" spans="1:8" x14ac:dyDescent="0.25">
      <c r="A59" s="6" t="s">
        <v>8</v>
      </c>
      <c r="B59">
        <v>22</v>
      </c>
      <c r="C59">
        <v>22.1</v>
      </c>
      <c r="D59" s="7">
        <v>41943</v>
      </c>
      <c r="E59" s="6" t="s">
        <v>12</v>
      </c>
      <c r="F59" s="6">
        <v>0</v>
      </c>
      <c r="G59" s="6"/>
      <c r="H59" s="6">
        <v>2013</v>
      </c>
    </row>
    <row r="60" spans="1:8" x14ac:dyDescent="0.25">
      <c r="A60" s="6" t="s">
        <v>8</v>
      </c>
      <c r="B60">
        <v>22</v>
      </c>
      <c r="C60">
        <v>22.1</v>
      </c>
      <c r="D60" s="7">
        <v>41943</v>
      </c>
      <c r="E60" s="6" t="s">
        <v>13</v>
      </c>
      <c r="F60" s="6">
        <v>0</v>
      </c>
      <c r="G60" s="6"/>
      <c r="H60" s="6">
        <v>2013</v>
      </c>
    </row>
    <row r="61" spans="1:8" x14ac:dyDescent="0.25">
      <c r="A61" s="6" t="s">
        <v>8</v>
      </c>
      <c r="B61">
        <v>22</v>
      </c>
      <c r="C61">
        <v>22.1</v>
      </c>
      <c r="D61" s="7">
        <v>41943</v>
      </c>
      <c r="E61" s="6" t="s">
        <v>14</v>
      </c>
      <c r="F61" s="6">
        <v>0</v>
      </c>
      <c r="G61" s="6"/>
      <c r="H61" s="6">
        <v>2013</v>
      </c>
    </row>
    <row r="62" spans="1:8" x14ac:dyDescent="0.25">
      <c r="A62" s="2" t="s">
        <v>8</v>
      </c>
      <c r="B62" s="9">
        <v>22</v>
      </c>
      <c r="C62" s="2">
        <v>22.2</v>
      </c>
      <c r="D62" s="3">
        <v>41943</v>
      </c>
      <c r="E62" s="2" t="s">
        <v>9</v>
      </c>
      <c r="F62" s="4">
        <v>2</v>
      </c>
      <c r="G62" s="2">
        <f>(3-2.4)+(23.3-23.1)+(23.52-23.5)</f>
        <v>0.81999999999999895</v>
      </c>
      <c r="H62" s="4">
        <v>2013</v>
      </c>
    </row>
    <row r="63" spans="1:8" x14ac:dyDescent="0.25">
      <c r="A63" s="2" t="s">
        <v>8</v>
      </c>
      <c r="B63" s="9">
        <v>22</v>
      </c>
      <c r="C63" s="2">
        <v>22.2</v>
      </c>
      <c r="D63" s="3">
        <v>41943</v>
      </c>
      <c r="E63" s="2" t="s">
        <v>10</v>
      </c>
      <c r="F63" s="4">
        <v>0</v>
      </c>
      <c r="G63" s="2"/>
      <c r="H63" s="4">
        <v>2013</v>
      </c>
    </row>
    <row r="64" spans="1:8" x14ac:dyDescent="0.25">
      <c r="A64" s="2" t="s">
        <v>8</v>
      </c>
      <c r="B64" s="9">
        <v>22</v>
      </c>
      <c r="C64" s="2">
        <v>22.2</v>
      </c>
      <c r="D64" s="3">
        <v>41943</v>
      </c>
      <c r="E64" s="2" t="s">
        <v>11</v>
      </c>
      <c r="F64" s="4">
        <v>0</v>
      </c>
      <c r="G64" s="2"/>
      <c r="H64" s="4">
        <v>2013</v>
      </c>
    </row>
    <row r="65" spans="1:8" x14ac:dyDescent="0.25">
      <c r="A65" s="2" t="s">
        <v>8</v>
      </c>
      <c r="B65" s="9">
        <v>22</v>
      </c>
      <c r="C65" s="2">
        <v>22.2</v>
      </c>
      <c r="D65" s="3">
        <v>41943</v>
      </c>
      <c r="E65" s="2" t="s">
        <v>12</v>
      </c>
      <c r="F65" s="4">
        <v>0</v>
      </c>
      <c r="G65" s="2"/>
      <c r="H65" s="4">
        <v>2013</v>
      </c>
    </row>
    <row r="66" spans="1:8" x14ac:dyDescent="0.25">
      <c r="A66" s="2" t="s">
        <v>8</v>
      </c>
      <c r="B66" s="9">
        <v>22</v>
      </c>
      <c r="C66" s="2">
        <v>22.2</v>
      </c>
      <c r="D66" s="3">
        <v>41943</v>
      </c>
      <c r="E66" s="2" t="s">
        <v>13</v>
      </c>
      <c r="F66" s="4">
        <v>0</v>
      </c>
      <c r="G66" s="2"/>
      <c r="H66" s="4">
        <v>2013</v>
      </c>
    </row>
    <row r="67" spans="1:8" x14ac:dyDescent="0.25">
      <c r="A67" s="2" t="s">
        <v>8</v>
      </c>
      <c r="B67" s="9">
        <v>22</v>
      </c>
      <c r="C67" s="2">
        <v>22.2</v>
      </c>
      <c r="D67" s="3">
        <v>41943</v>
      </c>
      <c r="E67" s="2" t="s">
        <v>14</v>
      </c>
      <c r="F67" s="4">
        <v>3</v>
      </c>
      <c r="G67" s="2">
        <f>(9.5-5.1)+(18.4-17.6)+(25-20.5)</f>
        <v>9.6999999999999975</v>
      </c>
      <c r="H67" s="4">
        <v>2013</v>
      </c>
    </row>
    <row r="68" spans="1:8" x14ac:dyDescent="0.25">
      <c r="A68" s="6" t="s">
        <v>8</v>
      </c>
      <c r="B68">
        <v>22</v>
      </c>
      <c r="C68">
        <v>22.3</v>
      </c>
      <c r="D68" s="7">
        <v>41945</v>
      </c>
      <c r="E68" s="6" t="s">
        <v>9</v>
      </c>
      <c r="F68" s="6">
        <v>3</v>
      </c>
      <c r="G68" s="6">
        <f>(46.8-46.3)+(26-25)+(17.1-15.6)</f>
        <v>3.0000000000000018</v>
      </c>
      <c r="H68" s="6">
        <v>2013</v>
      </c>
    </row>
    <row r="69" spans="1:8" x14ac:dyDescent="0.25">
      <c r="A69" s="6" t="s">
        <v>8</v>
      </c>
      <c r="B69">
        <v>22</v>
      </c>
      <c r="C69">
        <v>22.3</v>
      </c>
      <c r="D69" s="7">
        <v>41945</v>
      </c>
      <c r="E69" s="6" t="s">
        <v>10</v>
      </c>
      <c r="F69" s="6">
        <v>1</v>
      </c>
      <c r="G69" s="6">
        <f>(43.1-35.6)</f>
        <v>7.5</v>
      </c>
      <c r="H69" s="6">
        <v>2013</v>
      </c>
    </row>
    <row r="70" spans="1:8" x14ac:dyDescent="0.25">
      <c r="A70" s="6" t="s">
        <v>8</v>
      </c>
      <c r="B70">
        <v>22</v>
      </c>
      <c r="C70">
        <v>22.3</v>
      </c>
      <c r="D70" s="7">
        <v>41945</v>
      </c>
      <c r="E70" s="6" t="s">
        <v>11</v>
      </c>
      <c r="F70" s="6">
        <v>4</v>
      </c>
      <c r="G70" s="6">
        <f>(29.8-26.8)+(14.2-12.6)+(11.1-9.2)+(20.6-19.8)</f>
        <v>7.3000000000000007</v>
      </c>
      <c r="H70" s="6">
        <v>2013</v>
      </c>
    </row>
    <row r="71" spans="1:8" x14ac:dyDescent="0.25">
      <c r="A71" s="6" t="s">
        <v>8</v>
      </c>
      <c r="B71">
        <v>22</v>
      </c>
      <c r="C71">
        <v>22.3</v>
      </c>
      <c r="D71" s="7">
        <v>41945</v>
      </c>
      <c r="E71" s="6" t="s">
        <v>12</v>
      </c>
      <c r="F71" s="6">
        <v>1</v>
      </c>
      <c r="G71" s="6">
        <f>(40.3-40)</f>
        <v>0.29999999999999716</v>
      </c>
      <c r="H71" s="6">
        <v>2013</v>
      </c>
    </row>
    <row r="72" spans="1:8" x14ac:dyDescent="0.25">
      <c r="A72" s="6" t="s">
        <v>8</v>
      </c>
      <c r="B72">
        <v>22</v>
      </c>
      <c r="C72">
        <v>22.3</v>
      </c>
      <c r="D72" s="7">
        <v>41945</v>
      </c>
      <c r="E72" s="6" t="s">
        <v>13</v>
      </c>
      <c r="F72" s="6">
        <v>0</v>
      </c>
      <c r="G72" s="6"/>
      <c r="H72" s="6">
        <v>2013</v>
      </c>
    </row>
    <row r="73" spans="1:8" x14ac:dyDescent="0.25">
      <c r="A73" s="6" t="s">
        <v>8</v>
      </c>
      <c r="B73">
        <v>22</v>
      </c>
      <c r="C73">
        <v>22.3</v>
      </c>
      <c r="D73" s="7">
        <v>41945</v>
      </c>
      <c r="E73" s="6" t="s">
        <v>14</v>
      </c>
      <c r="F73" s="6">
        <v>1</v>
      </c>
      <c r="G73" s="6">
        <f>(31.1-30)</f>
        <v>1.1000000000000014</v>
      </c>
      <c r="H73" s="6">
        <v>2013</v>
      </c>
    </row>
    <row r="74" spans="1:8" x14ac:dyDescent="0.25">
      <c r="A74" s="2" t="s">
        <v>8</v>
      </c>
      <c r="B74" s="9">
        <v>22</v>
      </c>
      <c r="C74" s="2">
        <v>22.4</v>
      </c>
      <c r="D74" s="3">
        <v>41946</v>
      </c>
      <c r="E74" s="2" t="s">
        <v>9</v>
      </c>
      <c r="F74" s="4">
        <v>0</v>
      </c>
      <c r="G74" s="2"/>
      <c r="H74" s="4">
        <v>2013</v>
      </c>
    </row>
    <row r="75" spans="1:8" x14ac:dyDescent="0.25">
      <c r="A75" s="2" t="s">
        <v>8</v>
      </c>
      <c r="B75" s="9">
        <v>22</v>
      </c>
      <c r="C75" s="2">
        <v>22.4</v>
      </c>
      <c r="D75" s="3">
        <v>41946</v>
      </c>
      <c r="E75" s="2" t="s">
        <v>10</v>
      </c>
      <c r="F75" s="4">
        <v>0</v>
      </c>
      <c r="G75" s="2"/>
      <c r="H75" s="4">
        <v>2013</v>
      </c>
    </row>
    <row r="76" spans="1:8" x14ac:dyDescent="0.25">
      <c r="A76" s="2" t="s">
        <v>8</v>
      </c>
      <c r="B76" s="9">
        <v>22</v>
      </c>
      <c r="C76" s="2">
        <v>22.4</v>
      </c>
      <c r="D76" s="3">
        <v>41946</v>
      </c>
      <c r="E76" s="2" t="s">
        <v>11</v>
      </c>
      <c r="F76" s="4">
        <v>0</v>
      </c>
      <c r="G76" s="2"/>
      <c r="H76" s="4">
        <v>2013</v>
      </c>
    </row>
    <row r="77" spans="1:8" x14ac:dyDescent="0.25">
      <c r="A77" s="2" t="s">
        <v>8</v>
      </c>
      <c r="B77" s="9">
        <v>22</v>
      </c>
      <c r="C77" s="2">
        <v>22.4</v>
      </c>
      <c r="D77" s="3">
        <v>41946</v>
      </c>
      <c r="E77" s="2" t="s">
        <v>12</v>
      </c>
      <c r="F77" s="4">
        <v>0</v>
      </c>
      <c r="G77" s="2"/>
      <c r="H77" s="4">
        <v>2013</v>
      </c>
    </row>
    <row r="78" spans="1:8" x14ac:dyDescent="0.25">
      <c r="A78" s="2" t="s">
        <v>8</v>
      </c>
      <c r="B78" s="9">
        <v>22</v>
      </c>
      <c r="C78" s="2">
        <v>22.4</v>
      </c>
      <c r="D78" s="3">
        <v>41946</v>
      </c>
      <c r="E78" s="2" t="s">
        <v>13</v>
      </c>
      <c r="F78" s="4">
        <v>0</v>
      </c>
      <c r="G78" s="2"/>
      <c r="H78" s="4">
        <v>2013</v>
      </c>
    </row>
    <row r="79" spans="1:8" x14ac:dyDescent="0.25">
      <c r="A79" s="2" t="s">
        <v>8</v>
      </c>
      <c r="B79" s="9">
        <v>22</v>
      </c>
      <c r="C79" s="2">
        <v>22.4</v>
      </c>
      <c r="D79" s="3">
        <v>41946</v>
      </c>
      <c r="E79" s="2" t="s">
        <v>14</v>
      </c>
      <c r="F79" s="4">
        <v>0</v>
      </c>
      <c r="G79" s="2"/>
      <c r="H79" s="4">
        <v>2013</v>
      </c>
    </row>
    <row r="80" spans="1:8" x14ac:dyDescent="0.25">
      <c r="A80" s="6" t="s">
        <v>8</v>
      </c>
      <c r="B80">
        <v>22</v>
      </c>
      <c r="C80">
        <v>22.5</v>
      </c>
      <c r="D80" s="8">
        <v>41946</v>
      </c>
      <c r="E80" s="6" t="s">
        <v>9</v>
      </c>
      <c r="F80" s="6">
        <v>0</v>
      </c>
      <c r="G80" s="6">
        <f>(15.2-14.7)</f>
        <v>0.5</v>
      </c>
      <c r="H80" s="6">
        <v>2013</v>
      </c>
    </row>
    <row r="81" spans="1:8" x14ac:dyDescent="0.25">
      <c r="A81" s="6" t="s">
        <v>8</v>
      </c>
      <c r="B81">
        <v>22</v>
      </c>
      <c r="C81">
        <v>22.5</v>
      </c>
      <c r="D81" s="8">
        <v>41946</v>
      </c>
      <c r="E81" s="6" t="s">
        <v>10</v>
      </c>
      <c r="F81" s="6">
        <v>0</v>
      </c>
      <c r="G81" s="6"/>
      <c r="H81" s="6">
        <v>2013</v>
      </c>
    </row>
    <row r="82" spans="1:8" x14ac:dyDescent="0.25">
      <c r="A82" s="6" t="s">
        <v>8</v>
      </c>
      <c r="B82">
        <v>22</v>
      </c>
      <c r="C82">
        <v>22.5</v>
      </c>
      <c r="D82" s="8">
        <v>41946</v>
      </c>
      <c r="E82" s="6" t="s">
        <v>11</v>
      </c>
      <c r="F82" s="6">
        <v>0</v>
      </c>
      <c r="G82" s="6"/>
      <c r="H82" s="6">
        <v>2013</v>
      </c>
    </row>
    <row r="83" spans="1:8" x14ac:dyDescent="0.25">
      <c r="A83" s="6" t="s">
        <v>8</v>
      </c>
      <c r="B83">
        <v>22</v>
      </c>
      <c r="C83">
        <v>22.5</v>
      </c>
      <c r="D83" s="8">
        <v>41946</v>
      </c>
      <c r="E83" s="6" t="s">
        <v>12</v>
      </c>
      <c r="F83" s="6">
        <v>0</v>
      </c>
      <c r="G83" s="6"/>
      <c r="H83" s="6">
        <v>2013</v>
      </c>
    </row>
    <row r="84" spans="1:8" x14ac:dyDescent="0.25">
      <c r="A84" s="6" t="s">
        <v>8</v>
      </c>
      <c r="B84">
        <v>22</v>
      </c>
      <c r="C84">
        <v>22.5</v>
      </c>
      <c r="D84" s="8">
        <v>41946</v>
      </c>
      <c r="E84" s="6" t="s">
        <v>13</v>
      </c>
      <c r="F84" s="6">
        <v>0</v>
      </c>
      <c r="G84" s="6"/>
      <c r="H84" s="6">
        <v>2013</v>
      </c>
    </row>
    <row r="85" spans="1:8" x14ac:dyDescent="0.25">
      <c r="A85" s="6" t="s">
        <v>8</v>
      </c>
      <c r="B85">
        <v>22</v>
      </c>
      <c r="C85">
        <v>22.5</v>
      </c>
      <c r="D85" s="8">
        <v>41946</v>
      </c>
      <c r="E85" s="6" t="s">
        <v>14</v>
      </c>
      <c r="F85" s="6">
        <v>1</v>
      </c>
      <c r="G85" s="6">
        <f>(16.4-9.3)+(11.3-10.15)</f>
        <v>8.2499999999999982</v>
      </c>
      <c r="H85" s="6">
        <v>2013</v>
      </c>
    </row>
    <row r="86" spans="1:8" x14ac:dyDescent="0.25">
      <c r="A86" s="21" t="s">
        <v>8</v>
      </c>
      <c r="B86" s="21">
        <v>1</v>
      </c>
      <c r="C86" s="21">
        <v>1.1000000000000001</v>
      </c>
      <c r="D86" s="23">
        <v>42947</v>
      </c>
      <c r="E86" s="21" t="s">
        <v>9</v>
      </c>
      <c r="F86" s="22">
        <v>0</v>
      </c>
      <c r="G86" s="24"/>
      <c r="H86" s="22">
        <v>2016</v>
      </c>
    </row>
    <row r="87" spans="1:8" x14ac:dyDescent="0.25">
      <c r="A87" s="21" t="s">
        <v>8</v>
      </c>
      <c r="B87" s="21">
        <v>1</v>
      </c>
      <c r="C87" s="21">
        <v>1.1000000000000001</v>
      </c>
      <c r="D87" s="23">
        <v>42947</v>
      </c>
      <c r="E87" s="21" t="s">
        <v>10</v>
      </c>
      <c r="F87" s="22">
        <v>0</v>
      </c>
      <c r="G87" s="21"/>
      <c r="H87" s="22">
        <v>2016</v>
      </c>
    </row>
    <row r="88" spans="1:8" x14ac:dyDescent="0.25">
      <c r="A88" s="21" t="s">
        <v>8</v>
      </c>
      <c r="B88" s="21">
        <v>1</v>
      </c>
      <c r="C88" s="21">
        <v>1.1000000000000001</v>
      </c>
      <c r="D88" s="23">
        <v>42947</v>
      </c>
      <c r="E88" s="21" t="s">
        <v>11</v>
      </c>
      <c r="F88" s="22">
        <v>1</v>
      </c>
      <c r="G88" s="21">
        <v>0.2</v>
      </c>
      <c r="H88" s="22">
        <v>2016</v>
      </c>
    </row>
    <row r="89" spans="1:8" x14ac:dyDescent="0.25">
      <c r="A89" s="21" t="s">
        <v>8</v>
      </c>
      <c r="B89" s="21">
        <v>1</v>
      </c>
      <c r="C89" s="21">
        <v>1.1000000000000001</v>
      </c>
      <c r="D89" s="23">
        <v>42947</v>
      </c>
      <c r="E89" s="21" t="s">
        <v>12</v>
      </c>
      <c r="F89" s="22">
        <v>0</v>
      </c>
      <c r="G89" s="21"/>
      <c r="H89" s="22">
        <v>2016</v>
      </c>
    </row>
    <row r="90" spans="1:8" x14ac:dyDescent="0.25">
      <c r="A90" s="21" t="s">
        <v>8</v>
      </c>
      <c r="B90" s="21">
        <v>1</v>
      </c>
      <c r="C90" s="21">
        <v>1.1000000000000001</v>
      </c>
      <c r="D90" s="23">
        <v>42947</v>
      </c>
      <c r="E90" s="21" t="s">
        <v>13</v>
      </c>
      <c r="F90" s="22">
        <v>0</v>
      </c>
      <c r="G90" s="21">
        <v>1.75</v>
      </c>
      <c r="H90" s="22">
        <v>2016</v>
      </c>
    </row>
    <row r="91" spans="1:8" x14ac:dyDescent="0.25">
      <c r="A91" s="21" t="s">
        <v>8</v>
      </c>
      <c r="B91" s="21">
        <v>1</v>
      </c>
      <c r="C91" s="21">
        <v>1.1000000000000001</v>
      </c>
      <c r="D91" s="23">
        <v>42947</v>
      </c>
      <c r="E91" s="21" t="s">
        <v>14</v>
      </c>
      <c r="F91" s="22">
        <v>0</v>
      </c>
      <c r="G91" s="21"/>
      <c r="H91" s="22">
        <v>2016</v>
      </c>
    </row>
    <row r="92" spans="1:8" x14ac:dyDescent="0.25">
      <c r="A92" s="16" t="s">
        <v>8</v>
      </c>
      <c r="B92" s="12">
        <v>1</v>
      </c>
      <c r="C92" s="12">
        <v>1.2</v>
      </c>
      <c r="D92" s="19">
        <v>42954</v>
      </c>
      <c r="E92" s="16" t="s">
        <v>9</v>
      </c>
      <c r="F92" s="12">
        <v>0</v>
      </c>
      <c r="G92" s="16"/>
      <c r="H92" s="12">
        <v>2016</v>
      </c>
    </row>
    <row r="93" spans="1:8" x14ac:dyDescent="0.25">
      <c r="A93" s="16" t="s">
        <v>8</v>
      </c>
      <c r="B93" s="12">
        <v>1</v>
      </c>
      <c r="C93" s="12">
        <v>1.2</v>
      </c>
      <c r="D93" s="19">
        <v>42954</v>
      </c>
      <c r="E93" s="16" t="s">
        <v>10</v>
      </c>
      <c r="F93" s="12">
        <v>0</v>
      </c>
      <c r="G93" s="20">
        <v>0.52</v>
      </c>
      <c r="H93" s="12">
        <v>2016</v>
      </c>
    </row>
    <row r="94" spans="1:8" x14ac:dyDescent="0.25">
      <c r="A94" s="16" t="s">
        <v>8</v>
      </c>
      <c r="B94" s="12">
        <v>1</v>
      </c>
      <c r="C94" s="12">
        <v>1.2</v>
      </c>
      <c r="D94" s="19">
        <v>42954</v>
      </c>
      <c r="E94" s="16" t="s">
        <v>11</v>
      </c>
      <c r="F94" s="12">
        <v>0</v>
      </c>
      <c r="G94" s="20">
        <v>1</v>
      </c>
      <c r="H94" s="12">
        <v>2016</v>
      </c>
    </row>
    <row r="95" spans="1:8" x14ac:dyDescent="0.25">
      <c r="A95" s="16" t="s">
        <v>8</v>
      </c>
      <c r="B95" s="12">
        <v>1</v>
      </c>
      <c r="C95" s="12">
        <v>1.2</v>
      </c>
      <c r="D95" s="19">
        <v>42954</v>
      </c>
      <c r="E95" s="16" t="s">
        <v>12</v>
      </c>
      <c r="F95" s="12">
        <v>0</v>
      </c>
      <c r="G95" s="16"/>
      <c r="H95" s="12">
        <v>2016</v>
      </c>
    </row>
    <row r="96" spans="1:8" x14ac:dyDescent="0.25">
      <c r="A96" s="16" t="s">
        <v>8</v>
      </c>
      <c r="B96" s="12">
        <v>1</v>
      </c>
      <c r="C96" s="12">
        <v>1.2</v>
      </c>
      <c r="D96" s="19">
        <v>42954</v>
      </c>
      <c r="E96" s="16" t="s">
        <v>13</v>
      </c>
      <c r="F96" s="12">
        <v>0</v>
      </c>
      <c r="G96" s="16"/>
      <c r="H96" s="12">
        <v>2016</v>
      </c>
    </row>
    <row r="97" spans="1:8" x14ac:dyDescent="0.25">
      <c r="A97" s="16" t="s">
        <v>8</v>
      </c>
      <c r="B97" s="12">
        <v>1</v>
      </c>
      <c r="C97" s="12">
        <v>1.2</v>
      </c>
      <c r="D97" s="19">
        <v>42954</v>
      </c>
      <c r="E97" s="16" t="s">
        <v>14</v>
      </c>
      <c r="F97" s="12">
        <v>0</v>
      </c>
      <c r="G97" s="16"/>
      <c r="H97" s="12">
        <v>2016</v>
      </c>
    </row>
    <row r="98" spans="1:8" x14ac:dyDescent="0.25">
      <c r="A98" s="21" t="s">
        <v>8</v>
      </c>
      <c r="B98" s="21">
        <v>1</v>
      </c>
      <c r="C98" s="21">
        <v>1.3</v>
      </c>
      <c r="D98" s="23">
        <v>42955</v>
      </c>
      <c r="E98" s="21" t="s">
        <v>9</v>
      </c>
      <c r="F98" s="22">
        <v>2</v>
      </c>
      <c r="G98" s="21">
        <v>8.0500000000000007</v>
      </c>
      <c r="H98" s="22">
        <v>2016</v>
      </c>
    </row>
    <row r="99" spans="1:8" x14ac:dyDescent="0.25">
      <c r="A99" s="21" t="s">
        <v>8</v>
      </c>
      <c r="B99" s="21">
        <v>1</v>
      </c>
      <c r="C99" s="21">
        <v>1.3</v>
      </c>
      <c r="D99" s="23">
        <v>42955</v>
      </c>
      <c r="E99" s="21" t="s">
        <v>10</v>
      </c>
      <c r="F99" s="22">
        <v>0</v>
      </c>
      <c r="G99" s="21">
        <v>8.1999999999999993</v>
      </c>
      <c r="H99" s="22">
        <v>2016</v>
      </c>
    </row>
    <row r="100" spans="1:8" x14ac:dyDescent="0.25">
      <c r="A100" s="21" t="s">
        <v>8</v>
      </c>
      <c r="B100" s="21">
        <v>1</v>
      </c>
      <c r="C100" s="21">
        <v>1.3</v>
      </c>
      <c r="D100" s="23">
        <v>42955</v>
      </c>
      <c r="E100" s="21" t="s">
        <v>11</v>
      </c>
      <c r="F100" s="22">
        <v>0</v>
      </c>
      <c r="G100" s="21"/>
      <c r="H100" s="22">
        <v>2016</v>
      </c>
    </row>
    <row r="101" spans="1:8" x14ac:dyDescent="0.25">
      <c r="A101" s="21" t="s">
        <v>8</v>
      </c>
      <c r="B101" s="21">
        <v>1</v>
      </c>
      <c r="C101" s="21">
        <v>1.3</v>
      </c>
      <c r="D101" s="23">
        <v>42955</v>
      </c>
      <c r="E101" s="21" t="s">
        <v>12</v>
      </c>
      <c r="F101" s="22">
        <v>0</v>
      </c>
      <c r="G101" s="21"/>
      <c r="H101" s="22">
        <v>2016</v>
      </c>
    </row>
    <row r="102" spans="1:8" x14ac:dyDescent="0.25">
      <c r="A102" s="21" t="s">
        <v>8</v>
      </c>
      <c r="B102" s="21">
        <v>1</v>
      </c>
      <c r="C102" s="21">
        <v>1.3</v>
      </c>
      <c r="D102" s="23">
        <v>42955</v>
      </c>
      <c r="E102" s="21" t="s">
        <v>13</v>
      </c>
      <c r="F102" s="22">
        <v>0</v>
      </c>
      <c r="G102" s="21"/>
      <c r="H102" s="22">
        <v>2016</v>
      </c>
    </row>
    <row r="103" spans="1:8" x14ac:dyDescent="0.25">
      <c r="A103" s="21" t="s">
        <v>8</v>
      </c>
      <c r="B103" s="21">
        <v>1</v>
      </c>
      <c r="C103" s="21">
        <v>1.3</v>
      </c>
      <c r="D103" s="23">
        <v>42955</v>
      </c>
      <c r="E103" s="21" t="s">
        <v>14</v>
      </c>
      <c r="F103" s="22">
        <v>0</v>
      </c>
      <c r="G103" s="21"/>
      <c r="H103" s="22">
        <v>2016</v>
      </c>
    </row>
    <row r="104" spans="1:8" x14ac:dyDescent="0.25">
      <c r="A104" s="16" t="s">
        <v>8</v>
      </c>
      <c r="B104" s="12">
        <v>1</v>
      </c>
      <c r="C104" s="12">
        <v>1.4</v>
      </c>
      <c r="D104" s="19">
        <v>42955</v>
      </c>
      <c r="E104" s="16" t="s">
        <v>9</v>
      </c>
      <c r="F104" s="12">
        <v>0</v>
      </c>
      <c r="G104" s="16"/>
      <c r="H104" s="12">
        <v>2016</v>
      </c>
    </row>
    <row r="105" spans="1:8" x14ac:dyDescent="0.25">
      <c r="A105" s="16" t="s">
        <v>8</v>
      </c>
      <c r="B105" s="12">
        <v>1</v>
      </c>
      <c r="C105" s="12">
        <v>1.4</v>
      </c>
      <c r="D105" s="19">
        <v>42955</v>
      </c>
      <c r="E105" s="16" t="s">
        <v>10</v>
      </c>
      <c r="F105" s="12">
        <v>0</v>
      </c>
      <c r="G105" s="16"/>
      <c r="H105" s="12">
        <v>2016</v>
      </c>
    </row>
    <row r="106" spans="1:8" x14ac:dyDescent="0.25">
      <c r="A106" s="16" t="s">
        <v>8</v>
      </c>
      <c r="B106" s="12">
        <v>1</v>
      </c>
      <c r="C106" s="12">
        <v>1.4</v>
      </c>
      <c r="D106" s="19">
        <v>42955</v>
      </c>
      <c r="E106" s="16" t="s">
        <v>11</v>
      </c>
      <c r="F106" s="12">
        <v>0</v>
      </c>
      <c r="G106" s="16"/>
      <c r="H106" s="12">
        <v>2016</v>
      </c>
    </row>
    <row r="107" spans="1:8" x14ac:dyDescent="0.25">
      <c r="A107" s="16" t="s">
        <v>8</v>
      </c>
      <c r="B107" s="12">
        <v>1</v>
      </c>
      <c r="C107" s="12">
        <v>1.4</v>
      </c>
      <c r="D107" s="19">
        <v>42955</v>
      </c>
      <c r="E107" s="16" t="s">
        <v>12</v>
      </c>
      <c r="F107" s="12">
        <v>0</v>
      </c>
      <c r="G107" s="16"/>
      <c r="H107" s="12">
        <v>2016</v>
      </c>
    </row>
    <row r="108" spans="1:8" x14ac:dyDescent="0.25">
      <c r="A108" s="16" t="s">
        <v>8</v>
      </c>
      <c r="B108" s="12">
        <v>1</v>
      </c>
      <c r="C108" s="12">
        <v>1.4</v>
      </c>
      <c r="D108" s="19">
        <v>42955</v>
      </c>
      <c r="E108" s="16" t="s">
        <v>13</v>
      </c>
      <c r="F108" s="12">
        <v>4</v>
      </c>
      <c r="G108" s="25">
        <v>10.45</v>
      </c>
      <c r="H108" s="12">
        <v>2016</v>
      </c>
    </row>
    <row r="109" spans="1:8" x14ac:dyDescent="0.25">
      <c r="A109" s="16" t="s">
        <v>8</v>
      </c>
      <c r="B109" s="12">
        <v>1</v>
      </c>
      <c r="C109" s="12">
        <v>1.4</v>
      </c>
      <c r="D109" s="19">
        <v>42955</v>
      </c>
      <c r="E109" s="16" t="s">
        <v>14</v>
      </c>
      <c r="F109" s="12">
        <v>0</v>
      </c>
      <c r="G109" s="16"/>
      <c r="H109" s="12">
        <v>2016</v>
      </c>
    </row>
    <row r="110" spans="1:8" x14ac:dyDescent="0.25">
      <c r="A110" s="21" t="s">
        <v>8</v>
      </c>
      <c r="B110" s="21">
        <v>1</v>
      </c>
      <c r="C110" s="21">
        <v>1.5</v>
      </c>
      <c r="D110" s="23">
        <v>42957</v>
      </c>
      <c r="E110" s="21" t="s">
        <v>9</v>
      </c>
      <c r="F110" s="22">
        <v>1</v>
      </c>
      <c r="G110" s="21">
        <v>0.7</v>
      </c>
      <c r="H110" s="22">
        <v>2016</v>
      </c>
    </row>
    <row r="111" spans="1:8" x14ac:dyDescent="0.25">
      <c r="A111" s="21" t="s">
        <v>8</v>
      </c>
      <c r="B111" s="21">
        <v>1</v>
      </c>
      <c r="C111" s="21">
        <v>1.5</v>
      </c>
      <c r="D111" s="23">
        <v>42957</v>
      </c>
      <c r="E111" s="21" t="s">
        <v>10</v>
      </c>
      <c r="F111" s="22">
        <v>0</v>
      </c>
      <c r="G111" s="21">
        <v>1.4</v>
      </c>
      <c r="H111" s="22">
        <v>2016</v>
      </c>
    </row>
    <row r="112" spans="1:8" x14ac:dyDescent="0.25">
      <c r="A112" s="21" t="s">
        <v>8</v>
      </c>
      <c r="B112" s="21">
        <v>1</v>
      </c>
      <c r="C112" s="21">
        <v>1.5</v>
      </c>
      <c r="D112" s="23">
        <v>42957</v>
      </c>
      <c r="E112" s="21" t="s">
        <v>11</v>
      </c>
      <c r="F112" s="22">
        <v>0</v>
      </c>
      <c r="G112" s="21"/>
      <c r="H112" s="22">
        <v>2016</v>
      </c>
    </row>
    <row r="113" spans="1:8" x14ac:dyDescent="0.25">
      <c r="A113" s="21" t="s">
        <v>8</v>
      </c>
      <c r="B113" s="21">
        <v>1</v>
      </c>
      <c r="C113" s="21">
        <v>1.5</v>
      </c>
      <c r="D113" s="23">
        <v>42957</v>
      </c>
      <c r="E113" s="21" t="s">
        <v>12</v>
      </c>
      <c r="F113" s="22">
        <v>0</v>
      </c>
      <c r="G113" s="21"/>
      <c r="H113" s="22">
        <v>2016</v>
      </c>
    </row>
    <row r="114" spans="1:8" x14ac:dyDescent="0.25">
      <c r="A114" s="21" t="s">
        <v>8</v>
      </c>
      <c r="B114" s="21">
        <v>1</v>
      </c>
      <c r="C114" s="21">
        <v>1.5</v>
      </c>
      <c r="D114" s="23">
        <v>42957</v>
      </c>
      <c r="E114" s="21" t="s">
        <v>13</v>
      </c>
      <c r="F114" s="22">
        <v>4</v>
      </c>
      <c r="G114" s="21">
        <v>6.2</v>
      </c>
      <c r="H114" s="22">
        <v>2016</v>
      </c>
    </row>
    <row r="115" spans="1:8" x14ac:dyDescent="0.25">
      <c r="A115" s="21" t="s">
        <v>8</v>
      </c>
      <c r="B115" s="21">
        <v>1</v>
      </c>
      <c r="C115" s="21">
        <v>1.5</v>
      </c>
      <c r="D115" s="23">
        <v>42957</v>
      </c>
      <c r="E115" s="21" t="s">
        <v>14</v>
      </c>
      <c r="F115" s="22">
        <v>0</v>
      </c>
      <c r="G115" s="21">
        <v>2.4</v>
      </c>
      <c r="H115" s="22">
        <v>2016</v>
      </c>
    </row>
    <row r="116" spans="1:8" x14ac:dyDescent="0.25">
      <c r="A116" s="12" t="s">
        <v>8</v>
      </c>
      <c r="B116" s="12">
        <v>1</v>
      </c>
      <c r="C116" s="12">
        <v>1.6</v>
      </c>
      <c r="D116" s="13">
        <v>42958</v>
      </c>
      <c r="E116" s="12" t="s">
        <v>9</v>
      </c>
      <c r="F116" s="12">
        <v>0</v>
      </c>
      <c r="G116" s="12"/>
      <c r="H116" s="12">
        <v>2016</v>
      </c>
    </row>
    <row r="117" spans="1:8" x14ac:dyDescent="0.25">
      <c r="A117" s="12" t="s">
        <v>8</v>
      </c>
      <c r="B117" s="12">
        <v>1</v>
      </c>
      <c r="C117" s="12">
        <v>1.6</v>
      </c>
      <c r="D117" s="13">
        <v>42958</v>
      </c>
      <c r="E117" s="12" t="s">
        <v>10</v>
      </c>
      <c r="F117" s="12">
        <v>0</v>
      </c>
      <c r="G117" s="12">
        <v>0.6</v>
      </c>
      <c r="H117" s="12">
        <v>2016</v>
      </c>
    </row>
    <row r="118" spans="1:8" x14ac:dyDescent="0.25">
      <c r="A118" s="12" t="s">
        <v>8</v>
      </c>
      <c r="B118" s="12">
        <v>1</v>
      </c>
      <c r="C118" s="12">
        <v>1.6</v>
      </c>
      <c r="D118" s="13">
        <v>42958</v>
      </c>
      <c r="E118" s="12" t="s">
        <v>11</v>
      </c>
      <c r="F118" s="12">
        <v>0</v>
      </c>
      <c r="G118" s="12">
        <v>1</v>
      </c>
      <c r="H118" s="12">
        <v>2016</v>
      </c>
    </row>
    <row r="119" spans="1:8" x14ac:dyDescent="0.25">
      <c r="A119" s="12" t="s">
        <v>8</v>
      </c>
      <c r="B119" s="12">
        <v>1</v>
      </c>
      <c r="C119" s="12">
        <v>1.6</v>
      </c>
      <c r="D119" s="13">
        <v>42958</v>
      </c>
      <c r="E119" s="12" t="s">
        <v>12</v>
      </c>
      <c r="F119" s="12">
        <v>2</v>
      </c>
      <c r="G119" s="12">
        <v>3.2</v>
      </c>
      <c r="H119" s="12">
        <v>2016</v>
      </c>
    </row>
    <row r="120" spans="1:8" x14ac:dyDescent="0.25">
      <c r="A120" s="12" t="s">
        <v>8</v>
      </c>
      <c r="B120" s="12">
        <v>1</v>
      </c>
      <c r="C120" s="12">
        <v>1.6</v>
      </c>
      <c r="D120" s="13">
        <v>42958</v>
      </c>
      <c r="E120" s="12" t="s">
        <v>13</v>
      </c>
      <c r="F120" s="12">
        <v>1</v>
      </c>
      <c r="G120" s="12">
        <v>5.6</v>
      </c>
      <c r="H120" s="12">
        <v>2016</v>
      </c>
    </row>
    <row r="121" spans="1:8" x14ac:dyDescent="0.25">
      <c r="A121" s="12" t="s">
        <v>8</v>
      </c>
      <c r="B121" s="12">
        <v>1</v>
      </c>
      <c r="C121" s="12">
        <v>1.6</v>
      </c>
      <c r="D121" s="13">
        <v>42958</v>
      </c>
      <c r="E121" s="12" t="s">
        <v>14</v>
      </c>
      <c r="F121" s="12">
        <v>0</v>
      </c>
      <c r="G121" s="12"/>
      <c r="H121" s="12">
        <v>2016</v>
      </c>
    </row>
    <row r="122" spans="1:8" x14ac:dyDescent="0.25">
      <c r="A122" s="17" t="s">
        <v>8</v>
      </c>
      <c r="B122" s="21">
        <v>1</v>
      </c>
      <c r="C122" s="17">
        <v>1.7</v>
      </c>
      <c r="D122" s="23">
        <v>42958</v>
      </c>
      <c r="E122" s="17" t="s">
        <v>9</v>
      </c>
      <c r="F122" s="17">
        <v>0</v>
      </c>
      <c r="G122" s="17"/>
      <c r="H122" s="22">
        <v>2016</v>
      </c>
    </row>
    <row r="123" spans="1:8" x14ac:dyDescent="0.25">
      <c r="A123" s="17" t="s">
        <v>8</v>
      </c>
      <c r="B123" s="21">
        <v>1</v>
      </c>
      <c r="C123" s="17">
        <v>1.7</v>
      </c>
      <c r="D123" s="23">
        <v>42958</v>
      </c>
      <c r="E123" s="17" t="s">
        <v>10</v>
      </c>
      <c r="F123" s="17">
        <v>0</v>
      </c>
      <c r="G123" s="17"/>
      <c r="H123" s="22">
        <v>2016</v>
      </c>
    </row>
    <row r="124" spans="1:8" x14ac:dyDescent="0.25">
      <c r="A124" s="17" t="s">
        <v>8</v>
      </c>
      <c r="B124" s="21">
        <v>1</v>
      </c>
      <c r="C124" s="17">
        <v>1.7</v>
      </c>
      <c r="D124" s="23">
        <v>42958</v>
      </c>
      <c r="E124" s="17" t="s">
        <v>11</v>
      </c>
      <c r="F124" s="17">
        <v>0</v>
      </c>
      <c r="G124" s="17">
        <v>0.15</v>
      </c>
      <c r="H124" s="22">
        <v>2016</v>
      </c>
    </row>
    <row r="125" spans="1:8" x14ac:dyDescent="0.25">
      <c r="A125" s="17" t="s">
        <v>8</v>
      </c>
      <c r="B125" s="21">
        <v>1</v>
      </c>
      <c r="C125" s="17">
        <v>1.7</v>
      </c>
      <c r="D125" s="23">
        <v>42958</v>
      </c>
      <c r="E125" s="17" t="s">
        <v>12</v>
      </c>
      <c r="F125" s="17">
        <v>0</v>
      </c>
      <c r="G125" s="17"/>
      <c r="H125" s="22">
        <v>2016</v>
      </c>
    </row>
    <row r="126" spans="1:8" x14ac:dyDescent="0.25">
      <c r="A126" s="17" t="s">
        <v>8</v>
      </c>
      <c r="B126" s="21">
        <v>1</v>
      </c>
      <c r="C126" s="17">
        <v>1.7</v>
      </c>
      <c r="D126" s="23">
        <v>42958</v>
      </c>
      <c r="E126" s="17" t="s">
        <v>13</v>
      </c>
      <c r="F126" s="17">
        <v>1</v>
      </c>
      <c r="G126" s="17">
        <v>8.8000000000000007</v>
      </c>
      <c r="H126" s="22">
        <v>2016</v>
      </c>
    </row>
    <row r="127" spans="1:8" x14ac:dyDescent="0.25">
      <c r="A127" s="17" t="s">
        <v>8</v>
      </c>
      <c r="B127" s="21">
        <v>1</v>
      </c>
      <c r="C127" s="17">
        <v>1.7</v>
      </c>
      <c r="D127" s="23">
        <v>42958</v>
      </c>
      <c r="E127" s="17" t="s">
        <v>14</v>
      </c>
      <c r="F127" s="17">
        <v>0</v>
      </c>
      <c r="G127" s="17"/>
      <c r="H127" s="22">
        <v>2016</v>
      </c>
    </row>
    <row r="128" spans="1:8" x14ac:dyDescent="0.25">
      <c r="A128" s="12" t="s">
        <v>8</v>
      </c>
      <c r="B128" s="12">
        <v>1</v>
      </c>
      <c r="C128" s="12">
        <v>1.8</v>
      </c>
      <c r="D128" s="13">
        <v>42962</v>
      </c>
      <c r="E128" s="12" t="s">
        <v>9</v>
      </c>
      <c r="F128" s="12">
        <v>0</v>
      </c>
      <c r="G128" s="12"/>
      <c r="H128" s="12">
        <v>2016</v>
      </c>
    </row>
    <row r="129" spans="1:8" x14ac:dyDescent="0.25">
      <c r="A129" s="12" t="s">
        <v>8</v>
      </c>
      <c r="B129" s="12">
        <v>1</v>
      </c>
      <c r="C129" s="12">
        <v>1.8</v>
      </c>
      <c r="D129" s="13">
        <v>42962</v>
      </c>
      <c r="E129" s="12" t="s">
        <v>10</v>
      </c>
      <c r="F129" s="12">
        <v>0</v>
      </c>
      <c r="G129" s="12"/>
      <c r="H129" s="12">
        <v>2016</v>
      </c>
    </row>
    <row r="130" spans="1:8" x14ac:dyDescent="0.25">
      <c r="A130" s="12" t="s">
        <v>8</v>
      </c>
      <c r="B130" s="12">
        <v>1</v>
      </c>
      <c r="C130" s="12">
        <v>1.8</v>
      </c>
      <c r="D130" s="13">
        <v>42962</v>
      </c>
      <c r="E130" s="12" t="s">
        <v>11</v>
      </c>
      <c r="F130" s="12">
        <v>0</v>
      </c>
      <c r="G130" s="12"/>
      <c r="H130" s="12">
        <v>2016</v>
      </c>
    </row>
    <row r="131" spans="1:8" x14ac:dyDescent="0.25">
      <c r="A131" s="12" t="s">
        <v>8</v>
      </c>
      <c r="B131" s="12">
        <v>1</v>
      </c>
      <c r="C131" s="12">
        <v>1.8</v>
      </c>
      <c r="D131" s="13">
        <v>42962</v>
      </c>
      <c r="E131" s="12" t="s">
        <v>12</v>
      </c>
      <c r="F131" s="12">
        <v>0</v>
      </c>
      <c r="G131" s="12"/>
      <c r="H131" s="12">
        <v>2016</v>
      </c>
    </row>
    <row r="132" spans="1:8" x14ac:dyDescent="0.25">
      <c r="A132" s="12" t="s">
        <v>8</v>
      </c>
      <c r="B132" s="12">
        <v>1</v>
      </c>
      <c r="C132" s="12">
        <v>1.8</v>
      </c>
      <c r="D132" s="13">
        <v>42962</v>
      </c>
      <c r="E132" s="12" t="s">
        <v>13</v>
      </c>
      <c r="F132" s="12">
        <v>0</v>
      </c>
      <c r="G132" s="12">
        <v>3</v>
      </c>
      <c r="H132" s="12">
        <v>2016</v>
      </c>
    </row>
    <row r="133" spans="1:8" x14ac:dyDescent="0.25">
      <c r="A133" s="12" t="s">
        <v>8</v>
      </c>
      <c r="B133" s="12">
        <v>1</v>
      </c>
      <c r="C133" s="12">
        <v>1.8</v>
      </c>
      <c r="D133" s="13">
        <v>42962</v>
      </c>
      <c r="E133" s="12" t="s">
        <v>14</v>
      </c>
      <c r="F133" s="12">
        <v>0</v>
      </c>
      <c r="G133" s="12"/>
      <c r="H133" s="12">
        <v>2016</v>
      </c>
    </row>
    <row r="134" spans="1:8" x14ac:dyDescent="0.25">
      <c r="A134" s="21" t="s">
        <v>8</v>
      </c>
      <c r="B134" s="17">
        <v>1</v>
      </c>
      <c r="C134" s="21">
        <v>1.9</v>
      </c>
      <c r="D134" s="18">
        <v>42956</v>
      </c>
      <c r="E134" s="21" t="s">
        <v>9</v>
      </c>
      <c r="F134" s="22">
        <v>0</v>
      </c>
      <c r="G134" s="21"/>
      <c r="H134" s="22">
        <v>2016</v>
      </c>
    </row>
    <row r="135" spans="1:8" x14ac:dyDescent="0.25">
      <c r="A135" s="21" t="s">
        <v>8</v>
      </c>
      <c r="B135" s="17">
        <v>1</v>
      </c>
      <c r="C135" s="21">
        <v>1.9</v>
      </c>
      <c r="D135" s="18">
        <v>42956</v>
      </c>
      <c r="E135" s="21" t="s">
        <v>10</v>
      </c>
      <c r="F135" s="22">
        <v>0</v>
      </c>
      <c r="G135" s="21">
        <v>1</v>
      </c>
      <c r="H135" s="22">
        <v>2016</v>
      </c>
    </row>
    <row r="136" spans="1:8" x14ac:dyDescent="0.25">
      <c r="A136" s="21" t="s">
        <v>8</v>
      </c>
      <c r="B136" s="17">
        <v>1</v>
      </c>
      <c r="C136" s="21">
        <v>1.9</v>
      </c>
      <c r="D136" s="18">
        <v>42956</v>
      </c>
      <c r="E136" s="21" t="s">
        <v>11</v>
      </c>
      <c r="F136" s="22">
        <v>0</v>
      </c>
      <c r="G136" s="21"/>
      <c r="H136" s="22">
        <v>2016</v>
      </c>
    </row>
    <row r="137" spans="1:8" x14ac:dyDescent="0.25">
      <c r="A137" s="21" t="s">
        <v>8</v>
      </c>
      <c r="B137" s="17">
        <v>1</v>
      </c>
      <c r="C137" s="21">
        <v>1.9</v>
      </c>
      <c r="D137" s="18">
        <v>42956</v>
      </c>
      <c r="E137" s="21" t="s">
        <v>12</v>
      </c>
      <c r="F137" s="22">
        <v>2</v>
      </c>
      <c r="G137" s="21">
        <v>2.9</v>
      </c>
      <c r="H137" s="22">
        <v>2016</v>
      </c>
    </row>
    <row r="138" spans="1:8" x14ac:dyDescent="0.25">
      <c r="A138" s="21" t="s">
        <v>8</v>
      </c>
      <c r="B138" s="17">
        <v>1</v>
      </c>
      <c r="C138" s="21">
        <v>1.9</v>
      </c>
      <c r="D138" s="18">
        <v>42956</v>
      </c>
      <c r="E138" s="21" t="s">
        <v>13</v>
      </c>
      <c r="F138" s="22">
        <v>1</v>
      </c>
      <c r="G138" s="21">
        <v>10.7</v>
      </c>
      <c r="H138" s="22">
        <v>2016</v>
      </c>
    </row>
    <row r="139" spans="1:8" x14ac:dyDescent="0.25">
      <c r="A139" s="21" t="s">
        <v>8</v>
      </c>
      <c r="B139" s="17">
        <v>1</v>
      </c>
      <c r="C139" s="21">
        <v>1.9</v>
      </c>
      <c r="D139" s="18">
        <v>42956</v>
      </c>
      <c r="E139" s="21" t="s">
        <v>14</v>
      </c>
      <c r="F139" s="22">
        <v>0</v>
      </c>
      <c r="G139" s="21"/>
      <c r="H139" s="22">
        <v>2016</v>
      </c>
    </row>
    <row r="140" spans="1:8" x14ac:dyDescent="0.25">
      <c r="A140" s="16" t="s">
        <v>8</v>
      </c>
      <c r="B140" s="12">
        <v>5</v>
      </c>
      <c r="C140" s="12">
        <v>5.0999999999999996</v>
      </c>
      <c r="D140" s="19">
        <v>42971</v>
      </c>
      <c r="E140" s="16" t="s">
        <v>9</v>
      </c>
      <c r="F140" s="12">
        <v>3</v>
      </c>
      <c r="G140" s="12">
        <v>4</v>
      </c>
      <c r="H140" s="12">
        <v>2016</v>
      </c>
    </row>
    <row r="141" spans="1:8" x14ac:dyDescent="0.25">
      <c r="A141" s="16" t="s">
        <v>8</v>
      </c>
      <c r="B141" s="12">
        <v>5</v>
      </c>
      <c r="C141" s="12">
        <v>5.0999999999999996</v>
      </c>
      <c r="D141" s="19">
        <v>42971</v>
      </c>
      <c r="E141" s="16" t="s">
        <v>10</v>
      </c>
      <c r="F141" s="12">
        <v>0</v>
      </c>
      <c r="G141" s="12"/>
      <c r="H141" s="12">
        <v>2016</v>
      </c>
    </row>
    <row r="142" spans="1:8" x14ac:dyDescent="0.25">
      <c r="A142" s="16" t="s">
        <v>8</v>
      </c>
      <c r="B142" s="12">
        <v>5</v>
      </c>
      <c r="C142" s="12">
        <v>5.0999999999999996</v>
      </c>
      <c r="D142" s="19">
        <v>42971</v>
      </c>
      <c r="E142" s="16" t="s">
        <v>11</v>
      </c>
      <c r="F142" s="12">
        <v>2</v>
      </c>
      <c r="G142" s="12">
        <v>0.43</v>
      </c>
      <c r="H142" s="12">
        <v>2016</v>
      </c>
    </row>
    <row r="143" spans="1:8" x14ac:dyDescent="0.25">
      <c r="A143" s="16" t="s">
        <v>8</v>
      </c>
      <c r="B143" s="12">
        <v>5</v>
      </c>
      <c r="C143" s="12">
        <v>5.0999999999999996</v>
      </c>
      <c r="D143" s="19">
        <v>42971</v>
      </c>
      <c r="E143" s="16" t="s">
        <v>12</v>
      </c>
      <c r="F143" s="12">
        <v>0</v>
      </c>
      <c r="G143" s="12"/>
      <c r="H143" s="12">
        <v>2016</v>
      </c>
    </row>
    <row r="144" spans="1:8" x14ac:dyDescent="0.25">
      <c r="A144" s="16" t="s">
        <v>8</v>
      </c>
      <c r="B144" s="12">
        <v>5</v>
      </c>
      <c r="C144" s="12">
        <v>5.0999999999999996</v>
      </c>
      <c r="D144" s="19">
        <v>42971</v>
      </c>
      <c r="E144" s="16" t="s">
        <v>13</v>
      </c>
      <c r="F144" s="12">
        <v>7</v>
      </c>
      <c r="G144" s="12">
        <v>17.399999999999999</v>
      </c>
      <c r="H144" s="12">
        <v>2016</v>
      </c>
    </row>
    <row r="145" spans="1:8" x14ac:dyDescent="0.25">
      <c r="A145" s="16" t="s">
        <v>8</v>
      </c>
      <c r="B145" s="12">
        <v>5</v>
      </c>
      <c r="C145" s="12">
        <v>5.0999999999999996</v>
      </c>
      <c r="D145" s="19">
        <v>42971</v>
      </c>
      <c r="E145" s="16" t="s">
        <v>14</v>
      </c>
      <c r="F145" s="20">
        <v>0</v>
      </c>
      <c r="G145" s="16"/>
      <c r="H145" s="12">
        <v>2016</v>
      </c>
    </row>
    <row r="146" spans="1:8" x14ac:dyDescent="0.25">
      <c r="A146" s="21" t="s">
        <v>8</v>
      </c>
      <c r="B146" s="17">
        <v>5</v>
      </c>
      <c r="C146" s="21">
        <v>5.2</v>
      </c>
      <c r="D146" s="23">
        <v>42972</v>
      </c>
      <c r="E146" s="21" t="s">
        <v>9</v>
      </c>
      <c r="F146" s="22">
        <v>3</v>
      </c>
      <c r="G146" s="21">
        <v>8.25</v>
      </c>
      <c r="H146" s="22">
        <v>2016</v>
      </c>
    </row>
    <row r="147" spans="1:8" x14ac:dyDescent="0.25">
      <c r="A147" s="21" t="s">
        <v>8</v>
      </c>
      <c r="B147" s="17">
        <v>5</v>
      </c>
      <c r="C147" s="21">
        <v>5.2</v>
      </c>
      <c r="D147" s="23">
        <v>42972</v>
      </c>
      <c r="E147" s="21" t="s">
        <v>10</v>
      </c>
      <c r="F147" s="22">
        <v>0</v>
      </c>
      <c r="G147" s="21"/>
      <c r="H147" s="22">
        <v>2016</v>
      </c>
    </row>
    <row r="148" spans="1:8" x14ac:dyDescent="0.25">
      <c r="A148" s="21" t="s">
        <v>8</v>
      </c>
      <c r="B148" s="17">
        <v>5</v>
      </c>
      <c r="C148" s="21">
        <v>5.2</v>
      </c>
      <c r="D148" s="23">
        <v>42972</v>
      </c>
      <c r="E148" s="21" t="s">
        <v>11</v>
      </c>
      <c r="F148" s="22">
        <v>0</v>
      </c>
      <c r="G148" s="21">
        <v>13.55</v>
      </c>
      <c r="H148" s="22">
        <v>2016</v>
      </c>
    </row>
    <row r="149" spans="1:8" x14ac:dyDescent="0.25">
      <c r="A149" s="21" t="s">
        <v>8</v>
      </c>
      <c r="B149" s="17">
        <v>5</v>
      </c>
      <c r="C149" s="21">
        <v>5.2</v>
      </c>
      <c r="D149" s="23">
        <v>42972</v>
      </c>
      <c r="E149" s="21" t="s">
        <v>12</v>
      </c>
      <c r="F149" s="22">
        <v>0</v>
      </c>
      <c r="G149" s="21"/>
      <c r="H149" s="22">
        <v>2016</v>
      </c>
    </row>
    <row r="150" spans="1:8" x14ac:dyDescent="0.25">
      <c r="A150" s="21" t="s">
        <v>8</v>
      </c>
      <c r="B150" s="17">
        <v>5</v>
      </c>
      <c r="C150" s="21">
        <v>5.2</v>
      </c>
      <c r="D150" s="23">
        <v>42972</v>
      </c>
      <c r="E150" s="21" t="s">
        <v>13</v>
      </c>
      <c r="F150" s="22">
        <v>3</v>
      </c>
      <c r="G150" s="21">
        <v>7.05</v>
      </c>
      <c r="H150" s="22">
        <v>2016</v>
      </c>
    </row>
    <row r="151" spans="1:8" x14ac:dyDescent="0.25">
      <c r="A151" s="21" t="s">
        <v>8</v>
      </c>
      <c r="B151" s="17">
        <v>5</v>
      </c>
      <c r="C151" s="21">
        <v>5.2</v>
      </c>
      <c r="D151" s="23">
        <v>42972</v>
      </c>
      <c r="E151" s="21" t="s">
        <v>14</v>
      </c>
      <c r="F151" s="22">
        <v>0</v>
      </c>
      <c r="G151" s="21"/>
      <c r="H151" s="22">
        <v>2016</v>
      </c>
    </row>
    <row r="152" spans="1:8" x14ac:dyDescent="0.25">
      <c r="A152" s="16" t="s">
        <v>8</v>
      </c>
      <c r="B152" s="12">
        <v>5</v>
      </c>
      <c r="C152" s="12">
        <v>5.3</v>
      </c>
      <c r="D152" s="13">
        <v>42976</v>
      </c>
      <c r="E152" s="16" t="s">
        <v>9</v>
      </c>
      <c r="F152" s="12">
        <v>1</v>
      </c>
      <c r="G152" s="12">
        <v>3.6</v>
      </c>
      <c r="H152" s="12">
        <v>2016</v>
      </c>
    </row>
    <row r="153" spans="1:8" x14ac:dyDescent="0.25">
      <c r="A153" s="16" t="s">
        <v>8</v>
      </c>
      <c r="B153" s="12">
        <v>5</v>
      </c>
      <c r="C153" s="12">
        <v>5.3</v>
      </c>
      <c r="D153" s="13">
        <v>42976</v>
      </c>
      <c r="E153" s="16" t="s">
        <v>10</v>
      </c>
      <c r="F153" s="12">
        <v>4</v>
      </c>
      <c r="G153" s="12">
        <v>12.7</v>
      </c>
      <c r="H153" s="12">
        <v>2016</v>
      </c>
    </row>
    <row r="154" spans="1:8" x14ac:dyDescent="0.25">
      <c r="A154" s="16" t="s">
        <v>8</v>
      </c>
      <c r="B154" s="12">
        <v>5</v>
      </c>
      <c r="C154" s="12">
        <v>5.3</v>
      </c>
      <c r="D154" s="13">
        <v>42976</v>
      </c>
      <c r="E154" s="16" t="s">
        <v>11</v>
      </c>
      <c r="F154" s="12">
        <v>0</v>
      </c>
      <c r="G154" s="12">
        <v>10.5</v>
      </c>
      <c r="H154" s="12">
        <v>2016</v>
      </c>
    </row>
    <row r="155" spans="1:8" x14ac:dyDescent="0.25">
      <c r="A155" s="16" t="s">
        <v>8</v>
      </c>
      <c r="B155" s="12">
        <v>5</v>
      </c>
      <c r="C155" s="12">
        <v>5.3</v>
      </c>
      <c r="D155" s="13">
        <v>42976</v>
      </c>
      <c r="E155" s="16" t="s">
        <v>12</v>
      </c>
      <c r="F155" s="12">
        <v>0</v>
      </c>
      <c r="G155" s="12"/>
      <c r="H155" s="12">
        <v>2016</v>
      </c>
    </row>
    <row r="156" spans="1:8" x14ac:dyDescent="0.25">
      <c r="A156" s="16" t="s">
        <v>8</v>
      </c>
      <c r="B156" s="12">
        <v>5</v>
      </c>
      <c r="C156" s="12">
        <v>5.3</v>
      </c>
      <c r="D156" s="13">
        <v>42976</v>
      </c>
      <c r="E156" s="16" t="s">
        <v>13</v>
      </c>
      <c r="F156" s="12">
        <v>2</v>
      </c>
      <c r="G156" s="12">
        <v>12.2</v>
      </c>
      <c r="H156" s="12">
        <v>2016</v>
      </c>
    </row>
    <row r="157" spans="1:8" x14ac:dyDescent="0.25">
      <c r="A157" s="16" t="s">
        <v>8</v>
      </c>
      <c r="B157" s="12">
        <v>5</v>
      </c>
      <c r="C157" s="12">
        <v>5.3</v>
      </c>
      <c r="D157" s="13">
        <v>42976</v>
      </c>
      <c r="E157" s="16" t="s">
        <v>14</v>
      </c>
      <c r="F157" s="12">
        <v>0</v>
      </c>
      <c r="G157" s="12"/>
      <c r="H157" s="12">
        <v>2016</v>
      </c>
    </row>
    <row r="158" spans="1:8" x14ac:dyDescent="0.25">
      <c r="A158" s="21" t="s">
        <v>8</v>
      </c>
      <c r="B158" s="17">
        <v>5</v>
      </c>
      <c r="C158" s="21">
        <v>5.4</v>
      </c>
      <c r="D158" s="23">
        <v>42977</v>
      </c>
      <c r="E158" s="21" t="s">
        <v>9</v>
      </c>
      <c r="F158" s="22">
        <v>0</v>
      </c>
      <c r="G158" s="21"/>
      <c r="H158" s="22">
        <v>2016</v>
      </c>
    </row>
    <row r="159" spans="1:8" x14ac:dyDescent="0.25">
      <c r="A159" s="21" t="s">
        <v>8</v>
      </c>
      <c r="B159" s="17">
        <v>5</v>
      </c>
      <c r="C159" s="21">
        <v>5.4</v>
      </c>
      <c r="D159" s="23">
        <v>42977</v>
      </c>
      <c r="E159" s="21" t="s">
        <v>10</v>
      </c>
      <c r="F159" s="22">
        <v>0</v>
      </c>
      <c r="G159" s="21">
        <v>0.25</v>
      </c>
      <c r="H159" s="22">
        <v>2016</v>
      </c>
    </row>
    <row r="160" spans="1:8" x14ac:dyDescent="0.25">
      <c r="A160" s="21" t="s">
        <v>8</v>
      </c>
      <c r="B160" s="17">
        <v>5</v>
      </c>
      <c r="C160" s="21">
        <v>5.4</v>
      </c>
      <c r="D160" s="23">
        <v>42977</v>
      </c>
      <c r="E160" s="21" t="s">
        <v>11</v>
      </c>
      <c r="F160" s="22">
        <v>2</v>
      </c>
      <c r="G160" s="21">
        <v>17.600000000000001</v>
      </c>
      <c r="H160" s="22">
        <v>2016</v>
      </c>
    </row>
    <row r="161" spans="1:8" x14ac:dyDescent="0.25">
      <c r="A161" s="21" t="s">
        <v>8</v>
      </c>
      <c r="B161" s="17">
        <v>5</v>
      </c>
      <c r="C161" s="21">
        <v>5.4</v>
      </c>
      <c r="D161" s="23">
        <v>42977</v>
      </c>
      <c r="E161" s="21" t="s">
        <v>12</v>
      </c>
      <c r="F161" s="22">
        <v>0</v>
      </c>
      <c r="G161" s="21"/>
      <c r="H161" s="22">
        <v>2016</v>
      </c>
    </row>
    <row r="162" spans="1:8" x14ac:dyDescent="0.25">
      <c r="A162" s="21" t="s">
        <v>8</v>
      </c>
      <c r="B162" s="17">
        <v>5</v>
      </c>
      <c r="C162" s="21">
        <v>5.4</v>
      </c>
      <c r="D162" s="23">
        <v>42977</v>
      </c>
      <c r="E162" s="21" t="s">
        <v>13</v>
      </c>
      <c r="F162" s="22">
        <v>4</v>
      </c>
      <c r="G162" s="21">
        <v>7.7</v>
      </c>
      <c r="H162" s="22">
        <v>2016</v>
      </c>
    </row>
    <row r="163" spans="1:8" x14ac:dyDescent="0.25">
      <c r="A163" s="21" t="s">
        <v>8</v>
      </c>
      <c r="B163" s="17">
        <v>5</v>
      </c>
      <c r="C163" s="21">
        <v>5.4</v>
      </c>
      <c r="D163" s="23">
        <v>42977</v>
      </c>
      <c r="E163" s="21" t="s">
        <v>14</v>
      </c>
      <c r="F163" s="22">
        <v>0</v>
      </c>
      <c r="G163" s="21"/>
      <c r="H163" s="22">
        <v>2016</v>
      </c>
    </row>
    <row r="164" spans="1:8" x14ac:dyDescent="0.25">
      <c r="A164" s="16" t="s">
        <v>8</v>
      </c>
      <c r="B164" s="12">
        <v>5</v>
      </c>
      <c r="C164" s="12">
        <v>5.5</v>
      </c>
      <c r="D164" s="13">
        <v>42970</v>
      </c>
      <c r="E164" s="16" t="s">
        <v>9</v>
      </c>
      <c r="F164" s="12">
        <v>1</v>
      </c>
      <c r="G164" s="12">
        <v>12.35</v>
      </c>
      <c r="H164" s="12">
        <v>2016</v>
      </c>
    </row>
    <row r="165" spans="1:8" x14ac:dyDescent="0.25">
      <c r="A165" s="16" t="s">
        <v>8</v>
      </c>
      <c r="B165" s="12">
        <v>5</v>
      </c>
      <c r="C165" s="12">
        <v>5.5</v>
      </c>
      <c r="D165" s="13">
        <v>42970</v>
      </c>
      <c r="E165" s="16" t="s">
        <v>10</v>
      </c>
      <c r="F165" s="12">
        <v>0</v>
      </c>
      <c r="G165" s="12"/>
      <c r="H165" s="12">
        <v>2016</v>
      </c>
    </row>
    <row r="166" spans="1:8" x14ac:dyDescent="0.25">
      <c r="A166" s="16" t="s">
        <v>8</v>
      </c>
      <c r="B166" s="12">
        <v>5</v>
      </c>
      <c r="C166" s="12">
        <v>5.5</v>
      </c>
      <c r="D166" s="13">
        <v>42970</v>
      </c>
      <c r="E166" s="16" t="s">
        <v>11</v>
      </c>
      <c r="F166" s="12">
        <v>2</v>
      </c>
      <c r="G166" s="12">
        <v>3.95</v>
      </c>
      <c r="H166" s="12">
        <v>2016</v>
      </c>
    </row>
    <row r="167" spans="1:8" x14ac:dyDescent="0.25">
      <c r="A167" s="16" t="s">
        <v>8</v>
      </c>
      <c r="B167" s="12">
        <v>5</v>
      </c>
      <c r="C167" s="12">
        <v>5.5</v>
      </c>
      <c r="D167" s="13">
        <v>42970</v>
      </c>
      <c r="E167" s="16" t="s">
        <v>12</v>
      </c>
      <c r="F167" s="12">
        <v>0</v>
      </c>
      <c r="G167" s="12"/>
      <c r="H167" s="12">
        <v>2016</v>
      </c>
    </row>
    <row r="168" spans="1:8" x14ac:dyDescent="0.25">
      <c r="A168" s="16" t="s">
        <v>8</v>
      </c>
      <c r="B168" s="12">
        <v>5</v>
      </c>
      <c r="C168" s="12">
        <v>5.5</v>
      </c>
      <c r="D168" s="13">
        <v>42970</v>
      </c>
      <c r="E168" s="16" t="s">
        <v>13</v>
      </c>
      <c r="F168" s="12">
        <v>2</v>
      </c>
      <c r="G168" s="12">
        <v>10.25</v>
      </c>
      <c r="H168" s="12">
        <v>2016</v>
      </c>
    </row>
    <row r="169" spans="1:8" x14ac:dyDescent="0.25">
      <c r="A169" s="16" t="s">
        <v>8</v>
      </c>
      <c r="B169" s="12">
        <v>5</v>
      </c>
      <c r="C169" s="12">
        <v>5.5</v>
      </c>
      <c r="D169" s="13">
        <v>42970</v>
      </c>
      <c r="E169" s="16" t="s">
        <v>14</v>
      </c>
      <c r="F169" s="12">
        <v>0</v>
      </c>
      <c r="G169" s="12"/>
      <c r="H169" s="12">
        <v>2016</v>
      </c>
    </row>
    <row r="170" spans="1:8" x14ac:dyDescent="0.25">
      <c r="A170" s="21" t="s">
        <v>8</v>
      </c>
      <c r="B170" s="17">
        <v>5</v>
      </c>
      <c r="C170" s="21">
        <v>5.6</v>
      </c>
      <c r="D170" s="23">
        <v>42971</v>
      </c>
      <c r="E170" s="21" t="s">
        <v>9</v>
      </c>
      <c r="F170" s="22">
        <v>4</v>
      </c>
      <c r="G170" s="21">
        <v>18.850000000000001</v>
      </c>
      <c r="H170" s="22">
        <v>2016</v>
      </c>
    </row>
    <row r="171" spans="1:8" x14ac:dyDescent="0.25">
      <c r="A171" s="21" t="s">
        <v>8</v>
      </c>
      <c r="B171" s="17">
        <v>5</v>
      </c>
      <c r="C171" s="21">
        <v>5.6</v>
      </c>
      <c r="D171" s="23">
        <v>42971</v>
      </c>
      <c r="E171" s="21" t="s">
        <v>10</v>
      </c>
      <c r="F171" s="22">
        <v>0</v>
      </c>
      <c r="G171" s="21"/>
      <c r="H171" s="22">
        <v>2016</v>
      </c>
    </row>
    <row r="172" spans="1:8" x14ac:dyDescent="0.25">
      <c r="A172" s="21" t="s">
        <v>8</v>
      </c>
      <c r="B172" s="17">
        <v>5</v>
      </c>
      <c r="C172" s="21">
        <v>5.6</v>
      </c>
      <c r="D172" s="23">
        <v>42971</v>
      </c>
      <c r="E172" s="21" t="s">
        <v>11</v>
      </c>
      <c r="F172" s="22">
        <v>0</v>
      </c>
      <c r="G172" s="21">
        <v>11.15</v>
      </c>
      <c r="H172" s="22">
        <v>2016</v>
      </c>
    </row>
    <row r="173" spans="1:8" x14ac:dyDescent="0.25">
      <c r="A173" s="21" t="s">
        <v>8</v>
      </c>
      <c r="B173" s="17">
        <v>5</v>
      </c>
      <c r="C173" s="21">
        <v>5.6</v>
      </c>
      <c r="D173" s="23">
        <v>42971</v>
      </c>
      <c r="E173" s="21" t="s">
        <v>12</v>
      </c>
      <c r="F173" s="22">
        <v>0</v>
      </c>
      <c r="G173" s="21"/>
      <c r="H173" s="22">
        <v>2016</v>
      </c>
    </row>
    <row r="174" spans="1:8" x14ac:dyDescent="0.25">
      <c r="A174" s="21" t="s">
        <v>8</v>
      </c>
      <c r="B174" s="17">
        <v>5</v>
      </c>
      <c r="C174" s="21">
        <v>5.6</v>
      </c>
      <c r="D174" s="23">
        <v>42971</v>
      </c>
      <c r="E174" s="21" t="s">
        <v>13</v>
      </c>
      <c r="F174" s="22">
        <v>0</v>
      </c>
      <c r="G174" s="21"/>
      <c r="H174" s="22">
        <v>2016</v>
      </c>
    </row>
    <row r="175" spans="1:8" x14ac:dyDescent="0.25">
      <c r="A175" s="21" t="s">
        <v>8</v>
      </c>
      <c r="B175" s="17">
        <v>5</v>
      </c>
      <c r="C175" s="21">
        <v>5.6</v>
      </c>
      <c r="D175" s="23">
        <v>42971</v>
      </c>
      <c r="E175" s="21" t="s">
        <v>14</v>
      </c>
      <c r="F175" s="22">
        <v>0</v>
      </c>
      <c r="G175" s="21"/>
      <c r="H175" s="22">
        <v>2016</v>
      </c>
    </row>
    <row r="176" spans="1:8" x14ac:dyDescent="0.25">
      <c r="A176" s="16" t="s">
        <v>8</v>
      </c>
      <c r="B176" s="12">
        <v>7</v>
      </c>
      <c r="C176" s="12">
        <v>7.1</v>
      </c>
      <c r="D176" s="13">
        <v>42965</v>
      </c>
      <c r="E176" s="16" t="s">
        <v>9</v>
      </c>
      <c r="F176" s="12">
        <v>0</v>
      </c>
      <c r="G176" s="25">
        <v>0.8</v>
      </c>
      <c r="H176" s="12">
        <v>2016</v>
      </c>
    </row>
    <row r="177" spans="1:8" x14ac:dyDescent="0.25">
      <c r="A177" s="16" t="s">
        <v>8</v>
      </c>
      <c r="B177" s="12">
        <v>7</v>
      </c>
      <c r="C177" s="12">
        <v>7.1</v>
      </c>
      <c r="D177" s="13">
        <v>42965</v>
      </c>
      <c r="E177" s="16" t="s">
        <v>10</v>
      </c>
      <c r="F177" s="12">
        <v>1</v>
      </c>
      <c r="G177" s="25">
        <v>7.2</v>
      </c>
      <c r="H177" s="12">
        <v>2016</v>
      </c>
    </row>
    <row r="178" spans="1:8" x14ac:dyDescent="0.25">
      <c r="A178" s="16" t="s">
        <v>8</v>
      </c>
      <c r="B178" s="12">
        <v>7</v>
      </c>
      <c r="C178" s="12">
        <v>7.1</v>
      </c>
      <c r="D178" s="13">
        <v>42965</v>
      </c>
      <c r="E178" s="16" t="s">
        <v>11</v>
      </c>
      <c r="F178" s="12">
        <v>1</v>
      </c>
      <c r="G178" s="25">
        <v>0.15</v>
      </c>
      <c r="H178" s="12">
        <v>2016</v>
      </c>
    </row>
    <row r="179" spans="1:8" x14ac:dyDescent="0.25">
      <c r="A179" s="16" t="s">
        <v>8</v>
      </c>
      <c r="B179" s="12">
        <v>7</v>
      </c>
      <c r="C179" s="12">
        <v>7.1</v>
      </c>
      <c r="D179" s="13">
        <v>42965</v>
      </c>
      <c r="E179" s="16" t="s">
        <v>12</v>
      </c>
      <c r="F179" s="12">
        <v>2</v>
      </c>
      <c r="G179" s="25">
        <v>5.4</v>
      </c>
      <c r="H179" s="12">
        <v>2016</v>
      </c>
    </row>
    <row r="180" spans="1:8" x14ac:dyDescent="0.25">
      <c r="A180" s="16" t="s">
        <v>8</v>
      </c>
      <c r="B180" s="12">
        <v>7</v>
      </c>
      <c r="C180" s="12">
        <v>7.1</v>
      </c>
      <c r="D180" s="13">
        <v>42965</v>
      </c>
      <c r="E180" s="16" t="s">
        <v>13</v>
      </c>
      <c r="F180" s="12">
        <v>0</v>
      </c>
      <c r="G180" s="16"/>
      <c r="H180" s="12">
        <v>2016</v>
      </c>
    </row>
    <row r="181" spans="1:8" x14ac:dyDescent="0.25">
      <c r="A181" s="16" t="s">
        <v>8</v>
      </c>
      <c r="B181" s="12">
        <v>7</v>
      </c>
      <c r="C181" s="12">
        <v>7.1</v>
      </c>
      <c r="D181" s="13">
        <v>42965</v>
      </c>
      <c r="E181" s="16" t="s">
        <v>14</v>
      </c>
      <c r="F181" s="12">
        <v>0</v>
      </c>
      <c r="G181" s="16"/>
      <c r="H181" s="12">
        <v>2016</v>
      </c>
    </row>
    <row r="182" spans="1:8" x14ac:dyDescent="0.25">
      <c r="A182" s="21" t="s">
        <v>8</v>
      </c>
      <c r="B182" s="17">
        <v>7</v>
      </c>
      <c r="C182" s="17">
        <v>7.2</v>
      </c>
      <c r="D182" s="18">
        <v>42968</v>
      </c>
      <c r="E182" s="21" t="s">
        <v>9</v>
      </c>
      <c r="F182" s="22">
        <v>0</v>
      </c>
      <c r="G182" s="21">
        <v>4.9000000000000004</v>
      </c>
      <c r="H182" s="22">
        <v>2016</v>
      </c>
    </row>
    <row r="183" spans="1:8" x14ac:dyDescent="0.25">
      <c r="A183" s="21" t="s">
        <v>8</v>
      </c>
      <c r="B183" s="17">
        <v>7</v>
      </c>
      <c r="C183" s="17">
        <v>7.2</v>
      </c>
      <c r="D183" s="18">
        <v>42968</v>
      </c>
      <c r="E183" s="21" t="s">
        <v>10</v>
      </c>
      <c r="F183" s="22">
        <v>3</v>
      </c>
      <c r="G183" s="21">
        <v>2.4</v>
      </c>
      <c r="H183" s="22">
        <v>2016</v>
      </c>
    </row>
    <row r="184" spans="1:8" x14ac:dyDescent="0.25">
      <c r="A184" s="21" t="s">
        <v>8</v>
      </c>
      <c r="B184" s="17">
        <v>7</v>
      </c>
      <c r="C184" s="17">
        <v>7.2</v>
      </c>
      <c r="D184" s="18">
        <v>42968</v>
      </c>
      <c r="E184" s="21" t="s">
        <v>11</v>
      </c>
      <c r="F184" s="22">
        <v>0</v>
      </c>
      <c r="G184" s="21">
        <v>2.15</v>
      </c>
      <c r="H184" s="22">
        <v>2016</v>
      </c>
    </row>
    <row r="185" spans="1:8" x14ac:dyDescent="0.25">
      <c r="A185" s="21" t="s">
        <v>8</v>
      </c>
      <c r="B185" s="17">
        <v>7</v>
      </c>
      <c r="C185" s="17">
        <v>7.2</v>
      </c>
      <c r="D185" s="18">
        <v>42968</v>
      </c>
      <c r="E185" s="21" t="s">
        <v>12</v>
      </c>
      <c r="F185" s="22">
        <v>0</v>
      </c>
      <c r="G185" s="21">
        <v>0.1</v>
      </c>
      <c r="H185" s="22">
        <v>2016</v>
      </c>
    </row>
    <row r="186" spans="1:8" x14ac:dyDescent="0.25">
      <c r="A186" s="21" t="s">
        <v>8</v>
      </c>
      <c r="B186" s="17">
        <v>7</v>
      </c>
      <c r="C186" s="17">
        <v>7.2</v>
      </c>
      <c r="D186" s="18">
        <v>42968</v>
      </c>
      <c r="E186" s="21" t="s">
        <v>13</v>
      </c>
      <c r="F186" s="22">
        <v>1</v>
      </c>
      <c r="G186" s="21">
        <v>0.9</v>
      </c>
      <c r="H186" s="22">
        <v>2016</v>
      </c>
    </row>
    <row r="187" spans="1:8" x14ac:dyDescent="0.25">
      <c r="A187" s="21" t="s">
        <v>8</v>
      </c>
      <c r="B187" s="17">
        <v>7</v>
      </c>
      <c r="C187" s="17">
        <v>7.2</v>
      </c>
      <c r="D187" s="18">
        <v>42968</v>
      </c>
      <c r="E187" s="21" t="s">
        <v>14</v>
      </c>
      <c r="F187" s="22">
        <v>0</v>
      </c>
      <c r="G187" s="21"/>
      <c r="H187" s="22">
        <v>2016</v>
      </c>
    </row>
    <row r="188" spans="1:8" x14ac:dyDescent="0.25">
      <c r="A188" s="16" t="s">
        <v>8</v>
      </c>
      <c r="B188" s="14">
        <v>7</v>
      </c>
      <c r="C188" s="15">
        <v>7.3</v>
      </c>
      <c r="D188" s="13">
        <v>42969</v>
      </c>
      <c r="E188" s="16" t="s">
        <v>9</v>
      </c>
      <c r="F188" s="12">
        <v>1</v>
      </c>
      <c r="G188" s="12">
        <v>4.95</v>
      </c>
      <c r="H188" s="12">
        <v>2016</v>
      </c>
    </row>
    <row r="189" spans="1:8" x14ac:dyDescent="0.25">
      <c r="A189" s="16" t="s">
        <v>8</v>
      </c>
      <c r="B189" s="14">
        <v>7</v>
      </c>
      <c r="C189" s="15">
        <v>7.3</v>
      </c>
      <c r="D189" s="13">
        <v>42969</v>
      </c>
      <c r="E189" s="16" t="s">
        <v>10</v>
      </c>
      <c r="F189" s="12">
        <v>0</v>
      </c>
      <c r="G189" s="12"/>
      <c r="H189" s="12">
        <v>2016</v>
      </c>
    </row>
    <row r="190" spans="1:8" x14ac:dyDescent="0.25">
      <c r="A190" s="16" t="s">
        <v>8</v>
      </c>
      <c r="B190" s="14">
        <v>7</v>
      </c>
      <c r="C190" s="15">
        <v>7.3</v>
      </c>
      <c r="D190" s="13">
        <v>42969</v>
      </c>
      <c r="E190" s="16" t="s">
        <v>11</v>
      </c>
      <c r="F190" s="12">
        <v>0</v>
      </c>
      <c r="G190" s="12"/>
      <c r="H190" s="12">
        <v>2016</v>
      </c>
    </row>
    <row r="191" spans="1:8" x14ac:dyDescent="0.25">
      <c r="A191" s="16" t="s">
        <v>8</v>
      </c>
      <c r="B191" s="14">
        <v>7</v>
      </c>
      <c r="C191" s="15">
        <v>7.3</v>
      </c>
      <c r="D191" s="13">
        <v>42969</v>
      </c>
      <c r="E191" s="16" t="s">
        <v>12</v>
      </c>
      <c r="F191" s="12">
        <v>0</v>
      </c>
      <c r="G191" s="12"/>
      <c r="H191" s="12">
        <v>2016</v>
      </c>
    </row>
    <row r="192" spans="1:8" x14ac:dyDescent="0.25">
      <c r="A192" s="16" t="s">
        <v>8</v>
      </c>
      <c r="B192" s="14">
        <v>7</v>
      </c>
      <c r="C192" s="15">
        <v>7.3</v>
      </c>
      <c r="D192" s="13">
        <v>42969</v>
      </c>
      <c r="E192" s="16" t="s">
        <v>13</v>
      </c>
      <c r="F192" s="12">
        <v>4</v>
      </c>
      <c r="G192" s="12">
        <v>9.8000000000000007</v>
      </c>
      <c r="H192" s="12">
        <v>2016</v>
      </c>
    </row>
    <row r="193" spans="1:8" x14ac:dyDescent="0.25">
      <c r="A193" s="16" t="s">
        <v>8</v>
      </c>
      <c r="B193" s="14">
        <v>7</v>
      </c>
      <c r="C193" s="15">
        <v>7.3</v>
      </c>
      <c r="D193" s="13">
        <v>42969</v>
      </c>
      <c r="E193" s="16" t="s">
        <v>14</v>
      </c>
      <c r="F193" s="12">
        <v>0</v>
      </c>
      <c r="G193" s="12"/>
      <c r="H193" s="12">
        <v>2016</v>
      </c>
    </row>
    <row r="194" spans="1:8" x14ac:dyDescent="0.25">
      <c r="A194" s="21" t="s">
        <v>8</v>
      </c>
      <c r="B194" s="17">
        <v>7</v>
      </c>
      <c r="C194" s="21">
        <v>7.4</v>
      </c>
      <c r="D194" s="23">
        <v>42977</v>
      </c>
      <c r="E194" s="21" t="s">
        <v>9</v>
      </c>
      <c r="F194" s="22">
        <v>0</v>
      </c>
      <c r="G194" s="21">
        <v>0.8</v>
      </c>
      <c r="H194" s="22">
        <v>2016</v>
      </c>
    </row>
    <row r="195" spans="1:8" x14ac:dyDescent="0.25">
      <c r="A195" s="21" t="s">
        <v>8</v>
      </c>
      <c r="B195" s="17">
        <v>7</v>
      </c>
      <c r="C195" s="21">
        <v>7.4</v>
      </c>
      <c r="D195" s="23">
        <v>42977</v>
      </c>
      <c r="E195" s="21" t="s">
        <v>10</v>
      </c>
      <c r="F195" s="22">
        <v>0</v>
      </c>
      <c r="G195" s="21">
        <v>0.55000000000000004</v>
      </c>
      <c r="H195" s="22">
        <v>2016</v>
      </c>
    </row>
    <row r="196" spans="1:8" x14ac:dyDescent="0.25">
      <c r="A196" s="21" t="s">
        <v>8</v>
      </c>
      <c r="B196" s="17">
        <v>7</v>
      </c>
      <c r="C196" s="21">
        <v>7.4</v>
      </c>
      <c r="D196" s="23">
        <v>42977</v>
      </c>
      <c r="E196" s="21" t="s">
        <v>11</v>
      </c>
      <c r="F196" s="22">
        <v>0</v>
      </c>
      <c r="G196" s="21"/>
      <c r="H196" s="22">
        <v>2016</v>
      </c>
    </row>
    <row r="197" spans="1:8" x14ac:dyDescent="0.25">
      <c r="A197" s="21" t="s">
        <v>8</v>
      </c>
      <c r="B197" s="17">
        <v>7</v>
      </c>
      <c r="C197" s="21">
        <v>7.4</v>
      </c>
      <c r="D197" s="23">
        <v>42977</v>
      </c>
      <c r="E197" s="21" t="s">
        <v>12</v>
      </c>
      <c r="F197" s="22">
        <v>0</v>
      </c>
      <c r="G197" s="21"/>
      <c r="H197" s="22">
        <v>2016</v>
      </c>
    </row>
    <row r="198" spans="1:8" x14ac:dyDescent="0.25">
      <c r="A198" s="21" t="s">
        <v>8</v>
      </c>
      <c r="B198" s="17">
        <v>7</v>
      </c>
      <c r="C198" s="21">
        <v>7.4</v>
      </c>
      <c r="D198" s="23">
        <v>42977</v>
      </c>
      <c r="E198" s="21" t="s">
        <v>13</v>
      </c>
      <c r="F198" s="22">
        <v>0</v>
      </c>
      <c r="G198" s="21"/>
      <c r="H198" s="22">
        <v>2016</v>
      </c>
    </row>
    <row r="199" spans="1:8" x14ac:dyDescent="0.25">
      <c r="A199" s="21" t="s">
        <v>8</v>
      </c>
      <c r="B199" s="17">
        <v>7</v>
      </c>
      <c r="C199" s="21">
        <v>7.4</v>
      </c>
      <c r="D199" s="23">
        <v>42977</v>
      </c>
      <c r="E199" s="21" t="s">
        <v>14</v>
      </c>
      <c r="F199" s="22">
        <v>0</v>
      </c>
      <c r="G199" s="21"/>
      <c r="H199" s="22">
        <v>2016</v>
      </c>
    </row>
    <row r="200" spans="1:8" x14ac:dyDescent="0.25">
      <c r="A200" s="16" t="s">
        <v>8</v>
      </c>
      <c r="B200" s="14">
        <v>7</v>
      </c>
      <c r="C200" s="12">
        <v>7.5</v>
      </c>
      <c r="D200" s="13">
        <v>42969</v>
      </c>
      <c r="E200" s="16" t="s">
        <v>9</v>
      </c>
      <c r="F200" s="12">
        <v>2</v>
      </c>
      <c r="G200" s="25">
        <v>3.45</v>
      </c>
      <c r="H200" s="12">
        <v>2016</v>
      </c>
    </row>
    <row r="201" spans="1:8" x14ac:dyDescent="0.25">
      <c r="A201" s="16" t="s">
        <v>8</v>
      </c>
      <c r="B201" s="14">
        <v>7</v>
      </c>
      <c r="C201" s="12">
        <v>7.5</v>
      </c>
      <c r="D201" s="13">
        <v>42969</v>
      </c>
      <c r="E201" s="16" t="s">
        <v>10</v>
      </c>
      <c r="F201" s="12">
        <v>0</v>
      </c>
      <c r="G201" s="25">
        <v>4.0999999999999996</v>
      </c>
      <c r="H201" s="12">
        <v>2016</v>
      </c>
    </row>
    <row r="202" spans="1:8" x14ac:dyDescent="0.25">
      <c r="A202" s="16" t="s">
        <v>8</v>
      </c>
      <c r="B202" s="14">
        <v>7</v>
      </c>
      <c r="C202" s="12">
        <v>7.5</v>
      </c>
      <c r="D202" s="13">
        <v>42969</v>
      </c>
      <c r="E202" s="16" t="s">
        <v>11</v>
      </c>
      <c r="F202" s="12">
        <v>0</v>
      </c>
      <c r="G202" s="16"/>
      <c r="H202" s="12">
        <v>2016</v>
      </c>
    </row>
    <row r="203" spans="1:8" x14ac:dyDescent="0.25">
      <c r="A203" s="16" t="s">
        <v>8</v>
      </c>
      <c r="B203" s="14">
        <v>7</v>
      </c>
      <c r="C203" s="12">
        <v>7.5</v>
      </c>
      <c r="D203" s="13">
        <v>42969</v>
      </c>
      <c r="E203" s="16" t="s">
        <v>12</v>
      </c>
      <c r="F203" s="12">
        <v>0</v>
      </c>
      <c r="G203" s="16"/>
      <c r="H203" s="12">
        <v>2016</v>
      </c>
    </row>
    <row r="204" spans="1:8" x14ac:dyDescent="0.25">
      <c r="A204" s="16" t="s">
        <v>8</v>
      </c>
      <c r="B204" s="14">
        <v>7</v>
      </c>
      <c r="C204" s="12">
        <v>7.5</v>
      </c>
      <c r="D204" s="13">
        <v>42969</v>
      </c>
      <c r="E204" s="16" t="s">
        <v>13</v>
      </c>
      <c r="F204" s="12">
        <v>2</v>
      </c>
      <c r="G204" s="25">
        <v>12.05</v>
      </c>
      <c r="H204" s="12">
        <v>2016</v>
      </c>
    </row>
    <row r="205" spans="1:8" x14ac:dyDescent="0.25">
      <c r="A205" s="16" t="s">
        <v>8</v>
      </c>
      <c r="B205" s="14">
        <v>7</v>
      </c>
      <c r="C205" s="12">
        <v>7.5</v>
      </c>
      <c r="D205" s="13">
        <v>42969</v>
      </c>
      <c r="E205" s="16" t="s">
        <v>14</v>
      </c>
      <c r="F205" s="12">
        <v>0</v>
      </c>
      <c r="G205" s="16"/>
      <c r="H205" s="12">
        <v>2016</v>
      </c>
    </row>
    <row r="206" spans="1:8" x14ac:dyDescent="0.25">
      <c r="A206" s="21" t="s">
        <v>8</v>
      </c>
      <c r="B206" s="17">
        <v>7</v>
      </c>
      <c r="C206" s="21">
        <v>7.6</v>
      </c>
      <c r="D206" s="23">
        <v>42998</v>
      </c>
      <c r="E206" s="21" t="s">
        <v>9</v>
      </c>
      <c r="F206" s="22">
        <v>0</v>
      </c>
      <c r="G206" s="21"/>
      <c r="H206" s="22">
        <v>2016</v>
      </c>
    </row>
    <row r="207" spans="1:8" x14ac:dyDescent="0.25">
      <c r="A207" s="21" t="s">
        <v>8</v>
      </c>
      <c r="B207" s="17">
        <v>7</v>
      </c>
      <c r="C207" s="21">
        <v>7.6</v>
      </c>
      <c r="D207" s="23">
        <v>42998</v>
      </c>
      <c r="E207" s="21" t="s">
        <v>10</v>
      </c>
      <c r="F207" s="22">
        <v>0</v>
      </c>
      <c r="G207" s="21"/>
      <c r="H207" s="22">
        <v>2016</v>
      </c>
    </row>
    <row r="208" spans="1:8" x14ac:dyDescent="0.25">
      <c r="A208" s="21" t="s">
        <v>8</v>
      </c>
      <c r="B208" s="17">
        <v>7</v>
      </c>
      <c r="C208" s="21">
        <v>7.6</v>
      </c>
      <c r="D208" s="23">
        <v>42998</v>
      </c>
      <c r="E208" s="21" t="s">
        <v>11</v>
      </c>
      <c r="F208" s="22">
        <v>0</v>
      </c>
      <c r="G208" s="21"/>
      <c r="H208" s="22">
        <v>2016</v>
      </c>
    </row>
    <row r="209" spans="1:8" x14ac:dyDescent="0.25">
      <c r="A209" s="21" t="s">
        <v>8</v>
      </c>
      <c r="B209" s="17">
        <v>7</v>
      </c>
      <c r="C209" s="21">
        <v>7.6</v>
      </c>
      <c r="D209" s="23">
        <v>42998</v>
      </c>
      <c r="E209" s="21" t="s">
        <v>12</v>
      </c>
      <c r="F209" s="22">
        <v>0</v>
      </c>
      <c r="G209" s="21"/>
      <c r="H209" s="22">
        <v>2016</v>
      </c>
    </row>
    <row r="210" spans="1:8" x14ac:dyDescent="0.25">
      <c r="A210" s="21" t="s">
        <v>8</v>
      </c>
      <c r="B210" s="17">
        <v>7</v>
      </c>
      <c r="C210" s="21">
        <v>7.6</v>
      </c>
      <c r="D210" s="23">
        <v>42998</v>
      </c>
      <c r="E210" s="21" t="s">
        <v>13</v>
      </c>
      <c r="F210" s="22">
        <v>0</v>
      </c>
      <c r="G210" s="21"/>
      <c r="H210" s="22">
        <v>2016</v>
      </c>
    </row>
    <row r="211" spans="1:8" x14ac:dyDescent="0.25">
      <c r="A211" s="21" t="s">
        <v>8</v>
      </c>
      <c r="B211" s="17">
        <v>7</v>
      </c>
      <c r="C211" s="21">
        <v>7.6</v>
      </c>
      <c r="D211" s="23">
        <v>42998</v>
      </c>
      <c r="E211" s="21" t="s">
        <v>14</v>
      </c>
      <c r="F211" s="22">
        <v>0</v>
      </c>
      <c r="G211" s="21"/>
      <c r="H211" s="22">
        <v>2016</v>
      </c>
    </row>
    <row r="212" spans="1:8" x14ac:dyDescent="0.25">
      <c r="A212" s="16" t="s">
        <v>8</v>
      </c>
      <c r="B212" s="12">
        <v>7</v>
      </c>
      <c r="C212" s="12">
        <v>7.7</v>
      </c>
      <c r="D212" s="13">
        <v>42963</v>
      </c>
      <c r="E212" s="16" t="s">
        <v>9</v>
      </c>
      <c r="F212" s="12">
        <v>0</v>
      </c>
      <c r="G212" s="16"/>
      <c r="H212" s="12">
        <v>2016</v>
      </c>
    </row>
    <row r="213" spans="1:8" x14ac:dyDescent="0.25">
      <c r="A213" s="16" t="s">
        <v>8</v>
      </c>
      <c r="B213" s="12">
        <v>7</v>
      </c>
      <c r="C213" s="12">
        <v>7.7</v>
      </c>
      <c r="D213" s="13">
        <v>42963</v>
      </c>
      <c r="E213" s="16" t="s">
        <v>10</v>
      </c>
      <c r="F213" s="12">
        <v>0</v>
      </c>
      <c r="G213" s="16"/>
      <c r="H213" s="12">
        <v>2016</v>
      </c>
    </row>
    <row r="214" spans="1:8" x14ac:dyDescent="0.25">
      <c r="A214" s="16" t="s">
        <v>8</v>
      </c>
      <c r="B214" s="12">
        <v>7</v>
      </c>
      <c r="C214" s="12">
        <v>7.7</v>
      </c>
      <c r="D214" s="13">
        <v>42963</v>
      </c>
      <c r="E214" s="16" t="s">
        <v>11</v>
      </c>
      <c r="F214" s="12">
        <v>0</v>
      </c>
      <c r="G214" s="16"/>
      <c r="H214" s="12">
        <v>2016</v>
      </c>
    </row>
    <row r="215" spans="1:8" x14ac:dyDescent="0.25">
      <c r="A215" s="16" t="s">
        <v>8</v>
      </c>
      <c r="B215" s="12">
        <v>7</v>
      </c>
      <c r="C215" s="12">
        <v>7.7</v>
      </c>
      <c r="D215" s="13">
        <v>42963</v>
      </c>
      <c r="E215" s="16" t="s">
        <v>12</v>
      </c>
      <c r="F215" s="12">
        <v>0</v>
      </c>
      <c r="G215" s="25">
        <v>0.85</v>
      </c>
      <c r="H215" s="12">
        <v>2016</v>
      </c>
    </row>
    <row r="216" spans="1:8" x14ac:dyDescent="0.25">
      <c r="A216" s="16" t="s">
        <v>8</v>
      </c>
      <c r="B216" s="12">
        <v>7</v>
      </c>
      <c r="C216" s="12">
        <v>7.7</v>
      </c>
      <c r="D216" s="13">
        <v>42963</v>
      </c>
      <c r="E216" s="16" t="s">
        <v>13</v>
      </c>
      <c r="F216" s="12">
        <v>0</v>
      </c>
      <c r="G216" s="25">
        <v>4.5999999999999996</v>
      </c>
      <c r="H216" s="12">
        <v>2016</v>
      </c>
    </row>
    <row r="217" spans="1:8" x14ac:dyDescent="0.25">
      <c r="A217" s="16" t="s">
        <v>8</v>
      </c>
      <c r="B217" s="12">
        <v>7</v>
      </c>
      <c r="C217" s="12">
        <v>7.7</v>
      </c>
      <c r="D217" s="13">
        <v>42963</v>
      </c>
      <c r="E217" s="16" t="s">
        <v>14</v>
      </c>
      <c r="F217" s="12">
        <v>0</v>
      </c>
      <c r="G217" s="16"/>
      <c r="H217" s="12">
        <v>2016</v>
      </c>
    </row>
    <row r="218" spans="1:8" x14ac:dyDescent="0.25">
      <c r="A218" s="21" t="s">
        <v>8</v>
      </c>
      <c r="B218" s="17">
        <v>7</v>
      </c>
      <c r="C218" s="21">
        <v>7.8</v>
      </c>
      <c r="D218" s="23">
        <v>42964</v>
      </c>
      <c r="E218" s="21" t="s">
        <v>9</v>
      </c>
      <c r="F218" s="22">
        <v>0</v>
      </c>
      <c r="G218" s="21"/>
      <c r="H218" s="22">
        <v>2016</v>
      </c>
    </row>
    <row r="219" spans="1:8" x14ac:dyDescent="0.25">
      <c r="A219" s="21" t="s">
        <v>8</v>
      </c>
      <c r="B219" s="17">
        <v>7</v>
      </c>
      <c r="C219" s="21">
        <v>7.8</v>
      </c>
      <c r="D219" s="23">
        <v>42964</v>
      </c>
      <c r="E219" s="21" t="s">
        <v>10</v>
      </c>
      <c r="F219" s="22">
        <v>0</v>
      </c>
      <c r="G219" s="21"/>
      <c r="H219" s="22">
        <v>2016</v>
      </c>
    </row>
    <row r="220" spans="1:8" x14ac:dyDescent="0.25">
      <c r="A220" s="21" t="s">
        <v>8</v>
      </c>
      <c r="B220" s="17">
        <v>7</v>
      </c>
      <c r="C220" s="21">
        <v>7.8</v>
      </c>
      <c r="D220" s="23">
        <v>42964</v>
      </c>
      <c r="E220" s="21" t="s">
        <v>11</v>
      </c>
      <c r="F220" s="22">
        <v>1</v>
      </c>
      <c r="G220" s="21">
        <v>0.05</v>
      </c>
      <c r="H220" s="22">
        <v>2016</v>
      </c>
    </row>
    <row r="221" spans="1:8" x14ac:dyDescent="0.25">
      <c r="A221" s="21" t="s">
        <v>8</v>
      </c>
      <c r="B221" s="17">
        <v>7</v>
      </c>
      <c r="C221" s="21">
        <v>7.8</v>
      </c>
      <c r="D221" s="23">
        <v>42964</v>
      </c>
      <c r="E221" s="21" t="s">
        <v>12</v>
      </c>
      <c r="F221" s="22">
        <v>0</v>
      </c>
      <c r="G221" s="21"/>
      <c r="H221" s="22">
        <v>2016</v>
      </c>
    </row>
    <row r="222" spans="1:8" x14ac:dyDescent="0.25">
      <c r="A222" s="21" t="s">
        <v>8</v>
      </c>
      <c r="B222" s="17">
        <v>7</v>
      </c>
      <c r="C222" s="21">
        <v>7.8</v>
      </c>
      <c r="D222" s="23">
        <v>42964</v>
      </c>
      <c r="E222" s="21" t="s">
        <v>13</v>
      </c>
      <c r="F222" s="22">
        <v>1</v>
      </c>
      <c r="G222" s="21">
        <v>5.3</v>
      </c>
      <c r="H222" s="22">
        <v>2016</v>
      </c>
    </row>
    <row r="223" spans="1:8" x14ac:dyDescent="0.25">
      <c r="A223" s="21" t="s">
        <v>8</v>
      </c>
      <c r="B223" s="17">
        <v>7</v>
      </c>
      <c r="C223" s="21">
        <v>7.8</v>
      </c>
      <c r="D223" s="23">
        <v>42964</v>
      </c>
      <c r="E223" s="21" t="s">
        <v>14</v>
      </c>
      <c r="F223" s="22">
        <v>1</v>
      </c>
      <c r="G223" s="21">
        <v>1.1000000000000001</v>
      </c>
      <c r="H223" s="22">
        <v>2016</v>
      </c>
    </row>
    <row r="224" spans="1:8" x14ac:dyDescent="0.25">
      <c r="A224" s="16" t="s">
        <v>8</v>
      </c>
      <c r="B224" s="12">
        <v>21</v>
      </c>
      <c r="C224" s="12">
        <v>21.1</v>
      </c>
      <c r="D224" s="13">
        <v>43004</v>
      </c>
      <c r="E224" s="16" t="s">
        <v>9</v>
      </c>
      <c r="F224" s="12">
        <v>0</v>
      </c>
      <c r="G224" s="12"/>
      <c r="H224" s="12">
        <v>2016</v>
      </c>
    </row>
    <row r="225" spans="1:8" x14ac:dyDescent="0.25">
      <c r="A225" s="16" t="s">
        <v>8</v>
      </c>
      <c r="B225" s="12">
        <v>21</v>
      </c>
      <c r="C225" s="12">
        <v>21.1</v>
      </c>
      <c r="D225" s="13">
        <v>43004</v>
      </c>
      <c r="E225" s="16" t="s">
        <v>10</v>
      </c>
      <c r="F225" s="12">
        <v>0</v>
      </c>
      <c r="G225" s="12">
        <v>0.2</v>
      </c>
      <c r="H225" s="12">
        <v>2016</v>
      </c>
    </row>
    <row r="226" spans="1:8" x14ac:dyDescent="0.25">
      <c r="A226" s="16" t="s">
        <v>8</v>
      </c>
      <c r="B226" s="12">
        <v>21</v>
      </c>
      <c r="C226" s="12">
        <v>21.1</v>
      </c>
      <c r="D226" s="13">
        <v>43004</v>
      </c>
      <c r="E226" s="16" t="s">
        <v>11</v>
      </c>
      <c r="F226" s="12">
        <v>0</v>
      </c>
      <c r="G226" s="12">
        <v>1.5</v>
      </c>
      <c r="H226" s="12">
        <v>2016</v>
      </c>
    </row>
    <row r="227" spans="1:8" x14ac:dyDescent="0.25">
      <c r="A227" s="16" t="s">
        <v>8</v>
      </c>
      <c r="B227" s="12">
        <v>21</v>
      </c>
      <c r="C227" s="12">
        <v>21.1</v>
      </c>
      <c r="D227" s="13">
        <v>43004</v>
      </c>
      <c r="E227" s="16" t="s">
        <v>12</v>
      </c>
      <c r="F227" s="12">
        <v>0</v>
      </c>
      <c r="G227" s="12"/>
      <c r="H227" s="12">
        <v>2016</v>
      </c>
    </row>
    <row r="228" spans="1:8" x14ac:dyDescent="0.25">
      <c r="A228" s="16" t="s">
        <v>8</v>
      </c>
      <c r="B228" s="12">
        <v>21</v>
      </c>
      <c r="C228" s="12">
        <v>21.1</v>
      </c>
      <c r="D228" s="13">
        <v>43004</v>
      </c>
      <c r="E228" s="16" t="s">
        <v>13</v>
      </c>
      <c r="F228" s="12">
        <v>0</v>
      </c>
      <c r="G228" s="12"/>
      <c r="H228" s="12">
        <v>2016</v>
      </c>
    </row>
    <row r="229" spans="1:8" x14ac:dyDescent="0.25">
      <c r="A229" s="16" t="s">
        <v>8</v>
      </c>
      <c r="B229" s="12">
        <v>21</v>
      </c>
      <c r="C229" s="12">
        <v>21.1</v>
      </c>
      <c r="D229" s="13">
        <v>43004</v>
      </c>
      <c r="E229" s="16" t="s">
        <v>14</v>
      </c>
      <c r="F229" s="12">
        <v>0</v>
      </c>
      <c r="G229" s="12"/>
      <c r="H229" s="12">
        <v>2016</v>
      </c>
    </row>
    <row r="230" spans="1:8" x14ac:dyDescent="0.25">
      <c r="A230" s="21" t="s">
        <v>8</v>
      </c>
      <c r="B230" s="17">
        <v>21</v>
      </c>
      <c r="C230" s="21">
        <v>21.2</v>
      </c>
      <c r="D230" s="23">
        <v>43004</v>
      </c>
      <c r="E230" s="21" t="s">
        <v>9</v>
      </c>
      <c r="F230" s="22">
        <v>0</v>
      </c>
      <c r="G230" s="21">
        <v>0.2</v>
      </c>
      <c r="H230" s="22">
        <v>2016</v>
      </c>
    </row>
    <row r="231" spans="1:8" x14ac:dyDescent="0.25">
      <c r="A231" s="21" t="s">
        <v>8</v>
      </c>
      <c r="B231" s="17">
        <v>21</v>
      </c>
      <c r="C231" s="21">
        <v>21.2</v>
      </c>
      <c r="D231" s="23">
        <v>43004</v>
      </c>
      <c r="E231" s="21" t="s">
        <v>10</v>
      </c>
      <c r="F231" s="22">
        <v>0</v>
      </c>
      <c r="G231" s="21"/>
      <c r="H231" s="22">
        <v>2016</v>
      </c>
    </row>
    <row r="232" spans="1:8" x14ac:dyDescent="0.25">
      <c r="A232" s="21" t="s">
        <v>8</v>
      </c>
      <c r="B232" s="17">
        <v>21</v>
      </c>
      <c r="C232" s="21">
        <v>21.2</v>
      </c>
      <c r="D232" s="23">
        <v>43004</v>
      </c>
      <c r="E232" s="21" t="s">
        <v>11</v>
      </c>
      <c r="F232" s="22">
        <v>2</v>
      </c>
      <c r="G232" s="21">
        <v>0.6</v>
      </c>
      <c r="H232" s="22">
        <v>2016</v>
      </c>
    </row>
    <row r="233" spans="1:8" x14ac:dyDescent="0.25">
      <c r="A233" s="21" t="s">
        <v>8</v>
      </c>
      <c r="B233" s="17">
        <v>21</v>
      </c>
      <c r="C233" s="21">
        <v>21.2</v>
      </c>
      <c r="D233" s="23">
        <v>43004</v>
      </c>
      <c r="E233" s="21" t="s">
        <v>12</v>
      </c>
      <c r="F233" s="22">
        <v>0</v>
      </c>
      <c r="G233" s="21"/>
      <c r="H233" s="22">
        <v>2016</v>
      </c>
    </row>
    <row r="234" spans="1:8" x14ac:dyDescent="0.25">
      <c r="A234" s="21" t="s">
        <v>8</v>
      </c>
      <c r="B234" s="17">
        <v>21</v>
      </c>
      <c r="C234" s="21">
        <v>21.2</v>
      </c>
      <c r="D234" s="23">
        <v>43004</v>
      </c>
      <c r="E234" s="21" t="s">
        <v>13</v>
      </c>
      <c r="F234" s="22">
        <v>0</v>
      </c>
      <c r="G234" s="21">
        <v>12.4</v>
      </c>
      <c r="H234" s="22">
        <v>2016</v>
      </c>
    </row>
    <row r="235" spans="1:8" x14ac:dyDescent="0.25">
      <c r="A235" s="21" t="s">
        <v>8</v>
      </c>
      <c r="B235" s="17">
        <v>21</v>
      </c>
      <c r="C235" s="21">
        <v>21.2</v>
      </c>
      <c r="D235" s="23">
        <v>43004</v>
      </c>
      <c r="E235" s="21" t="s">
        <v>14</v>
      </c>
      <c r="F235" s="22">
        <v>0</v>
      </c>
      <c r="G235" s="21"/>
      <c r="H235" s="22">
        <v>2016</v>
      </c>
    </row>
    <row r="236" spans="1:8" x14ac:dyDescent="0.25">
      <c r="A236" s="16" t="s">
        <v>8</v>
      </c>
      <c r="B236" s="12">
        <v>21</v>
      </c>
      <c r="C236" s="12">
        <v>21.3</v>
      </c>
      <c r="D236" s="13">
        <v>43004</v>
      </c>
      <c r="E236" s="16" t="s">
        <v>9</v>
      </c>
      <c r="F236" s="12">
        <v>2</v>
      </c>
      <c r="G236" s="12">
        <v>2.8</v>
      </c>
      <c r="H236" s="12">
        <v>2016</v>
      </c>
    </row>
    <row r="237" spans="1:8" x14ac:dyDescent="0.25">
      <c r="A237" s="16" t="s">
        <v>8</v>
      </c>
      <c r="B237" s="12">
        <v>21</v>
      </c>
      <c r="C237" s="12">
        <v>21.3</v>
      </c>
      <c r="D237" s="13">
        <v>43004</v>
      </c>
      <c r="E237" s="16" t="s">
        <v>10</v>
      </c>
      <c r="F237" s="12">
        <v>2</v>
      </c>
      <c r="G237" s="12">
        <v>4.5</v>
      </c>
      <c r="H237" s="12">
        <v>2016</v>
      </c>
    </row>
    <row r="238" spans="1:8" x14ac:dyDescent="0.25">
      <c r="A238" s="16" t="s">
        <v>8</v>
      </c>
      <c r="B238" s="12">
        <v>21</v>
      </c>
      <c r="C238" s="12">
        <v>21.3</v>
      </c>
      <c r="D238" s="13">
        <v>43004</v>
      </c>
      <c r="E238" s="16" t="s">
        <v>11</v>
      </c>
      <c r="F238" s="12">
        <v>0</v>
      </c>
      <c r="G238" s="12"/>
      <c r="H238" s="12">
        <v>2016</v>
      </c>
    </row>
    <row r="239" spans="1:8" x14ac:dyDescent="0.25">
      <c r="A239" s="16" t="s">
        <v>8</v>
      </c>
      <c r="B239" s="12">
        <v>21</v>
      </c>
      <c r="C239" s="12">
        <v>21.3</v>
      </c>
      <c r="D239" s="13">
        <v>43004</v>
      </c>
      <c r="E239" s="16" t="s">
        <v>12</v>
      </c>
      <c r="F239" s="12">
        <v>0</v>
      </c>
      <c r="G239" s="12"/>
      <c r="H239" s="12">
        <v>2016</v>
      </c>
    </row>
    <row r="240" spans="1:8" x14ac:dyDescent="0.25">
      <c r="A240" s="16" t="s">
        <v>8</v>
      </c>
      <c r="B240" s="12">
        <v>21</v>
      </c>
      <c r="C240" s="12">
        <v>21.3</v>
      </c>
      <c r="D240" s="13">
        <v>43004</v>
      </c>
      <c r="E240" s="16" t="s">
        <v>13</v>
      </c>
      <c r="F240" s="12">
        <v>0</v>
      </c>
      <c r="G240" s="12"/>
      <c r="H240" s="12">
        <v>2016</v>
      </c>
    </row>
    <row r="241" spans="1:8" x14ac:dyDescent="0.25">
      <c r="A241" s="16" t="s">
        <v>8</v>
      </c>
      <c r="B241" s="12">
        <v>21</v>
      </c>
      <c r="C241" s="12">
        <v>21.3</v>
      </c>
      <c r="D241" s="13">
        <v>43004</v>
      </c>
      <c r="E241" s="16" t="s">
        <v>14</v>
      </c>
      <c r="F241" s="12">
        <v>0</v>
      </c>
      <c r="G241" s="12"/>
      <c r="H241" s="12">
        <v>2016</v>
      </c>
    </row>
    <row r="242" spans="1:8" x14ac:dyDescent="0.25">
      <c r="A242" s="21" t="s">
        <v>8</v>
      </c>
      <c r="B242" s="17"/>
      <c r="C242" s="21"/>
      <c r="D242" s="23"/>
      <c r="E242" s="21" t="s">
        <v>9</v>
      </c>
      <c r="F242" s="22"/>
      <c r="G242" s="21"/>
      <c r="H242" s="22">
        <v>2016</v>
      </c>
    </row>
    <row r="243" spans="1:8" x14ac:dyDescent="0.25">
      <c r="A243" s="21" t="s">
        <v>8</v>
      </c>
      <c r="B243" s="17"/>
      <c r="C243" s="21"/>
      <c r="D243" s="23"/>
      <c r="E243" s="21" t="s">
        <v>10</v>
      </c>
      <c r="F243" s="22"/>
      <c r="G243" s="21"/>
      <c r="H243" s="22">
        <v>2016</v>
      </c>
    </row>
    <row r="244" spans="1:8" x14ac:dyDescent="0.25">
      <c r="A244" s="21" t="s">
        <v>8</v>
      </c>
      <c r="B244" s="17"/>
      <c r="C244" s="21"/>
      <c r="D244" s="23"/>
      <c r="E244" s="21" t="s">
        <v>11</v>
      </c>
      <c r="F244" s="22"/>
      <c r="G244" s="21"/>
      <c r="H244" s="22">
        <v>2016</v>
      </c>
    </row>
    <row r="245" spans="1:8" x14ac:dyDescent="0.25">
      <c r="A245" s="21" t="s">
        <v>8</v>
      </c>
      <c r="B245" s="17"/>
      <c r="C245" s="21"/>
      <c r="D245" s="23"/>
      <c r="E245" s="21" t="s">
        <v>12</v>
      </c>
      <c r="F245" s="22"/>
      <c r="G245" s="21"/>
      <c r="H245" s="22">
        <v>2016</v>
      </c>
    </row>
    <row r="246" spans="1:8" x14ac:dyDescent="0.25">
      <c r="A246" s="21" t="s">
        <v>8</v>
      </c>
      <c r="B246" s="17"/>
      <c r="C246" s="21"/>
      <c r="D246" s="23"/>
      <c r="E246" s="21" t="s">
        <v>13</v>
      </c>
      <c r="F246" s="22"/>
      <c r="G246" s="21"/>
      <c r="H246" s="22">
        <v>2016</v>
      </c>
    </row>
    <row r="247" spans="1:8" x14ac:dyDescent="0.25">
      <c r="A247" s="21" t="s">
        <v>8</v>
      </c>
      <c r="B247" s="17"/>
      <c r="C247" s="21"/>
      <c r="D247" s="23"/>
      <c r="E247" s="21" t="s">
        <v>14</v>
      </c>
      <c r="F247" s="22"/>
      <c r="G247" s="21"/>
      <c r="H247" s="22">
        <v>2016</v>
      </c>
    </row>
    <row r="248" spans="1:8" x14ac:dyDescent="0.25">
      <c r="A248" s="16" t="s">
        <v>8</v>
      </c>
      <c r="B248" s="12"/>
      <c r="C248" s="12"/>
      <c r="D248" s="13"/>
      <c r="E248" s="16" t="s">
        <v>9</v>
      </c>
      <c r="F248" s="20"/>
      <c r="G248" s="16"/>
      <c r="H248" s="12">
        <v>2016</v>
      </c>
    </row>
    <row r="249" spans="1:8" x14ac:dyDescent="0.25">
      <c r="A249" s="16" t="s">
        <v>8</v>
      </c>
      <c r="B249" s="12"/>
      <c r="C249" s="12"/>
      <c r="D249" s="13"/>
      <c r="E249" s="16" t="s">
        <v>10</v>
      </c>
      <c r="F249" s="20"/>
      <c r="G249" s="16"/>
      <c r="H249" s="12">
        <v>2016</v>
      </c>
    </row>
    <row r="250" spans="1:8" x14ac:dyDescent="0.25">
      <c r="A250" s="16" t="s">
        <v>8</v>
      </c>
      <c r="B250" s="12"/>
      <c r="C250" s="12"/>
      <c r="D250" s="13"/>
      <c r="E250" s="16" t="s">
        <v>11</v>
      </c>
      <c r="F250" s="20"/>
      <c r="G250" s="16"/>
      <c r="H250" s="12">
        <v>2016</v>
      </c>
    </row>
    <row r="251" spans="1:8" x14ac:dyDescent="0.25">
      <c r="A251" s="16" t="s">
        <v>8</v>
      </c>
      <c r="B251" s="12"/>
      <c r="C251" s="12"/>
      <c r="D251" s="13"/>
      <c r="E251" s="16" t="s">
        <v>12</v>
      </c>
      <c r="F251" s="20"/>
      <c r="G251" s="16"/>
      <c r="H251" s="12">
        <v>2016</v>
      </c>
    </row>
    <row r="252" spans="1:8" x14ac:dyDescent="0.25">
      <c r="A252" s="16" t="s">
        <v>8</v>
      </c>
      <c r="B252" s="12"/>
      <c r="C252" s="12"/>
      <c r="D252" s="13"/>
      <c r="E252" s="16" t="s">
        <v>13</v>
      </c>
      <c r="F252" s="20"/>
      <c r="G252" s="16"/>
      <c r="H252" s="12">
        <v>2016</v>
      </c>
    </row>
    <row r="253" spans="1:8" x14ac:dyDescent="0.25">
      <c r="A253" s="16" t="s">
        <v>8</v>
      </c>
      <c r="B253" s="12"/>
      <c r="C253" s="12"/>
      <c r="D253" s="13"/>
      <c r="E253" s="16" t="s">
        <v>14</v>
      </c>
      <c r="F253" s="20"/>
      <c r="G253" s="16"/>
      <c r="H253" s="12">
        <v>2016</v>
      </c>
    </row>
    <row r="254" spans="1:8" x14ac:dyDescent="0.25">
      <c r="A254" s="21" t="s">
        <v>8</v>
      </c>
      <c r="B254" s="17"/>
      <c r="C254" s="21"/>
      <c r="D254" s="23"/>
      <c r="E254" s="21" t="s">
        <v>9</v>
      </c>
      <c r="F254" s="22"/>
      <c r="G254" s="21"/>
      <c r="H254" s="22">
        <v>2016</v>
      </c>
    </row>
    <row r="255" spans="1:8" x14ac:dyDescent="0.25">
      <c r="A255" s="21" t="s">
        <v>8</v>
      </c>
      <c r="B255" s="17"/>
      <c r="C255" s="21"/>
      <c r="D255" s="23"/>
      <c r="E255" s="21" t="s">
        <v>10</v>
      </c>
      <c r="F255" s="22"/>
      <c r="G255" s="21"/>
      <c r="H255" s="22">
        <v>2016</v>
      </c>
    </row>
    <row r="256" spans="1:8" x14ac:dyDescent="0.25">
      <c r="A256" s="21" t="s">
        <v>8</v>
      </c>
      <c r="B256" s="17"/>
      <c r="C256" s="21"/>
      <c r="D256" s="23"/>
      <c r="E256" s="21" t="s">
        <v>11</v>
      </c>
      <c r="F256" s="22"/>
      <c r="G256" s="21"/>
      <c r="H256" s="22">
        <v>2016</v>
      </c>
    </row>
    <row r="257" spans="1:8" x14ac:dyDescent="0.25">
      <c r="A257" s="21" t="s">
        <v>8</v>
      </c>
      <c r="B257" s="17"/>
      <c r="C257" s="21"/>
      <c r="D257" s="23"/>
      <c r="E257" s="21" t="s">
        <v>12</v>
      </c>
      <c r="F257" s="22"/>
      <c r="G257" s="21"/>
      <c r="H257" s="22">
        <v>2016</v>
      </c>
    </row>
    <row r="258" spans="1:8" x14ac:dyDescent="0.25">
      <c r="A258" s="21" t="s">
        <v>8</v>
      </c>
      <c r="B258" s="17"/>
      <c r="C258" s="21"/>
      <c r="D258" s="23"/>
      <c r="E258" s="21" t="s">
        <v>13</v>
      </c>
      <c r="F258" s="22"/>
      <c r="G258" s="21"/>
      <c r="H258" s="22">
        <v>2016</v>
      </c>
    </row>
    <row r="259" spans="1:8" x14ac:dyDescent="0.25">
      <c r="A259" s="21" t="s">
        <v>8</v>
      </c>
      <c r="B259" s="17"/>
      <c r="C259" s="21"/>
      <c r="D259" s="23"/>
      <c r="E259" s="21" t="s">
        <v>14</v>
      </c>
      <c r="F259" s="22"/>
      <c r="G259" s="21"/>
      <c r="H259" s="22">
        <v>2016</v>
      </c>
    </row>
    <row r="260" spans="1:8" x14ac:dyDescent="0.25">
      <c r="A260" s="16" t="s">
        <v>8</v>
      </c>
      <c r="B260" s="12"/>
      <c r="C260" s="12"/>
      <c r="D260" s="13"/>
      <c r="E260" s="16" t="s">
        <v>9</v>
      </c>
      <c r="F260" s="20"/>
      <c r="G260" s="16"/>
      <c r="H260" s="12">
        <v>2016</v>
      </c>
    </row>
    <row r="261" spans="1:8" x14ac:dyDescent="0.25">
      <c r="A261" s="16" t="s">
        <v>8</v>
      </c>
      <c r="B261" s="12"/>
      <c r="C261" s="12"/>
      <c r="D261" s="13"/>
      <c r="E261" s="16" t="s">
        <v>10</v>
      </c>
      <c r="F261" s="20"/>
      <c r="G261" s="16"/>
      <c r="H261" s="12">
        <v>2016</v>
      </c>
    </row>
    <row r="262" spans="1:8" x14ac:dyDescent="0.25">
      <c r="A262" s="16" t="s">
        <v>8</v>
      </c>
      <c r="B262" s="12"/>
      <c r="C262" s="12"/>
      <c r="D262" s="13"/>
      <c r="E262" s="16" t="s">
        <v>11</v>
      </c>
      <c r="F262" s="20"/>
      <c r="G262" s="16"/>
      <c r="H262" s="12">
        <v>2016</v>
      </c>
    </row>
    <row r="263" spans="1:8" x14ac:dyDescent="0.25">
      <c r="A263" s="16" t="s">
        <v>8</v>
      </c>
      <c r="B263" s="12"/>
      <c r="C263" s="12"/>
      <c r="D263" s="13"/>
      <c r="E263" s="16" t="s">
        <v>12</v>
      </c>
      <c r="F263" s="20"/>
      <c r="G263" s="16"/>
      <c r="H263" s="12">
        <v>2016</v>
      </c>
    </row>
    <row r="264" spans="1:8" x14ac:dyDescent="0.25">
      <c r="A264" s="16" t="s">
        <v>8</v>
      </c>
      <c r="B264" s="12"/>
      <c r="C264" s="12"/>
      <c r="D264" s="13"/>
      <c r="E264" s="16" t="s">
        <v>13</v>
      </c>
      <c r="F264" s="20"/>
      <c r="G264" s="16"/>
      <c r="H264" s="12">
        <v>2016</v>
      </c>
    </row>
    <row r="265" spans="1:8" x14ac:dyDescent="0.25">
      <c r="A265" s="16" t="s">
        <v>8</v>
      </c>
      <c r="B265" s="12"/>
      <c r="C265" s="12"/>
      <c r="D265" s="13"/>
      <c r="E265" s="16" t="s">
        <v>14</v>
      </c>
      <c r="F265" s="20"/>
      <c r="G265" s="16"/>
      <c r="H265" s="12">
        <v>2016</v>
      </c>
    </row>
    <row r="266" spans="1:8" x14ac:dyDescent="0.25">
      <c r="A266" s="21" t="s">
        <v>8</v>
      </c>
      <c r="B266" s="17"/>
      <c r="C266" s="21"/>
      <c r="D266" s="23"/>
      <c r="E266" s="21" t="s">
        <v>9</v>
      </c>
      <c r="F266" s="22"/>
      <c r="G266" s="21"/>
      <c r="H266" s="22">
        <v>2016</v>
      </c>
    </row>
    <row r="267" spans="1:8" x14ac:dyDescent="0.25">
      <c r="A267" s="21" t="s">
        <v>8</v>
      </c>
      <c r="B267" s="17"/>
      <c r="C267" s="21"/>
      <c r="D267" s="23"/>
      <c r="E267" s="21" t="s">
        <v>10</v>
      </c>
      <c r="F267" s="22"/>
      <c r="G267" s="21"/>
      <c r="H267" s="22">
        <v>2016</v>
      </c>
    </row>
    <row r="268" spans="1:8" x14ac:dyDescent="0.25">
      <c r="A268" s="21" t="s">
        <v>8</v>
      </c>
      <c r="B268" s="17"/>
      <c r="C268" s="21"/>
      <c r="D268" s="23"/>
      <c r="E268" s="21" t="s">
        <v>11</v>
      </c>
      <c r="F268" s="22"/>
      <c r="G268" s="21"/>
      <c r="H268" s="22">
        <v>2016</v>
      </c>
    </row>
    <row r="269" spans="1:8" x14ac:dyDescent="0.25">
      <c r="A269" s="21" t="s">
        <v>8</v>
      </c>
      <c r="B269" s="17"/>
      <c r="C269" s="21"/>
      <c r="D269" s="23"/>
      <c r="E269" s="21" t="s">
        <v>12</v>
      </c>
      <c r="F269" s="22"/>
      <c r="G269" s="21"/>
      <c r="H269" s="22">
        <v>2016</v>
      </c>
    </row>
    <row r="270" spans="1:8" x14ac:dyDescent="0.25">
      <c r="A270" s="21" t="s">
        <v>8</v>
      </c>
      <c r="B270" s="17"/>
      <c r="C270" s="21"/>
      <c r="D270" s="23"/>
      <c r="E270" s="21" t="s">
        <v>13</v>
      </c>
      <c r="F270" s="22"/>
      <c r="G270" s="21"/>
      <c r="H270" s="22">
        <v>2016</v>
      </c>
    </row>
    <row r="271" spans="1:8" x14ac:dyDescent="0.25">
      <c r="A271" s="21" t="s">
        <v>8</v>
      </c>
      <c r="B271" s="17"/>
      <c r="C271" s="21"/>
      <c r="D271" s="23"/>
      <c r="E271" s="21" t="s">
        <v>14</v>
      </c>
      <c r="F271" s="22"/>
      <c r="G271" s="21"/>
      <c r="H271" s="22">
        <v>2016</v>
      </c>
    </row>
    <row r="272" spans="1:8" x14ac:dyDescent="0.25">
      <c r="A272" s="16" t="s">
        <v>8</v>
      </c>
      <c r="B272" s="12"/>
      <c r="C272" s="12"/>
      <c r="D272" s="13"/>
      <c r="E272" s="16" t="s">
        <v>9</v>
      </c>
      <c r="F272" s="20"/>
      <c r="G272" s="16"/>
      <c r="H272" s="12">
        <v>2016</v>
      </c>
    </row>
    <row r="273" spans="1:8" x14ac:dyDescent="0.25">
      <c r="A273" s="16" t="s">
        <v>8</v>
      </c>
      <c r="B273" s="12"/>
      <c r="C273" s="12"/>
      <c r="D273" s="13"/>
      <c r="E273" s="16" t="s">
        <v>10</v>
      </c>
      <c r="F273" s="20"/>
      <c r="G273" s="16"/>
      <c r="H273" s="12">
        <v>2016</v>
      </c>
    </row>
    <row r="274" spans="1:8" x14ac:dyDescent="0.25">
      <c r="A274" s="16" t="s">
        <v>8</v>
      </c>
      <c r="B274" s="12"/>
      <c r="C274" s="12"/>
      <c r="D274" s="13"/>
      <c r="E274" s="16" t="s">
        <v>11</v>
      </c>
      <c r="F274" s="20"/>
      <c r="G274" s="16"/>
      <c r="H274" s="12">
        <v>2016</v>
      </c>
    </row>
    <row r="275" spans="1:8" x14ac:dyDescent="0.25">
      <c r="A275" s="16" t="s">
        <v>8</v>
      </c>
      <c r="B275" s="12"/>
      <c r="C275" s="12"/>
      <c r="D275" s="13"/>
      <c r="E275" s="16" t="s">
        <v>12</v>
      </c>
      <c r="F275" s="20"/>
      <c r="G275" s="16"/>
      <c r="H275" s="12">
        <v>2016</v>
      </c>
    </row>
    <row r="276" spans="1:8" x14ac:dyDescent="0.25">
      <c r="A276" s="16" t="s">
        <v>8</v>
      </c>
      <c r="B276" s="12"/>
      <c r="C276" s="12"/>
      <c r="D276" s="13"/>
      <c r="E276" s="16" t="s">
        <v>13</v>
      </c>
      <c r="F276" s="20"/>
      <c r="G276" s="16"/>
      <c r="H276" s="12">
        <v>2016</v>
      </c>
    </row>
    <row r="277" spans="1:8" x14ac:dyDescent="0.25">
      <c r="A277" s="16" t="s">
        <v>8</v>
      </c>
      <c r="B277" s="12"/>
      <c r="C277" s="12"/>
      <c r="D277" s="13"/>
      <c r="E277" s="16" t="s">
        <v>14</v>
      </c>
      <c r="F277" s="20"/>
      <c r="G277" s="16"/>
      <c r="H277" s="12">
        <v>2016</v>
      </c>
    </row>
    <row r="278" spans="1:8" x14ac:dyDescent="0.25">
      <c r="A278" s="21" t="s">
        <v>8</v>
      </c>
      <c r="B278" s="17"/>
      <c r="C278" s="21"/>
      <c r="D278" s="23"/>
      <c r="E278" s="21" t="s">
        <v>9</v>
      </c>
      <c r="F278" s="22"/>
      <c r="G278" s="21"/>
      <c r="H278" s="22">
        <v>2016</v>
      </c>
    </row>
    <row r="279" spans="1:8" x14ac:dyDescent="0.25">
      <c r="A279" s="21" t="s">
        <v>8</v>
      </c>
      <c r="B279" s="17"/>
      <c r="C279" s="21"/>
      <c r="D279" s="23"/>
      <c r="E279" s="21" t="s">
        <v>10</v>
      </c>
      <c r="F279" s="22"/>
      <c r="G279" s="21"/>
      <c r="H279" s="22">
        <v>2016</v>
      </c>
    </row>
    <row r="280" spans="1:8" x14ac:dyDescent="0.25">
      <c r="A280" s="21" t="s">
        <v>8</v>
      </c>
      <c r="B280" s="17"/>
      <c r="C280" s="21"/>
      <c r="D280" s="23"/>
      <c r="E280" s="21" t="s">
        <v>11</v>
      </c>
      <c r="F280" s="22"/>
      <c r="G280" s="21"/>
      <c r="H280" s="22">
        <v>2016</v>
      </c>
    </row>
    <row r="281" spans="1:8" x14ac:dyDescent="0.25">
      <c r="A281" s="21" t="s">
        <v>8</v>
      </c>
      <c r="B281" s="17"/>
      <c r="C281" s="21"/>
      <c r="D281" s="23"/>
      <c r="E281" s="21" t="s">
        <v>12</v>
      </c>
      <c r="F281" s="22"/>
      <c r="G281" s="21"/>
      <c r="H281" s="22">
        <v>2016</v>
      </c>
    </row>
    <row r="282" spans="1:8" x14ac:dyDescent="0.25">
      <c r="A282" s="21" t="s">
        <v>8</v>
      </c>
      <c r="B282" s="17"/>
      <c r="C282" s="21"/>
      <c r="D282" s="23"/>
      <c r="E282" s="21" t="s">
        <v>13</v>
      </c>
      <c r="F282" s="22"/>
      <c r="G282" s="21"/>
      <c r="H282" s="22">
        <v>2016</v>
      </c>
    </row>
    <row r="283" spans="1:8" x14ac:dyDescent="0.25">
      <c r="A283" s="21" t="s">
        <v>8</v>
      </c>
      <c r="B283" s="17"/>
      <c r="C283" s="21"/>
      <c r="D283" s="23"/>
      <c r="E283" s="21" t="s">
        <v>14</v>
      </c>
      <c r="F283" s="22"/>
      <c r="G283" s="21"/>
      <c r="H283" s="22">
        <v>2016</v>
      </c>
    </row>
    <row r="284" spans="1:8" x14ac:dyDescent="0.25">
      <c r="A284" s="16" t="s">
        <v>8</v>
      </c>
      <c r="B284" s="12"/>
      <c r="C284" s="12"/>
      <c r="D284" s="13"/>
      <c r="E284" s="16" t="s">
        <v>9</v>
      </c>
      <c r="F284" s="20"/>
      <c r="G284" s="16"/>
      <c r="H284" s="12">
        <v>2016</v>
      </c>
    </row>
    <row r="285" spans="1:8" x14ac:dyDescent="0.25">
      <c r="A285" s="16" t="s">
        <v>8</v>
      </c>
      <c r="B285" s="12"/>
      <c r="C285" s="12"/>
      <c r="D285" s="13"/>
      <c r="E285" s="16" t="s">
        <v>10</v>
      </c>
      <c r="F285" s="20"/>
      <c r="G285" s="16"/>
      <c r="H285" s="12">
        <v>2016</v>
      </c>
    </row>
    <row r="286" spans="1:8" x14ac:dyDescent="0.25">
      <c r="A286" s="16" t="s">
        <v>8</v>
      </c>
      <c r="B286" s="12"/>
      <c r="C286" s="12"/>
      <c r="D286" s="13"/>
      <c r="E286" s="16" t="s">
        <v>11</v>
      </c>
      <c r="F286" s="20"/>
      <c r="G286" s="16"/>
      <c r="H286" s="12">
        <v>2016</v>
      </c>
    </row>
    <row r="287" spans="1:8" x14ac:dyDescent="0.25">
      <c r="A287" s="16" t="s">
        <v>8</v>
      </c>
      <c r="B287" s="12"/>
      <c r="C287" s="12"/>
      <c r="D287" s="13"/>
      <c r="E287" s="16" t="s">
        <v>12</v>
      </c>
      <c r="F287" s="20"/>
      <c r="G287" s="16"/>
      <c r="H287" s="12">
        <v>2016</v>
      </c>
    </row>
    <row r="288" spans="1:8" x14ac:dyDescent="0.25">
      <c r="A288" s="16" t="s">
        <v>8</v>
      </c>
      <c r="B288" s="12"/>
      <c r="C288" s="12"/>
      <c r="D288" s="13"/>
      <c r="E288" s="16" t="s">
        <v>13</v>
      </c>
      <c r="F288" s="20"/>
      <c r="G288" s="16"/>
      <c r="H288" s="12">
        <v>2016</v>
      </c>
    </row>
    <row r="289" spans="1:8" x14ac:dyDescent="0.25">
      <c r="A289" s="16" t="s">
        <v>8</v>
      </c>
      <c r="B289" s="12"/>
      <c r="C289" s="12"/>
      <c r="D289" s="13"/>
      <c r="E289" s="16" t="s">
        <v>14</v>
      </c>
      <c r="F289" s="20"/>
      <c r="G289" s="16"/>
      <c r="H289" s="12">
        <v>2016</v>
      </c>
    </row>
    <row r="290" spans="1:8" x14ac:dyDescent="0.25">
      <c r="A290" s="21" t="s">
        <v>8</v>
      </c>
      <c r="B290" s="17"/>
      <c r="C290" s="21"/>
      <c r="D290" s="23"/>
      <c r="E290" s="21" t="s">
        <v>9</v>
      </c>
      <c r="F290" s="22"/>
      <c r="G290" s="21"/>
      <c r="H290" s="22">
        <v>2016</v>
      </c>
    </row>
    <row r="291" spans="1:8" x14ac:dyDescent="0.25">
      <c r="A291" s="21" t="s">
        <v>8</v>
      </c>
      <c r="B291" s="17"/>
      <c r="C291" s="21"/>
      <c r="D291" s="23"/>
      <c r="E291" s="21" t="s">
        <v>10</v>
      </c>
      <c r="F291" s="22"/>
      <c r="G291" s="21"/>
      <c r="H291" s="22">
        <v>2016</v>
      </c>
    </row>
    <row r="292" spans="1:8" x14ac:dyDescent="0.25">
      <c r="A292" s="21" t="s">
        <v>8</v>
      </c>
      <c r="B292" s="17"/>
      <c r="C292" s="21"/>
      <c r="D292" s="23"/>
      <c r="E292" s="21" t="s">
        <v>11</v>
      </c>
      <c r="F292" s="22"/>
      <c r="G292" s="21"/>
      <c r="H292" s="22">
        <v>2016</v>
      </c>
    </row>
    <row r="293" spans="1:8" x14ac:dyDescent="0.25">
      <c r="A293" s="21" t="s">
        <v>8</v>
      </c>
      <c r="B293" s="17"/>
      <c r="C293" s="21"/>
      <c r="D293" s="23"/>
      <c r="E293" s="21" t="s">
        <v>12</v>
      </c>
      <c r="F293" s="22"/>
      <c r="G293" s="21"/>
      <c r="H293" s="22">
        <v>2016</v>
      </c>
    </row>
    <row r="294" spans="1:8" x14ac:dyDescent="0.25">
      <c r="A294" s="21" t="s">
        <v>8</v>
      </c>
      <c r="B294" s="17"/>
      <c r="C294" s="21"/>
      <c r="D294" s="23"/>
      <c r="E294" s="21" t="s">
        <v>13</v>
      </c>
      <c r="F294" s="22"/>
      <c r="G294" s="21"/>
      <c r="H294" s="22">
        <v>2016</v>
      </c>
    </row>
    <row r="295" spans="1:8" x14ac:dyDescent="0.25">
      <c r="A295" s="21" t="s">
        <v>8</v>
      </c>
      <c r="B295" s="17"/>
      <c r="C295" s="21"/>
      <c r="D295" s="23"/>
      <c r="E295" s="21" t="s">
        <v>14</v>
      </c>
      <c r="F295" s="22"/>
      <c r="G295" s="21"/>
      <c r="H295" s="22">
        <v>2016</v>
      </c>
    </row>
    <row r="296" spans="1:8" x14ac:dyDescent="0.25">
      <c r="A296" s="16" t="s">
        <v>8</v>
      </c>
      <c r="B296" s="12"/>
      <c r="C296" s="12"/>
      <c r="D296" s="13"/>
      <c r="E296" s="16" t="s">
        <v>9</v>
      </c>
      <c r="F296" s="20"/>
      <c r="G296" s="16"/>
      <c r="H296" s="12">
        <v>2016</v>
      </c>
    </row>
    <row r="297" spans="1:8" x14ac:dyDescent="0.25">
      <c r="A297" s="16" t="s">
        <v>8</v>
      </c>
      <c r="B297" s="12"/>
      <c r="C297" s="12"/>
      <c r="D297" s="13"/>
      <c r="E297" s="16" t="s">
        <v>10</v>
      </c>
      <c r="F297" s="20"/>
      <c r="G297" s="16"/>
      <c r="H297" s="12">
        <v>2016</v>
      </c>
    </row>
    <row r="298" spans="1:8" x14ac:dyDescent="0.25">
      <c r="A298" s="16" t="s">
        <v>8</v>
      </c>
      <c r="B298" s="12"/>
      <c r="C298" s="12"/>
      <c r="D298" s="13"/>
      <c r="E298" s="16" t="s">
        <v>11</v>
      </c>
      <c r="F298" s="20"/>
      <c r="G298" s="16"/>
      <c r="H298" s="12">
        <v>2016</v>
      </c>
    </row>
    <row r="299" spans="1:8" x14ac:dyDescent="0.25">
      <c r="A299" s="16" t="s">
        <v>8</v>
      </c>
      <c r="B299" s="12"/>
      <c r="C299" s="12"/>
      <c r="D299" s="13"/>
      <c r="E299" s="16" t="s">
        <v>12</v>
      </c>
      <c r="F299" s="20"/>
      <c r="G299" s="16"/>
      <c r="H299" s="12">
        <v>2016</v>
      </c>
    </row>
    <row r="300" spans="1:8" x14ac:dyDescent="0.25">
      <c r="A300" s="16" t="s">
        <v>8</v>
      </c>
      <c r="B300" s="12"/>
      <c r="C300" s="12"/>
      <c r="D300" s="13"/>
      <c r="E300" s="16" t="s">
        <v>13</v>
      </c>
      <c r="F300" s="20"/>
      <c r="G300" s="16"/>
      <c r="H300" s="12">
        <v>2016</v>
      </c>
    </row>
    <row r="301" spans="1:8" x14ac:dyDescent="0.25">
      <c r="A301" s="16" t="s">
        <v>8</v>
      </c>
      <c r="B301" s="12"/>
      <c r="C301" s="12"/>
      <c r="D301" s="13"/>
      <c r="E301" s="16" t="s">
        <v>14</v>
      </c>
      <c r="F301" s="20"/>
      <c r="G301" s="16"/>
      <c r="H301" s="12">
        <v>2016</v>
      </c>
    </row>
    <row r="302" spans="1:8" x14ac:dyDescent="0.25">
      <c r="A302" s="21" t="s">
        <v>8</v>
      </c>
      <c r="B302" s="17"/>
      <c r="C302" s="21"/>
      <c r="D302" s="23"/>
      <c r="E302" s="21" t="s">
        <v>9</v>
      </c>
      <c r="F302" s="22"/>
      <c r="G302" s="21"/>
      <c r="H302" s="22">
        <v>2016</v>
      </c>
    </row>
    <row r="303" spans="1:8" x14ac:dyDescent="0.25">
      <c r="A303" s="21" t="s">
        <v>8</v>
      </c>
      <c r="B303" s="17"/>
      <c r="C303" s="21"/>
      <c r="D303" s="23"/>
      <c r="E303" s="21" t="s">
        <v>10</v>
      </c>
      <c r="F303" s="22"/>
      <c r="G303" s="21"/>
      <c r="H303" s="22">
        <v>2016</v>
      </c>
    </row>
    <row r="304" spans="1:8" x14ac:dyDescent="0.25">
      <c r="A304" s="21" t="s">
        <v>8</v>
      </c>
      <c r="B304" s="17"/>
      <c r="C304" s="21"/>
      <c r="D304" s="23"/>
      <c r="E304" s="21" t="s">
        <v>11</v>
      </c>
      <c r="F304" s="22"/>
      <c r="G304" s="21"/>
      <c r="H304" s="22">
        <v>2016</v>
      </c>
    </row>
    <row r="305" spans="1:8" x14ac:dyDescent="0.25">
      <c r="A305" s="21" t="s">
        <v>8</v>
      </c>
      <c r="B305" s="17"/>
      <c r="C305" s="21"/>
      <c r="D305" s="23"/>
      <c r="E305" s="21" t="s">
        <v>12</v>
      </c>
      <c r="F305" s="22"/>
      <c r="G305" s="21"/>
      <c r="H305" s="22">
        <v>2016</v>
      </c>
    </row>
    <row r="306" spans="1:8" x14ac:dyDescent="0.25">
      <c r="A306" s="21" t="s">
        <v>8</v>
      </c>
      <c r="B306" s="17"/>
      <c r="C306" s="21"/>
      <c r="D306" s="23"/>
      <c r="E306" s="21" t="s">
        <v>13</v>
      </c>
      <c r="F306" s="22"/>
      <c r="G306" s="21"/>
      <c r="H306" s="22">
        <v>2016</v>
      </c>
    </row>
    <row r="307" spans="1:8" x14ac:dyDescent="0.25">
      <c r="A307" s="21" t="s">
        <v>8</v>
      </c>
      <c r="B307" s="17"/>
      <c r="C307" s="21"/>
      <c r="D307" s="23"/>
      <c r="E307" s="21" t="s">
        <v>14</v>
      </c>
      <c r="F307" s="22"/>
      <c r="G307" s="21"/>
      <c r="H307" s="22">
        <v>2016</v>
      </c>
    </row>
    <row r="308" spans="1:8" x14ac:dyDescent="0.25">
      <c r="A308" s="16" t="s">
        <v>8</v>
      </c>
      <c r="B308" s="12"/>
      <c r="C308" s="12"/>
      <c r="D308" s="13"/>
      <c r="E308" s="16" t="s">
        <v>9</v>
      </c>
      <c r="F308" s="20"/>
      <c r="G308" s="16"/>
      <c r="H308" s="12">
        <v>2016</v>
      </c>
    </row>
    <row r="309" spans="1:8" x14ac:dyDescent="0.25">
      <c r="A309" s="16" t="s">
        <v>8</v>
      </c>
      <c r="B309" s="12"/>
      <c r="C309" s="12"/>
      <c r="D309" s="13"/>
      <c r="E309" s="16" t="s">
        <v>10</v>
      </c>
      <c r="F309" s="20"/>
      <c r="G309" s="16"/>
      <c r="H309" s="12">
        <v>2016</v>
      </c>
    </row>
    <row r="310" spans="1:8" x14ac:dyDescent="0.25">
      <c r="A310" s="16" t="s">
        <v>8</v>
      </c>
      <c r="B310" s="12"/>
      <c r="C310" s="12"/>
      <c r="D310" s="13"/>
      <c r="E310" s="16" t="s">
        <v>11</v>
      </c>
      <c r="F310" s="20"/>
      <c r="G310" s="16"/>
      <c r="H310" s="12">
        <v>2016</v>
      </c>
    </row>
    <row r="311" spans="1:8" x14ac:dyDescent="0.25">
      <c r="A311" s="16" t="s">
        <v>8</v>
      </c>
      <c r="B311" s="12"/>
      <c r="C311" s="12"/>
      <c r="D311" s="13"/>
      <c r="E311" s="16" t="s">
        <v>12</v>
      </c>
      <c r="F311" s="20"/>
      <c r="G311" s="16"/>
      <c r="H311" s="12">
        <v>2016</v>
      </c>
    </row>
    <row r="312" spans="1:8" x14ac:dyDescent="0.25">
      <c r="A312" s="16" t="s">
        <v>8</v>
      </c>
      <c r="B312" s="12"/>
      <c r="C312" s="12"/>
      <c r="D312" s="13"/>
      <c r="E312" s="16" t="s">
        <v>13</v>
      </c>
      <c r="F312" s="20"/>
      <c r="G312" s="16"/>
      <c r="H312" s="12">
        <v>2016</v>
      </c>
    </row>
    <row r="313" spans="1:8" x14ac:dyDescent="0.25">
      <c r="A313" s="16" t="s">
        <v>8</v>
      </c>
      <c r="B313" s="12"/>
      <c r="C313" s="12"/>
      <c r="D313" s="13"/>
      <c r="E313" s="16" t="s">
        <v>14</v>
      </c>
      <c r="F313" s="20"/>
      <c r="G313" s="16"/>
      <c r="H313" s="12">
        <v>2016</v>
      </c>
    </row>
    <row r="314" spans="1:8" x14ac:dyDescent="0.25">
      <c r="A314" s="21" t="s">
        <v>8</v>
      </c>
      <c r="B314" s="17"/>
      <c r="C314" s="21"/>
      <c r="D314" s="23"/>
      <c r="E314" s="21" t="s">
        <v>9</v>
      </c>
      <c r="F314" s="22"/>
      <c r="G314" s="21"/>
      <c r="H314" s="22">
        <v>2016</v>
      </c>
    </row>
    <row r="315" spans="1:8" x14ac:dyDescent="0.25">
      <c r="A315" s="21" t="s">
        <v>8</v>
      </c>
      <c r="B315" s="17"/>
      <c r="C315" s="21"/>
      <c r="D315" s="23"/>
      <c r="E315" s="21" t="s">
        <v>10</v>
      </c>
      <c r="F315" s="22"/>
      <c r="G315" s="21"/>
      <c r="H315" s="22">
        <v>2016</v>
      </c>
    </row>
    <row r="316" spans="1:8" x14ac:dyDescent="0.25">
      <c r="A316" s="21" t="s">
        <v>8</v>
      </c>
      <c r="B316" s="17"/>
      <c r="C316" s="21"/>
      <c r="D316" s="23"/>
      <c r="E316" s="21" t="s">
        <v>11</v>
      </c>
      <c r="F316" s="22"/>
      <c r="G316" s="21"/>
      <c r="H316" s="22">
        <v>2016</v>
      </c>
    </row>
    <row r="317" spans="1:8" x14ac:dyDescent="0.25">
      <c r="A317" s="21" t="s">
        <v>8</v>
      </c>
      <c r="B317" s="17"/>
      <c r="C317" s="21"/>
      <c r="D317" s="23"/>
      <c r="E317" s="21" t="s">
        <v>12</v>
      </c>
      <c r="F317" s="22"/>
      <c r="G317" s="21"/>
      <c r="H317" s="22">
        <v>2016</v>
      </c>
    </row>
    <row r="318" spans="1:8" x14ac:dyDescent="0.25">
      <c r="A318" s="21" t="s">
        <v>8</v>
      </c>
      <c r="B318" s="17"/>
      <c r="C318" s="21"/>
      <c r="D318" s="23"/>
      <c r="E318" s="21" t="s">
        <v>13</v>
      </c>
      <c r="F318" s="22"/>
      <c r="G318" s="21"/>
      <c r="H318" s="22">
        <v>2016</v>
      </c>
    </row>
    <row r="319" spans="1:8" x14ac:dyDescent="0.25">
      <c r="A319" s="21" t="s">
        <v>8</v>
      </c>
      <c r="B319" s="17"/>
      <c r="C319" s="21"/>
      <c r="D319" s="23"/>
      <c r="E319" s="21" t="s">
        <v>14</v>
      </c>
      <c r="F319" s="22"/>
      <c r="G319" s="21"/>
      <c r="H319" s="22">
        <v>2016</v>
      </c>
    </row>
    <row r="320" spans="1:8" x14ac:dyDescent="0.25">
      <c r="A320" s="16" t="s">
        <v>8</v>
      </c>
      <c r="B320" s="12"/>
      <c r="C320" s="12"/>
      <c r="D320" s="13"/>
      <c r="E320" s="16" t="s">
        <v>9</v>
      </c>
      <c r="F320" s="20"/>
      <c r="G320" s="16"/>
      <c r="H320" s="12">
        <v>2016</v>
      </c>
    </row>
    <row r="321" spans="1:8" x14ac:dyDescent="0.25">
      <c r="A321" s="16" t="s">
        <v>8</v>
      </c>
      <c r="B321" s="12"/>
      <c r="C321" s="12"/>
      <c r="D321" s="13"/>
      <c r="E321" s="16" t="s">
        <v>10</v>
      </c>
      <c r="F321" s="20"/>
      <c r="G321" s="16"/>
      <c r="H321" s="12">
        <v>2016</v>
      </c>
    </row>
    <row r="322" spans="1:8" x14ac:dyDescent="0.25">
      <c r="A322" s="16" t="s">
        <v>8</v>
      </c>
      <c r="B322" s="12"/>
      <c r="C322" s="12"/>
      <c r="D322" s="13"/>
      <c r="E322" s="16" t="s">
        <v>11</v>
      </c>
      <c r="F322" s="20"/>
      <c r="G322" s="16"/>
      <c r="H322" s="12">
        <v>2016</v>
      </c>
    </row>
    <row r="323" spans="1:8" x14ac:dyDescent="0.25">
      <c r="A323" s="16" t="s">
        <v>8</v>
      </c>
      <c r="B323" s="12"/>
      <c r="C323" s="12"/>
      <c r="D323" s="13"/>
      <c r="E323" s="16" t="s">
        <v>12</v>
      </c>
      <c r="F323" s="20"/>
      <c r="G323" s="16"/>
      <c r="H323" s="12">
        <v>2016</v>
      </c>
    </row>
    <row r="324" spans="1:8" x14ac:dyDescent="0.25">
      <c r="A324" s="16" t="s">
        <v>8</v>
      </c>
      <c r="B324" s="12"/>
      <c r="C324" s="12"/>
      <c r="D324" s="13"/>
      <c r="E324" s="16" t="s">
        <v>13</v>
      </c>
      <c r="F324" s="20"/>
      <c r="G324" s="16"/>
      <c r="H324" s="12">
        <v>2016</v>
      </c>
    </row>
    <row r="325" spans="1:8" x14ac:dyDescent="0.25">
      <c r="A325" s="16" t="s">
        <v>8</v>
      </c>
      <c r="B325" s="12"/>
      <c r="C325" s="12"/>
      <c r="D325" s="13"/>
      <c r="E325" s="16" t="s">
        <v>14</v>
      </c>
      <c r="F325" s="20"/>
      <c r="G325" s="16"/>
      <c r="H325" s="12">
        <v>2016</v>
      </c>
    </row>
    <row r="326" spans="1:8" x14ac:dyDescent="0.25">
      <c r="A326" s="21" t="s">
        <v>8</v>
      </c>
      <c r="B326" s="17"/>
      <c r="C326" s="21"/>
      <c r="D326" s="23"/>
      <c r="E326" s="21" t="s">
        <v>9</v>
      </c>
      <c r="F326" s="22"/>
      <c r="G326" s="21"/>
      <c r="H326" s="22">
        <v>2016</v>
      </c>
    </row>
    <row r="327" spans="1:8" x14ac:dyDescent="0.25">
      <c r="A327" s="21" t="s">
        <v>8</v>
      </c>
      <c r="B327" s="17"/>
      <c r="C327" s="21"/>
      <c r="D327" s="23"/>
      <c r="E327" s="21" t="s">
        <v>10</v>
      </c>
      <c r="F327" s="22"/>
      <c r="G327" s="21"/>
      <c r="H327" s="22">
        <v>2016</v>
      </c>
    </row>
    <row r="328" spans="1:8" x14ac:dyDescent="0.25">
      <c r="A328" s="21" t="s">
        <v>8</v>
      </c>
      <c r="B328" s="17"/>
      <c r="C328" s="21"/>
      <c r="D328" s="23"/>
      <c r="E328" s="21" t="s">
        <v>11</v>
      </c>
      <c r="F328" s="22"/>
      <c r="G328" s="21"/>
      <c r="H328" s="22">
        <v>2016</v>
      </c>
    </row>
    <row r="329" spans="1:8" x14ac:dyDescent="0.25">
      <c r="A329" s="21" t="s">
        <v>8</v>
      </c>
      <c r="B329" s="17"/>
      <c r="C329" s="21"/>
      <c r="D329" s="23"/>
      <c r="E329" s="21" t="s">
        <v>12</v>
      </c>
      <c r="F329" s="22"/>
      <c r="G329" s="21"/>
      <c r="H329" s="22">
        <v>2016</v>
      </c>
    </row>
    <row r="330" spans="1:8" x14ac:dyDescent="0.25">
      <c r="A330" s="21" t="s">
        <v>8</v>
      </c>
      <c r="B330" s="17"/>
      <c r="C330" s="21"/>
      <c r="D330" s="23"/>
      <c r="E330" s="21" t="s">
        <v>13</v>
      </c>
      <c r="F330" s="22"/>
      <c r="G330" s="21"/>
      <c r="H330" s="22">
        <v>2016</v>
      </c>
    </row>
    <row r="331" spans="1:8" x14ac:dyDescent="0.25">
      <c r="A331" s="21" t="s">
        <v>8</v>
      </c>
      <c r="B331" s="17"/>
      <c r="C331" s="21"/>
      <c r="D331" s="23"/>
      <c r="E331" s="21" t="s">
        <v>14</v>
      </c>
      <c r="F331" s="22"/>
      <c r="G331" s="21"/>
      <c r="H331" s="22">
        <v>2016</v>
      </c>
    </row>
    <row r="332" spans="1:8" x14ac:dyDescent="0.25">
      <c r="A332" s="16" t="s">
        <v>8</v>
      </c>
      <c r="B332" s="12"/>
      <c r="C332" s="12"/>
      <c r="D332" s="13"/>
      <c r="E332" s="16" t="s">
        <v>9</v>
      </c>
      <c r="F332" s="20"/>
      <c r="G332" s="16"/>
      <c r="H332" s="12">
        <v>2016</v>
      </c>
    </row>
    <row r="333" spans="1:8" x14ac:dyDescent="0.25">
      <c r="A333" s="16" t="s">
        <v>8</v>
      </c>
      <c r="B333" s="12"/>
      <c r="C333" s="12"/>
      <c r="D333" s="13"/>
      <c r="E333" s="16" t="s">
        <v>10</v>
      </c>
      <c r="F333" s="20"/>
      <c r="G333" s="16"/>
      <c r="H333" s="12">
        <v>2016</v>
      </c>
    </row>
    <row r="334" spans="1:8" x14ac:dyDescent="0.25">
      <c r="A334" s="16" t="s">
        <v>8</v>
      </c>
      <c r="B334" s="12"/>
      <c r="C334" s="12"/>
      <c r="D334" s="13"/>
      <c r="E334" s="16" t="s">
        <v>11</v>
      </c>
      <c r="F334" s="20"/>
      <c r="G334" s="16"/>
      <c r="H334" s="12">
        <v>2016</v>
      </c>
    </row>
    <row r="335" spans="1:8" x14ac:dyDescent="0.25">
      <c r="A335" s="16" t="s">
        <v>8</v>
      </c>
      <c r="B335" s="12"/>
      <c r="C335" s="12"/>
      <c r="D335" s="13"/>
      <c r="E335" s="16" t="s">
        <v>12</v>
      </c>
      <c r="F335" s="20"/>
      <c r="G335" s="16"/>
      <c r="H335" s="12">
        <v>2016</v>
      </c>
    </row>
    <row r="336" spans="1:8" x14ac:dyDescent="0.25">
      <c r="A336" s="16" t="s">
        <v>8</v>
      </c>
      <c r="B336" s="12"/>
      <c r="C336" s="12"/>
      <c r="D336" s="13"/>
      <c r="E336" s="16" t="s">
        <v>13</v>
      </c>
      <c r="F336" s="20"/>
      <c r="G336" s="16"/>
      <c r="H336" s="12">
        <v>2016</v>
      </c>
    </row>
    <row r="337" spans="1:8" x14ac:dyDescent="0.25">
      <c r="A337" s="16" t="s">
        <v>8</v>
      </c>
      <c r="B337" s="12"/>
      <c r="C337" s="12"/>
      <c r="D337" s="13"/>
      <c r="E337" s="16" t="s">
        <v>14</v>
      </c>
      <c r="F337" s="20"/>
      <c r="G337" s="16"/>
      <c r="H337" s="12">
        <v>2016</v>
      </c>
    </row>
    <row r="338" spans="1:8" x14ac:dyDescent="0.25">
      <c r="A338" s="21" t="s">
        <v>8</v>
      </c>
      <c r="B338" s="17"/>
      <c r="C338" s="21"/>
      <c r="D338" s="23"/>
      <c r="E338" s="21" t="s">
        <v>9</v>
      </c>
      <c r="F338" s="22"/>
      <c r="G338" s="21"/>
      <c r="H338" s="22">
        <v>2016</v>
      </c>
    </row>
    <row r="339" spans="1:8" x14ac:dyDescent="0.25">
      <c r="A339" s="21" t="s">
        <v>8</v>
      </c>
      <c r="B339" s="17"/>
      <c r="C339" s="21"/>
      <c r="D339" s="23"/>
      <c r="E339" s="21" t="s">
        <v>10</v>
      </c>
      <c r="F339" s="22"/>
      <c r="G339" s="21"/>
      <c r="H339" s="22">
        <v>2016</v>
      </c>
    </row>
    <row r="340" spans="1:8" x14ac:dyDescent="0.25">
      <c r="A340" s="21" t="s">
        <v>8</v>
      </c>
      <c r="B340" s="17"/>
      <c r="C340" s="21"/>
      <c r="D340" s="23"/>
      <c r="E340" s="21" t="s">
        <v>11</v>
      </c>
      <c r="F340" s="22"/>
      <c r="G340" s="21"/>
      <c r="H340" s="22">
        <v>2016</v>
      </c>
    </row>
    <row r="341" spans="1:8" x14ac:dyDescent="0.25">
      <c r="A341" s="21" t="s">
        <v>8</v>
      </c>
      <c r="B341" s="17"/>
      <c r="C341" s="21"/>
      <c r="D341" s="23"/>
      <c r="E341" s="21" t="s">
        <v>12</v>
      </c>
      <c r="F341" s="22"/>
      <c r="G341" s="21"/>
      <c r="H341" s="22">
        <v>2016</v>
      </c>
    </row>
    <row r="342" spans="1:8" x14ac:dyDescent="0.25">
      <c r="A342" s="21" t="s">
        <v>8</v>
      </c>
      <c r="B342" s="17"/>
      <c r="C342" s="21"/>
      <c r="D342" s="23"/>
      <c r="E342" s="21" t="s">
        <v>13</v>
      </c>
      <c r="F342" s="22"/>
      <c r="G342" s="21"/>
      <c r="H342" s="22">
        <v>2016</v>
      </c>
    </row>
    <row r="343" spans="1:8" x14ac:dyDescent="0.25">
      <c r="A343" s="21" t="s">
        <v>8</v>
      </c>
      <c r="B343" s="17"/>
      <c r="C343" s="21"/>
      <c r="D343" s="23"/>
      <c r="E343" s="21" t="s">
        <v>14</v>
      </c>
      <c r="F343" s="22"/>
      <c r="G343" s="21"/>
      <c r="H343" s="22">
        <v>2016</v>
      </c>
    </row>
    <row r="344" spans="1:8" x14ac:dyDescent="0.25">
      <c r="A344" s="16" t="s">
        <v>8</v>
      </c>
      <c r="B344" s="12"/>
      <c r="C344" s="12"/>
      <c r="D344" s="13"/>
      <c r="E344" s="16" t="s">
        <v>9</v>
      </c>
      <c r="F344" s="20"/>
      <c r="G344" s="16"/>
      <c r="H344" s="12">
        <v>2016</v>
      </c>
    </row>
    <row r="345" spans="1:8" x14ac:dyDescent="0.25">
      <c r="A345" s="16" t="s">
        <v>8</v>
      </c>
      <c r="B345" s="12"/>
      <c r="C345" s="12"/>
      <c r="D345" s="13"/>
      <c r="E345" s="16" t="s">
        <v>10</v>
      </c>
      <c r="F345" s="20"/>
      <c r="G345" s="16"/>
      <c r="H345" s="12">
        <v>2016</v>
      </c>
    </row>
    <row r="346" spans="1:8" x14ac:dyDescent="0.25">
      <c r="A346" s="16" t="s">
        <v>8</v>
      </c>
      <c r="B346" s="12"/>
      <c r="C346" s="12"/>
      <c r="D346" s="13"/>
      <c r="E346" s="16" t="s">
        <v>11</v>
      </c>
      <c r="F346" s="20"/>
      <c r="G346" s="16"/>
      <c r="H346" s="12">
        <v>2016</v>
      </c>
    </row>
    <row r="347" spans="1:8" x14ac:dyDescent="0.25">
      <c r="A347" s="16" t="s">
        <v>8</v>
      </c>
      <c r="B347" s="12"/>
      <c r="C347" s="12"/>
      <c r="D347" s="13"/>
      <c r="E347" s="16" t="s">
        <v>12</v>
      </c>
      <c r="F347" s="20"/>
      <c r="G347" s="16"/>
      <c r="H347" s="12">
        <v>2016</v>
      </c>
    </row>
    <row r="348" spans="1:8" x14ac:dyDescent="0.25">
      <c r="A348" s="16" t="s">
        <v>8</v>
      </c>
      <c r="B348" s="12"/>
      <c r="C348" s="12"/>
      <c r="D348" s="13"/>
      <c r="E348" s="16" t="s">
        <v>13</v>
      </c>
      <c r="F348" s="20"/>
      <c r="G348" s="16"/>
      <c r="H348" s="12">
        <v>2016</v>
      </c>
    </row>
    <row r="349" spans="1:8" x14ac:dyDescent="0.25">
      <c r="A349" s="16" t="s">
        <v>8</v>
      </c>
      <c r="B349" s="12"/>
      <c r="C349" s="12"/>
      <c r="D349" s="13"/>
      <c r="E349" s="16" t="s">
        <v>14</v>
      </c>
      <c r="F349" s="20"/>
      <c r="G349" s="16"/>
      <c r="H349" s="12">
        <v>2016</v>
      </c>
    </row>
    <row r="350" spans="1:8" x14ac:dyDescent="0.25">
      <c r="A350" s="21" t="s">
        <v>8</v>
      </c>
      <c r="B350" s="17"/>
      <c r="C350" s="21"/>
      <c r="D350" s="23"/>
      <c r="E350" s="21" t="s">
        <v>9</v>
      </c>
      <c r="F350" s="22"/>
      <c r="G350" s="21"/>
      <c r="H350" s="22">
        <v>2016</v>
      </c>
    </row>
    <row r="351" spans="1:8" x14ac:dyDescent="0.25">
      <c r="A351" s="21" t="s">
        <v>8</v>
      </c>
      <c r="B351" s="17"/>
      <c r="C351" s="21"/>
      <c r="D351" s="23"/>
      <c r="E351" s="21" t="s">
        <v>10</v>
      </c>
      <c r="F351" s="22"/>
      <c r="G351" s="21"/>
      <c r="H351" s="22">
        <v>2016</v>
      </c>
    </row>
    <row r="352" spans="1:8" x14ac:dyDescent="0.25">
      <c r="A352" s="21" t="s">
        <v>8</v>
      </c>
      <c r="B352" s="17"/>
      <c r="C352" s="21"/>
      <c r="D352" s="23"/>
      <c r="E352" s="21" t="s">
        <v>11</v>
      </c>
      <c r="F352" s="22"/>
      <c r="G352" s="21"/>
      <c r="H352" s="22">
        <v>2016</v>
      </c>
    </row>
    <row r="353" spans="1:8" x14ac:dyDescent="0.25">
      <c r="A353" s="21" t="s">
        <v>8</v>
      </c>
      <c r="B353" s="17"/>
      <c r="C353" s="21"/>
      <c r="D353" s="23"/>
      <c r="E353" s="21" t="s">
        <v>12</v>
      </c>
      <c r="F353" s="22"/>
      <c r="G353" s="21"/>
      <c r="H353" s="22">
        <v>2016</v>
      </c>
    </row>
    <row r="354" spans="1:8" x14ac:dyDescent="0.25">
      <c r="A354" s="21" t="s">
        <v>8</v>
      </c>
      <c r="B354" s="17"/>
      <c r="C354" s="21"/>
      <c r="D354" s="23"/>
      <c r="E354" s="21" t="s">
        <v>13</v>
      </c>
      <c r="F354" s="22"/>
      <c r="G354" s="21"/>
      <c r="H354" s="22">
        <v>2016</v>
      </c>
    </row>
    <row r="355" spans="1:8" x14ac:dyDescent="0.25">
      <c r="A355" s="21" t="s">
        <v>8</v>
      </c>
      <c r="B355" s="17"/>
      <c r="C355" s="21"/>
      <c r="D355" s="23"/>
      <c r="E355" s="21" t="s">
        <v>14</v>
      </c>
      <c r="F355" s="22"/>
      <c r="G355" s="21"/>
      <c r="H355" s="22">
        <v>2016</v>
      </c>
    </row>
    <row r="356" spans="1:8" x14ac:dyDescent="0.25">
      <c r="A356" s="16" t="s">
        <v>8</v>
      </c>
      <c r="B356" s="12"/>
      <c r="C356" s="12"/>
      <c r="D356" s="13"/>
      <c r="E356" s="16" t="s">
        <v>9</v>
      </c>
      <c r="F356" s="20"/>
      <c r="G356" s="16"/>
      <c r="H356" s="12">
        <v>2016</v>
      </c>
    </row>
    <row r="357" spans="1:8" x14ac:dyDescent="0.25">
      <c r="A357" s="16" t="s">
        <v>8</v>
      </c>
      <c r="B357" s="12"/>
      <c r="C357" s="12"/>
      <c r="D357" s="13"/>
      <c r="E357" s="16" t="s">
        <v>10</v>
      </c>
      <c r="F357" s="20"/>
      <c r="G357" s="16"/>
      <c r="H357" s="12">
        <v>2016</v>
      </c>
    </row>
    <row r="358" spans="1:8" x14ac:dyDescent="0.25">
      <c r="A358" s="16" t="s">
        <v>8</v>
      </c>
      <c r="B358" s="12"/>
      <c r="C358" s="12"/>
      <c r="D358" s="13"/>
      <c r="E358" s="16" t="s">
        <v>11</v>
      </c>
      <c r="F358" s="20"/>
      <c r="G358" s="16"/>
      <c r="H358" s="12">
        <v>2016</v>
      </c>
    </row>
    <row r="359" spans="1:8" x14ac:dyDescent="0.25">
      <c r="A359" s="16" t="s">
        <v>8</v>
      </c>
      <c r="B359" s="12"/>
      <c r="C359" s="12"/>
      <c r="D359" s="13"/>
      <c r="E359" s="16" t="s">
        <v>12</v>
      </c>
      <c r="F359" s="20"/>
      <c r="G359" s="16"/>
      <c r="H359" s="12">
        <v>2016</v>
      </c>
    </row>
    <row r="360" spans="1:8" x14ac:dyDescent="0.25">
      <c r="A360" s="16" t="s">
        <v>8</v>
      </c>
      <c r="B360" s="12"/>
      <c r="C360" s="12"/>
      <c r="D360" s="13"/>
      <c r="E360" s="16" t="s">
        <v>13</v>
      </c>
      <c r="F360" s="20"/>
      <c r="G360" s="16"/>
      <c r="H360" s="12">
        <v>2016</v>
      </c>
    </row>
    <row r="361" spans="1:8" x14ac:dyDescent="0.25">
      <c r="A361" s="16" t="s">
        <v>8</v>
      </c>
      <c r="B361" s="12"/>
      <c r="C361" s="12"/>
      <c r="D361" s="13"/>
      <c r="E361" s="16" t="s">
        <v>14</v>
      </c>
      <c r="F361" s="20"/>
      <c r="G361" s="16"/>
      <c r="H361" s="12">
        <v>2016</v>
      </c>
    </row>
    <row r="362" spans="1:8" x14ac:dyDescent="0.25">
      <c r="A362" s="21" t="s">
        <v>8</v>
      </c>
      <c r="B362" s="17"/>
      <c r="C362" s="21"/>
      <c r="D362" s="23"/>
      <c r="E362" s="21" t="s">
        <v>9</v>
      </c>
      <c r="F362" s="22"/>
      <c r="G362" s="21"/>
      <c r="H362" s="22">
        <v>2016</v>
      </c>
    </row>
    <row r="363" spans="1:8" x14ac:dyDescent="0.25">
      <c r="A363" s="21" t="s">
        <v>8</v>
      </c>
      <c r="B363" s="17"/>
      <c r="C363" s="21"/>
      <c r="D363" s="23"/>
      <c r="E363" s="21" t="s">
        <v>10</v>
      </c>
      <c r="F363" s="22"/>
      <c r="G363" s="21"/>
      <c r="H363" s="22">
        <v>2016</v>
      </c>
    </row>
    <row r="364" spans="1:8" x14ac:dyDescent="0.25">
      <c r="A364" s="21" t="s">
        <v>8</v>
      </c>
      <c r="B364" s="17"/>
      <c r="C364" s="21"/>
      <c r="D364" s="23"/>
      <c r="E364" s="21" t="s">
        <v>11</v>
      </c>
      <c r="F364" s="22"/>
      <c r="G364" s="21"/>
      <c r="H364" s="22">
        <v>2016</v>
      </c>
    </row>
    <row r="365" spans="1:8" x14ac:dyDescent="0.25">
      <c r="A365" s="21" t="s">
        <v>8</v>
      </c>
      <c r="B365" s="17"/>
      <c r="C365" s="21"/>
      <c r="D365" s="23"/>
      <c r="E365" s="21" t="s">
        <v>12</v>
      </c>
      <c r="F365" s="22"/>
      <c r="G365" s="21"/>
      <c r="H365" s="22">
        <v>2016</v>
      </c>
    </row>
    <row r="366" spans="1:8" x14ac:dyDescent="0.25">
      <c r="A366" s="21" t="s">
        <v>8</v>
      </c>
      <c r="B366" s="17"/>
      <c r="C366" s="21"/>
      <c r="D366" s="23"/>
      <c r="E366" s="21" t="s">
        <v>13</v>
      </c>
      <c r="F366" s="22"/>
      <c r="G366" s="21"/>
      <c r="H366" s="22">
        <v>2016</v>
      </c>
    </row>
    <row r="367" spans="1:8" x14ac:dyDescent="0.25">
      <c r="A367" s="21" t="s">
        <v>8</v>
      </c>
      <c r="B367" s="17"/>
      <c r="C367" s="21"/>
      <c r="D367" s="23"/>
      <c r="E367" s="21" t="s">
        <v>14</v>
      </c>
      <c r="F367" s="22"/>
      <c r="G367" s="21"/>
      <c r="H367" s="22">
        <v>2016</v>
      </c>
    </row>
    <row r="368" spans="1:8" x14ac:dyDescent="0.25">
      <c r="A368" s="16" t="s">
        <v>8</v>
      </c>
      <c r="B368" s="12"/>
      <c r="C368" s="12"/>
      <c r="D368" s="13"/>
      <c r="E368" s="16" t="s">
        <v>9</v>
      </c>
      <c r="F368" s="20"/>
      <c r="G368" s="16"/>
      <c r="H368" s="12">
        <v>2016</v>
      </c>
    </row>
    <row r="369" spans="1:8" x14ac:dyDescent="0.25">
      <c r="A369" s="16" t="s">
        <v>8</v>
      </c>
      <c r="B369" s="12"/>
      <c r="C369" s="12"/>
      <c r="D369" s="13"/>
      <c r="E369" s="16" t="s">
        <v>10</v>
      </c>
      <c r="F369" s="20"/>
      <c r="G369" s="16"/>
      <c r="H369" s="12">
        <v>2016</v>
      </c>
    </row>
    <row r="370" spans="1:8" x14ac:dyDescent="0.25">
      <c r="A370" s="16" t="s">
        <v>8</v>
      </c>
      <c r="B370" s="12"/>
      <c r="C370" s="12"/>
      <c r="D370" s="13"/>
      <c r="E370" s="16" t="s">
        <v>11</v>
      </c>
      <c r="F370" s="20"/>
      <c r="G370" s="16"/>
      <c r="H370" s="12">
        <v>2016</v>
      </c>
    </row>
    <row r="371" spans="1:8" x14ac:dyDescent="0.25">
      <c r="A371" s="16" t="s">
        <v>8</v>
      </c>
      <c r="B371" s="12"/>
      <c r="C371" s="12"/>
      <c r="D371" s="13"/>
      <c r="E371" s="16" t="s">
        <v>12</v>
      </c>
      <c r="F371" s="20"/>
      <c r="G371" s="16"/>
      <c r="H371" s="12">
        <v>2016</v>
      </c>
    </row>
    <row r="372" spans="1:8" x14ac:dyDescent="0.25">
      <c r="A372" s="16" t="s">
        <v>8</v>
      </c>
      <c r="B372" s="12"/>
      <c r="C372" s="12"/>
      <c r="D372" s="13"/>
      <c r="E372" s="16" t="s">
        <v>13</v>
      </c>
      <c r="F372" s="20"/>
      <c r="G372" s="16"/>
      <c r="H372" s="12">
        <v>2016</v>
      </c>
    </row>
    <row r="373" spans="1:8" x14ac:dyDescent="0.25">
      <c r="A373" s="16" t="s">
        <v>8</v>
      </c>
      <c r="B373" s="12"/>
      <c r="C373" s="12"/>
      <c r="D373" s="13"/>
      <c r="E373" s="16" t="s">
        <v>14</v>
      </c>
      <c r="F373" s="20"/>
      <c r="G373" s="16"/>
      <c r="H373" s="12">
        <v>2016</v>
      </c>
    </row>
    <row r="374" spans="1:8" x14ac:dyDescent="0.25">
      <c r="A374" s="21" t="s">
        <v>8</v>
      </c>
      <c r="B374" s="17"/>
      <c r="C374" s="21"/>
      <c r="D374" s="23"/>
      <c r="E374" s="21" t="s">
        <v>9</v>
      </c>
      <c r="F374" s="22"/>
      <c r="G374" s="21"/>
      <c r="H374" s="22">
        <v>2016</v>
      </c>
    </row>
    <row r="375" spans="1:8" x14ac:dyDescent="0.25">
      <c r="A375" s="21" t="s">
        <v>8</v>
      </c>
      <c r="B375" s="17"/>
      <c r="C375" s="21"/>
      <c r="D375" s="23"/>
      <c r="E375" s="21" t="s">
        <v>10</v>
      </c>
      <c r="F375" s="22"/>
      <c r="G375" s="21"/>
      <c r="H375" s="22">
        <v>2016</v>
      </c>
    </row>
    <row r="376" spans="1:8" x14ac:dyDescent="0.25">
      <c r="A376" s="21" t="s">
        <v>8</v>
      </c>
      <c r="B376" s="17"/>
      <c r="C376" s="21"/>
      <c r="D376" s="23"/>
      <c r="E376" s="21" t="s">
        <v>11</v>
      </c>
      <c r="F376" s="22"/>
      <c r="G376" s="21"/>
      <c r="H376" s="22">
        <v>2016</v>
      </c>
    </row>
    <row r="377" spans="1:8" x14ac:dyDescent="0.25">
      <c r="A377" s="21" t="s">
        <v>8</v>
      </c>
      <c r="B377" s="17"/>
      <c r="C377" s="21"/>
      <c r="D377" s="23"/>
      <c r="E377" s="21" t="s">
        <v>12</v>
      </c>
      <c r="F377" s="22"/>
      <c r="G377" s="21"/>
      <c r="H377" s="22">
        <v>2016</v>
      </c>
    </row>
    <row r="378" spans="1:8" x14ac:dyDescent="0.25">
      <c r="A378" s="21" t="s">
        <v>8</v>
      </c>
      <c r="B378" s="17"/>
      <c r="C378" s="21"/>
      <c r="D378" s="23"/>
      <c r="E378" s="21" t="s">
        <v>13</v>
      </c>
      <c r="F378" s="22"/>
      <c r="G378" s="21"/>
      <c r="H378" s="22">
        <v>2016</v>
      </c>
    </row>
    <row r="379" spans="1:8" x14ac:dyDescent="0.25">
      <c r="A379" s="21" t="s">
        <v>8</v>
      </c>
      <c r="B379" s="17"/>
      <c r="C379" s="21"/>
      <c r="D379" s="23"/>
      <c r="E379" s="21" t="s">
        <v>14</v>
      </c>
      <c r="F379" s="22"/>
      <c r="G379" s="21"/>
      <c r="H379" s="22">
        <v>2016</v>
      </c>
    </row>
    <row r="380" spans="1:8" x14ac:dyDescent="0.25">
      <c r="A380" s="16" t="s">
        <v>8</v>
      </c>
      <c r="B380" s="12"/>
      <c r="C380" s="12"/>
      <c r="D380" s="13"/>
      <c r="E380" s="16" t="s">
        <v>9</v>
      </c>
      <c r="F380" s="20"/>
      <c r="G380" s="16"/>
      <c r="H380" s="12">
        <v>2016</v>
      </c>
    </row>
    <row r="381" spans="1:8" x14ac:dyDescent="0.25">
      <c r="A381" s="16" t="s">
        <v>8</v>
      </c>
      <c r="B381" s="12"/>
      <c r="C381" s="12"/>
      <c r="D381" s="13"/>
      <c r="E381" s="16" t="s">
        <v>10</v>
      </c>
      <c r="F381" s="20"/>
      <c r="G381" s="16"/>
      <c r="H381" s="12">
        <v>2016</v>
      </c>
    </row>
    <row r="382" spans="1:8" x14ac:dyDescent="0.25">
      <c r="A382" s="16" t="s">
        <v>8</v>
      </c>
      <c r="B382" s="12"/>
      <c r="C382" s="12"/>
      <c r="D382" s="13"/>
      <c r="E382" s="16" t="s">
        <v>11</v>
      </c>
      <c r="F382" s="20"/>
      <c r="G382" s="16"/>
      <c r="H382" s="12">
        <v>2016</v>
      </c>
    </row>
    <row r="383" spans="1:8" x14ac:dyDescent="0.25">
      <c r="A383" s="16" t="s">
        <v>8</v>
      </c>
      <c r="B383" s="12"/>
      <c r="C383" s="12"/>
      <c r="D383" s="13"/>
      <c r="E383" s="16" t="s">
        <v>12</v>
      </c>
      <c r="F383" s="20"/>
      <c r="G383" s="16"/>
      <c r="H383" s="12">
        <v>2016</v>
      </c>
    </row>
    <row r="384" spans="1:8" x14ac:dyDescent="0.25">
      <c r="A384" s="16" t="s">
        <v>8</v>
      </c>
      <c r="B384" s="12"/>
      <c r="C384" s="12"/>
      <c r="D384" s="13"/>
      <c r="E384" s="16" t="s">
        <v>13</v>
      </c>
      <c r="F384" s="20"/>
      <c r="G384" s="16"/>
      <c r="H384" s="12">
        <v>2016</v>
      </c>
    </row>
    <row r="385" spans="1:8" x14ac:dyDescent="0.25">
      <c r="A385" s="16" t="s">
        <v>8</v>
      </c>
      <c r="B385" s="12"/>
      <c r="C385" s="12"/>
      <c r="D385" s="13"/>
      <c r="E385" s="16" t="s">
        <v>14</v>
      </c>
      <c r="F385" s="20"/>
      <c r="G385" s="16"/>
      <c r="H385" s="12">
        <v>2016</v>
      </c>
    </row>
    <row r="386" spans="1:8" x14ac:dyDescent="0.25">
      <c r="A386" s="21" t="s">
        <v>8</v>
      </c>
      <c r="B386" s="17"/>
      <c r="C386" s="21"/>
      <c r="D386" s="23"/>
      <c r="E386" s="21" t="s">
        <v>9</v>
      </c>
      <c r="F386" s="22"/>
      <c r="G386" s="21"/>
      <c r="H386" s="22">
        <v>2016</v>
      </c>
    </row>
    <row r="387" spans="1:8" x14ac:dyDescent="0.25">
      <c r="A387" s="21" t="s">
        <v>8</v>
      </c>
      <c r="B387" s="17"/>
      <c r="C387" s="21"/>
      <c r="D387" s="23"/>
      <c r="E387" s="21" t="s">
        <v>10</v>
      </c>
      <c r="F387" s="22"/>
      <c r="G387" s="21"/>
      <c r="H387" s="22">
        <v>2016</v>
      </c>
    </row>
    <row r="388" spans="1:8" x14ac:dyDescent="0.25">
      <c r="A388" s="21" t="s">
        <v>8</v>
      </c>
      <c r="B388" s="17"/>
      <c r="C388" s="21"/>
      <c r="D388" s="23"/>
      <c r="E388" s="21" t="s">
        <v>11</v>
      </c>
      <c r="F388" s="22"/>
      <c r="G388" s="21"/>
      <c r="H388" s="22">
        <v>2016</v>
      </c>
    </row>
    <row r="389" spans="1:8" x14ac:dyDescent="0.25">
      <c r="A389" s="21" t="s">
        <v>8</v>
      </c>
      <c r="B389" s="17"/>
      <c r="C389" s="21"/>
      <c r="D389" s="23"/>
      <c r="E389" s="21" t="s">
        <v>12</v>
      </c>
      <c r="F389" s="22"/>
      <c r="G389" s="21"/>
      <c r="H389" s="22">
        <v>2016</v>
      </c>
    </row>
    <row r="390" spans="1:8" x14ac:dyDescent="0.25">
      <c r="A390" s="21" t="s">
        <v>8</v>
      </c>
      <c r="B390" s="17"/>
      <c r="C390" s="21"/>
      <c r="D390" s="23"/>
      <c r="E390" s="21" t="s">
        <v>13</v>
      </c>
      <c r="F390" s="22"/>
      <c r="G390" s="21"/>
      <c r="H390" s="22">
        <v>2016</v>
      </c>
    </row>
    <row r="391" spans="1:8" x14ac:dyDescent="0.25">
      <c r="A391" s="21" t="s">
        <v>8</v>
      </c>
      <c r="B391" s="17"/>
      <c r="C391" s="21"/>
      <c r="D391" s="23"/>
      <c r="E391" s="21" t="s">
        <v>14</v>
      </c>
      <c r="F391" s="22"/>
      <c r="G391" s="21"/>
      <c r="H391" s="22">
        <v>2016</v>
      </c>
    </row>
    <row r="392" spans="1:8" x14ac:dyDescent="0.25">
      <c r="A392" s="16" t="s">
        <v>8</v>
      </c>
      <c r="B392" s="12"/>
      <c r="C392" s="12"/>
      <c r="D392" s="13"/>
      <c r="E392" s="16" t="s">
        <v>9</v>
      </c>
      <c r="F392" s="20"/>
      <c r="G392" s="16"/>
      <c r="H392" s="12">
        <v>2016</v>
      </c>
    </row>
    <row r="393" spans="1:8" x14ac:dyDescent="0.25">
      <c r="A393" s="16" t="s">
        <v>8</v>
      </c>
      <c r="B393" s="12"/>
      <c r="C393" s="12"/>
      <c r="D393" s="13"/>
      <c r="E393" s="16" t="s">
        <v>10</v>
      </c>
      <c r="F393" s="20"/>
      <c r="G393" s="16"/>
      <c r="H393" s="12">
        <v>2016</v>
      </c>
    </row>
    <row r="394" spans="1:8" x14ac:dyDescent="0.25">
      <c r="A394" s="16" t="s">
        <v>8</v>
      </c>
      <c r="B394" s="12"/>
      <c r="C394" s="12"/>
      <c r="D394" s="13"/>
      <c r="E394" s="16" t="s">
        <v>11</v>
      </c>
      <c r="F394" s="20"/>
      <c r="G394" s="16"/>
      <c r="H394" s="12">
        <v>2016</v>
      </c>
    </row>
    <row r="395" spans="1:8" x14ac:dyDescent="0.25">
      <c r="A395" s="16" t="s">
        <v>8</v>
      </c>
      <c r="B395" s="12"/>
      <c r="C395" s="12"/>
      <c r="D395" s="13"/>
      <c r="E395" s="16" t="s">
        <v>12</v>
      </c>
      <c r="F395" s="20"/>
      <c r="G395" s="16"/>
      <c r="H395" s="12">
        <v>2016</v>
      </c>
    </row>
    <row r="396" spans="1:8" x14ac:dyDescent="0.25">
      <c r="A396" s="16" t="s">
        <v>8</v>
      </c>
      <c r="B396" s="12"/>
      <c r="C396" s="12"/>
      <c r="D396" s="13"/>
      <c r="E396" s="16" t="s">
        <v>13</v>
      </c>
      <c r="F396" s="20"/>
      <c r="G396" s="16"/>
      <c r="H396" s="12">
        <v>2016</v>
      </c>
    </row>
    <row r="397" spans="1:8" x14ac:dyDescent="0.25">
      <c r="A397" s="16" t="s">
        <v>8</v>
      </c>
      <c r="B397" s="12"/>
      <c r="C397" s="12"/>
      <c r="D397" s="13"/>
      <c r="E397" s="16" t="s">
        <v>14</v>
      </c>
      <c r="F397" s="20"/>
      <c r="G397" s="16"/>
      <c r="H397" s="12">
        <v>2016</v>
      </c>
    </row>
    <row r="398" spans="1:8" x14ac:dyDescent="0.25">
      <c r="A398" s="31"/>
      <c r="B398" s="31"/>
      <c r="C398" s="31"/>
      <c r="D398" s="33"/>
      <c r="E398" s="31"/>
      <c r="F398" s="32"/>
      <c r="G398" s="34"/>
      <c r="H398" s="32"/>
    </row>
    <row r="399" spans="1:8" x14ac:dyDescent="0.25">
      <c r="A399" s="31"/>
      <c r="B399" s="31"/>
      <c r="C399" s="31"/>
      <c r="D399" s="33"/>
      <c r="E399" s="31"/>
      <c r="F399" s="32"/>
      <c r="G399" s="31"/>
      <c r="H399" s="32"/>
    </row>
    <row r="400" spans="1:8" x14ac:dyDescent="0.25">
      <c r="A400" s="31"/>
      <c r="B400" s="31"/>
      <c r="C400" s="31"/>
      <c r="D400" s="33"/>
      <c r="E400" s="31"/>
      <c r="F400" s="32"/>
      <c r="G400" s="31"/>
      <c r="H400" s="32"/>
    </row>
    <row r="401" spans="1:8" x14ac:dyDescent="0.25">
      <c r="A401" s="31"/>
      <c r="B401" s="31"/>
      <c r="C401" s="31"/>
      <c r="D401" s="33"/>
      <c r="E401" s="31"/>
      <c r="F401" s="32"/>
      <c r="G401" s="31"/>
      <c r="H401" s="32"/>
    </row>
    <row r="402" spans="1:8" x14ac:dyDescent="0.25">
      <c r="A402" s="31"/>
      <c r="B402" s="31"/>
      <c r="C402" s="31"/>
      <c r="D402" s="33"/>
      <c r="E402" s="31"/>
      <c r="F402" s="32"/>
      <c r="G402" s="31"/>
      <c r="H402" s="32"/>
    </row>
    <row r="403" spans="1:8" x14ac:dyDescent="0.25">
      <c r="A403" s="31"/>
      <c r="B403" s="31"/>
      <c r="C403" s="31"/>
      <c r="D403" s="33"/>
      <c r="E403" s="31"/>
      <c r="F403" s="32"/>
      <c r="G403" s="31"/>
      <c r="H403" s="32"/>
    </row>
    <row r="404" spans="1:8" x14ac:dyDescent="0.25">
      <c r="A404" s="28"/>
      <c r="B404" s="26"/>
      <c r="C404" s="26"/>
      <c r="D404" s="29"/>
      <c r="E404" s="28"/>
      <c r="F404" s="26"/>
      <c r="G404" s="28"/>
      <c r="H404" s="26"/>
    </row>
    <row r="405" spans="1:8" x14ac:dyDescent="0.25">
      <c r="A405" s="28"/>
      <c r="B405" s="26"/>
      <c r="C405" s="26"/>
      <c r="D405" s="29"/>
      <c r="E405" s="28"/>
      <c r="F405" s="26"/>
      <c r="G405" s="30"/>
      <c r="H405" s="26"/>
    </row>
    <row r="406" spans="1:8" x14ac:dyDescent="0.25">
      <c r="A406" s="28"/>
      <c r="B406" s="26"/>
      <c r="C406" s="26"/>
      <c r="D406" s="29"/>
      <c r="E406" s="28"/>
      <c r="F406" s="26"/>
      <c r="G406" s="30"/>
      <c r="H406" s="26"/>
    </row>
    <row r="407" spans="1:8" x14ac:dyDescent="0.25">
      <c r="A407" s="28"/>
      <c r="B407" s="26"/>
      <c r="C407" s="26"/>
      <c r="D407" s="29"/>
      <c r="E407" s="28"/>
      <c r="F407" s="26"/>
      <c r="G407" s="28"/>
      <c r="H407" s="26"/>
    </row>
    <row r="408" spans="1:8" x14ac:dyDescent="0.25">
      <c r="A408" s="28"/>
      <c r="B408" s="26"/>
      <c r="C408" s="26"/>
      <c r="D408" s="29"/>
      <c r="E408" s="28"/>
      <c r="F408" s="26"/>
      <c r="G408" s="28"/>
      <c r="H408" s="26"/>
    </row>
    <row r="409" spans="1:8" x14ac:dyDescent="0.25">
      <c r="A409" s="28"/>
      <c r="B409" s="26"/>
      <c r="C409" s="26"/>
      <c r="D409" s="29"/>
      <c r="E409" s="28"/>
      <c r="F409" s="26"/>
      <c r="G409" s="28"/>
      <c r="H409" s="26"/>
    </row>
    <row r="410" spans="1:8" x14ac:dyDescent="0.25">
      <c r="A410" s="31"/>
      <c r="B410" s="31"/>
      <c r="C410" s="31"/>
      <c r="D410" s="33"/>
      <c r="E410" s="31"/>
      <c r="F410" s="32"/>
      <c r="G410" s="31"/>
      <c r="H410" s="32"/>
    </row>
    <row r="411" spans="1:8" x14ac:dyDescent="0.25">
      <c r="A411" s="31"/>
      <c r="B411" s="31"/>
      <c r="C411" s="31"/>
      <c r="D411" s="33"/>
      <c r="E411" s="31"/>
      <c r="F411" s="32"/>
      <c r="G411" s="31"/>
      <c r="H411" s="32"/>
    </row>
    <row r="412" spans="1:8" x14ac:dyDescent="0.25">
      <c r="A412" s="31"/>
      <c r="B412" s="31"/>
      <c r="C412" s="31"/>
      <c r="D412" s="33"/>
      <c r="E412" s="31"/>
      <c r="F412" s="32"/>
      <c r="G412" s="31"/>
      <c r="H412" s="32"/>
    </row>
    <row r="413" spans="1:8" x14ac:dyDescent="0.25">
      <c r="A413" s="31"/>
      <c r="B413" s="31"/>
      <c r="C413" s="31"/>
      <c r="D413" s="33"/>
      <c r="E413" s="31"/>
      <c r="F413" s="32"/>
      <c r="G413" s="31"/>
      <c r="H413" s="32"/>
    </row>
    <row r="414" spans="1:8" x14ac:dyDescent="0.25">
      <c r="A414" s="31"/>
      <c r="B414" s="31"/>
      <c r="C414" s="31"/>
      <c r="D414" s="33"/>
      <c r="E414" s="31"/>
      <c r="F414" s="32"/>
      <c r="G414" s="31"/>
      <c r="H414" s="32"/>
    </row>
    <row r="415" spans="1:8" x14ac:dyDescent="0.25">
      <c r="A415" s="31"/>
      <c r="B415" s="31"/>
      <c r="C415" s="31"/>
      <c r="D415" s="33"/>
      <c r="E415" s="31"/>
      <c r="F415" s="32"/>
      <c r="G415" s="31"/>
      <c r="H415" s="32"/>
    </row>
    <row r="416" spans="1:8" x14ac:dyDescent="0.25">
      <c r="A416" s="28"/>
      <c r="B416" s="26"/>
      <c r="C416" s="26"/>
      <c r="D416" s="29"/>
      <c r="E416" s="28"/>
      <c r="F416" s="26"/>
      <c r="G416" s="28"/>
      <c r="H416" s="26"/>
    </row>
    <row r="417" spans="1:8" x14ac:dyDescent="0.25">
      <c r="A417" s="28"/>
      <c r="B417" s="26"/>
      <c r="C417" s="26"/>
      <c r="D417" s="29"/>
      <c r="E417" s="28"/>
      <c r="F417" s="26"/>
      <c r="G417" s="28"/>
      <c r="H417" s="26"/>
    </row>
    <row r="418" spans="1:8" x14ac:dyDescent="0.25">
      <c r="A418" s="28"/>
      <c r="B418" s="26"/>
      <c r="C418" s="26"/>
      <c r="D418" s="29"/>
      <c r="E418" s="28"/>
      <c r="F418" s="26"/>
      <c r="G418" s="28"/>
      <c r="H418" s="26"/>
    </row>
    <row r="419" spans="1:8" x14ac:dyDescent="0.25">
      <c r="A419" s="28"/>
      <c r="B419" s="26"/>
      <c r="C419" s="26"/>
      <c r="D419" s="29"/>
      <c r="E419" s="28"/>
      <c r="F419" s="26"/>
      <c r="G419" s="28"/>
      <c r="H419" s="26"/>
    </row>
    <row r="420" spans="1:8" x14ac:dyDescent="0.25">
      <c r="A420" s="28"/>
      <c r="B420" s="26"/>
      <c r="C420" s="26"/>
      <c r="D420" s="29"/>
      <c r="E420" s="28"/>
      <c r="F420" s="26"/>
      <c r="G420" s="35"/>
      <c r="H420" s="26"/>
    </row>
    <row r="421" spans="1:8" x14ac:dyDescent="0.25">
      <c r="A421" s="28"/>
      <c r="B421" s="26"/>
      <c r="C421" s="26"/>
      <c r="D421" s="29"/>
      <c r="E421" s="28"/>
      <c r="F421" s="26"/>
      <c r="G421" s="28"/>
      <c r="H421" s="26"/>
    </row>
    <row r="422" spans="1:8" x14ac:dyDescent="0.25">
      <c r="A422" s="31"/>
      <c r="B422" s="31"/>
      <c r="C422" s="31"/>
      <c r="D422" s="33"/>
      <c r="E422" s="31"/>
      <c r="F422" s="32"/>
      <c r="G422" s="31"/>
      <c r="H422" s="32"/>
    </row>
  </sheetData>
  <conditionalFormatting sqref="A1:H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{41380640-D6B1-4FC5-9A02-9DEAB3C4626E}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380640-D6B1-4FC5-9A02-9DEAB3C462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A1:H1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EAB10-CF17-4AC3-B68B-33246E2C09F1}">
  <dimension ref="A1:J7"/>
  <sheetViews>
    <sheetView tabSelected="1" workbookViewId="0">
      <selection activeCell="R6" sqref="R6"/>
    </sheetView>
  </sheetViews>
  <sheetFormatPr defaultRowHeight="15" x14ac:dyDescent="0.25"/>
  <cols>
    <col min="1" max="1" width="6.140625" bestFit="1" customWidth="1"/>
    <col min="2" max="2" width="3.5703125" bestFit="1" customWidth="1"/>
    <col min="3" max="3" width="5.7109375" bestFit="1" customWidth="1"/>
    <col min="4" max="4" width="10.140625" bestFit="1" customWidth="1"/>
    <col min="5" max="5" width="8.85546875" bestFit="1" customWidth="1"/>
    <col min="6" max="6" width="5.5703125" bestFit="1" customWidth="1"/>
    <col min="7" max="7" width="7.5703125" bestFit="1" customWidth="1"/>
    <col min="8" max="8" width="11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>
        <v>2014</v>
      </c>
    </row>
    <row r="4" spans="1:10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H4" s="11" t="s">
        <v>7</v>
      </c>
      <c r="J4">
        <v>2017</v>
      </c>
    </row>
    <row r="7" spans="1:10" x14ac:dyDescent="0.25">
      <c r="A7" s="27"/>
      <c r="B7" s="27"/>
      <c r="C7" s="27"/>
      <c r="D7" s="27"/>
      <c r="E7" s="27"/>
      <c r="F7" s="27"/>
      <c r="G7" s="27"/>
      <c r="H7" s="27"/>
    </row>
  </sheetData>
  <conditionalFormatting sqref="A1:H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{D44699B8-3A81-481F-99A6-F7EB181AD4A9}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4699B8-3A81-481F-99A6-F7EB181AD4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headers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TNC_User</dc:creator>
  <cp:lastModifiedBy>TNC_User</cp:lastModifiedBy>
  <dcterms:created xsi:type="dcterms:W3CDTF">2020-11-16T21:21:02Z</dcterms:created>
  <dcterms:modified xsi:type="dcterms:W3CDTF">2020-11-16T21:32:17Z</dcterms:modified>
</cp:coreProperties>
</file>