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Cov_Deconv" sheetId="9" r:id="rId1"/>
  </sheets>
  <externalReferences>
    <externalReference r:id="rId2"/>
  </externalReferences>
  <definedNames>
    <definedName name="Cov_CE_Priority">#REF!</definedName>
    <definedName name="Cov_CE_Priority_1">#REF!</definedName>
    <definedName name="Cov_CE_Priority_8">#REF!</definedName>
    <definedName name="Cov_CE_Weight">#REF!</definedName>
    <definedName name="Cov_CE_Weight_1">#REF!</definedName>
    <definedName name="Cov_CE_Weight_8">#REF!</definedName>
    <definedName name="Cov_Regs_Priority">#REF!</definedName>
    <definedName name="Cov_Regs_Priority_1">#REF!</definedName>
    <definedName name="Cov_Regs_Priority_8">#REF!</definedName>
    <definedName name="Cov_Regs_Weight">#REF!</definedName>
    <definedName name="Cov_Regs_Weight_1">#REF!</definedName>
    <definedName name="Cov_Seq_Priority">#REF!</definedName>
    <definedName name="Cov_Seq_Priority_1">#REF!</definedName>
    <definedName name="Cov_Seq_Weight">#REF!</definedName>
    <definedName name="Cov_Seq_Weight_1">#REF!</definedName>
    <definedName name="eee">#REF!</definedName>
    <definedName name="eee_1">#REF!</definedName>
    <definedName name="eee_5">#REF!</definedName>
    <definedName name="eee_9">#REF!</definedName>
    <definedName name="Excel_BuiltIn__FilterDatabase_1">#REF!</definedName>
    <definedName name="Excel_BuiltIn__FilterDatabase_4">#REF!</definedName>
    <definedName name="Excel_BuiltIn__FilterDatabase_7">#REF!</definedName>
    <definedName name="Excel_BuiltIn__FilterDatabase_9">Cov_Deconv!#REF!</definedName>
    <definedName name="MACRO_INITIALS">#REF!</definedName>
    <definedName name="MACRO_INITIALS_1">#REF!</definedName>
    <definedName name="MACRO_INITIALS_3">#REF!</definedName>
    <definedName name="MACRO_INITIALS_4">#REF!</definedName>
    <definedName name="MACRO_INITIALS_5">#REF!</definedName>
    <definedName name="MACRO_INITIALS_6">#REF!</definedName>
    <definedName name="MACRO_INITIALS_7">#REF!</definedName>
    <definedName name="MACRO_INITIALS_9">#REF!</definedName>
    <definedName name="RQMTS_Priority">[1]RQMTS!$Q$10:$Q$207</definedName>
    <definedName name="RQMTS_Weight">[1]RQMTS!$P$10:$P$204</definedName>
    <definedName name="rrr">#REF!</definedName>
    <definedName name="rrr_1">#REF!</definedName>
    <definedName name="rrr_5">#REF!</definedName>
    <definedName name="rrr_8">#REF!</definedName>
    <definedName name="rrr_9">#REF!</definedName>
    <definedName name="TASK_RESOURCE">#REF!</definedName>
    <definedName name="TASK_RESOURCE_1">#REF!</definedName>
    <definedName name="TASK_RESOURCE_3">#REF!</definedName>
    <definedName name="TASK_RESOURCE_4">#REF!</definedName>
    <definedName name="TASK_RESOURCE_5">#REF!</definedName>
    <definedName name="TASK_RESOURCE_6">#REF!</definedName>
    <definedName name="TASK_RESOURCE_7">#REF!</definedName>
    <definedName name="TASK_RESOURCE_9">#REF!</definedName>
    <definedName name="TESTPLAN_STATUS_RANGE">#REF!</definedName>
    <definedName name="TESTPLAN_STATUS_RANGE_1">#REF!</definedName>
    <definedName name="TESTPLAN_STATUS_RANGE_5">#REF!</definedName>
    <definedName name="TESTPLAN_STATUS_RANGE_9">#REF!</definedName>
  </definedNames>
  <calcPr calcId="125725" concurrentCalc="0"/>
</workbook>
</file>

<file path=xl/calcChain.xml><?xml version="1.0" encoding="utf-8"?>
<calcChain xmlns="http://schemas.openxmlformats.org/spreadsheetml/2006/main">
  <c r="H6" i="9"/>
  <c r="H7"/>
  <c r="H8"/>
  <c r="H9"/>
  <c r="H10"/>
  <c r="M32"/>
  <c r="H11"/>
  <c r="H12"/>
  <c r="H13"/>
  <c r="H15"/>
  <c r="H16"/>
  <c r="H17"/>
  <c r="H18"/>
  <c r="H19"/>
  <c r="H21"/>
  <c r="H22"/>
  <c r="M30"/>
  <c r="H23"/>
  <c r="H24"/>
  <c r="N36"/>
  <c r="H25"/>
  <c r="H26"/>
  <c r="H27"/>
  <c r="H28"/>
  <c r="L30"/>
  <c r="H30"/>
  <c r="L31"/>
  <c r="L32"/>
  <c r="L33"/>
  <c r="L34"/>
  <c r="N34"/>
  <c r="L35"/>
  <c r="L36"/>
  <c r="L37"/>
  <c r="N37"/>
  <c r="N35"/>
  <c r="H32"/>
  <c r="M34"/>
  <c r="H34"/>
  <c r="M31"/>
  <c r="O34"/>
  <c r="O35"/>
  <c r="M33"/>
  <c r="H33"/>
  <c r="M35"/>
  <c r="H35"/>
  <c r="M36"/>
  <c r="H36"/>
  <c r="M37"/>
  <c r="H37"/>
  <c r="H31"/>
</calcChain>
</file>

<file path=xl/sharedStrings.xml><?xml version="1.0" encoding="utf-8"?>
<sst xmlns="http://schemas.openxmlformats.org/spreadsheetml/2006/main" count="194" uniqueCount="75">
  <si>
    <t>DDC</t>
  </si>
  <si>
    <t>m0s8tssg6</t>
  </si>
  <si>
    <t>IP</t>
  </si>
  <si>
    <t>Sampling</t>
  </si>
  <si>
    <t>Report object</t>
  </si>
  <si>
    <t>Cross Separator</t>
  </si>
  <si>
    <t>x</t>
  </si>
  <si>
    <t>TYPE</t>
  </si>
  <si>
    <t>CATEGORY</t>
  </si>
  <si>
    <t>BLOCK</t>
  </si>
  <si>
    <t>REGISTER</t>
  </si>
  <si>
    <t>BITS</t>
  </si>
  <si>
    <t>QTY</t>
  </si>
  <si>
    <t xml:space="preserve">NAME </t>
  </si>
  <si>
    <t>W</t>
  </si>
  <si>
    <t>P</t>
  </si>
  <si>
    <t>BINS</t>
  </si>
  <si>
    <t>CP1</t>
  </si>
  <si>
    <t>CP2</t>
  </si>
  <si>
    <t>CP3</t>
  </si>
  <si>
    <t>CP4</t>
  </si>
  <si>
    <t>CP5</t>
  </si>
  <si>
    <t>Reg</t>
  </si>
  <si>
    <t>CTL0</t>
  </si>
  <si>
    <t>TX_PERIOD_NR</t>
  </si>
  <si>
    <t>7:0</t>
  </si>
  <si>
    <t>1</t>
  </si>
  <si>
    <t>WALK_ONES</t>
  </si>
  <si>
    <t>Coverpoint</t>
  </si>
  <si>
    <t>ENABLED</t>
  </si>
  <si>
    <t>31</t>
  </si>
  <si>
    <t>AUTO</t>
  </si>
  <si>
    <t>23:16</t>
  </si>
  <si>
    <t>CMD</t>
  </si>
  <si>
    <t>5:0</t>
  </si>
  <si>
    <t>13:8</t>
  </si>
  <si>
    <t>DIM_CTL</t>
  </si>
  <si>
    <t>DISCARD_TX_PERIOD_NR</t>
  </si>
  <si>
    <t>15:8</t>
  </si>
  <si>
    <t>CH_NR</t>
  </si>
  <si>
    <t>CAP_NR</t>
  </si>
  <si>
    <t>24</t>
  </si>
  <si>
    <t>8</t>
  </si>
  <si>
    <t>10</t>
  </si>
  <si>
    <t>15:0</t>
  </si>
  <si>
    <t>31:16</t>
  </si>
  <si>
    <t>INTR</t>
  </si>
  <si>
    <t>START_DECONV</t>
  </si>
  <si>
    <t>DECONV_CTL</t>
  </si>
  <si>
    <t>TX_PATTERN_NR</t>
  </si>
  <si>
    <t>MPTX_NR</t>
  </si>
  <si>
    <t>DECONV_COEFF</t>
  </si>
  <si>
    <t>DECONV_COEFF0</t>
  </si>
  <si>
    <t>64</t>
  </si>
  <si>
    <t>DECONV_COEFF1</t>
  </si>
  <si>
    <t>DECONV_DONE</t>
  </si>
  <si>
    <t>FIELD/SIGNAL</t>
  </si>
  <si>
    <t>scan_inprog</t>
  </si>
  <si>
    <t>Cross</t>
  </si>
  <si>
    <t>WILDCARD</t>
  </si>
  <si>
    <t>Signal</t>
  </si>
  <si>
    <t>IGNORE=0</t>
  </si>
  <si>
    <t>WALKONES, MAX=58</t>
  </si>
  <si>
    <t>MIN=2, MAX=39, WALK_ONES</t>
  </si>
  <si>
    <t>MIN=2, MAX=37, WALK_ONES</t>
  </si>
  <si>
    <t>MEDIUM</t>
  </si>
  <si>
    <t>deconv_inprog</t>
  </si>
  <si>
    <t>capresult_inprog</t>
  </si>
  <si>
    <t>cap0_read_inprog</t>
  </si>
  <si>
    <t>cap1_read_inprog</t>
  </si>
  <si>
    <t>cap0_write_inprog</t>
  </si>
  <si>
    <t>cap1_write_inprog</t>
  </si>
  <si>
    <t>deconv_result</t>
  </si>
  <si>
    <t>MIN, MAX, WILDCARD</t>
  </si>
  <si>
    <t>IGNORE{CP1=0}, IGNORE{CP3=0}, IGNORE{CP1=1 &amp; CP2=1 &amp; CP3=1 &amp; CP4=1}</t>
  </si>
</sst>
</file>

<file path=xl/styles.xml><?xml version="1.0" encoding="utf-8"?>
<styleSheet xmlns="http://schemas.openxmlformats.org/spreadsheetml/2006/main">
  <fonts count="25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color indexed="8"/>
      <name val="Calibri"/>
      <family val="2"/>
    </font>
    <font>
      <sz val="10"/>
      <color indexed="8"/>
      <name val="Arial"/>
      <family val="2"/>
      <charset val="1"/>
    </font>
    <font>
      <sz val="10"/>
      <color indexed="8"/>
      <name val="Calibri"/>
      <charset val="1"/>
    </font>
    <font>
      <sz val="11"/>
      <color indexed="8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3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3" fillId="20" borderId="1" applyNumberFormat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4" fillId="21" borderId="2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5" fillId="0" borderId="0"/>
    <xf numFmtId="0" fontId="1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23" borderId="7" applyNumberFormat="0" applyAlignment="0" applyProtection="0"/>
    <xf numFmtId="0" fontId="24" fillId="23" borderId="7" applyNumberFormat="0" applyAlignment="0" applyProtection="0"/>
    <xf numFmtId="0" fontId="24" fillId="23" borderId="7" applyNumberFormat="0" applyAlignment="0" applyProtection="0"/>
    <xf numFmtId="0" fontId="24" fillId="23" borderId="7" applyNumberFormat="0" applyAlignment="0" applyProtection="0"/>
    <xf numFmtId="0" fontId="24" fillId="23" borderId="7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9" fontId="24" fillId="0" borderId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8">
    <xf numFmtId="0" fontId="0" fillId="0" borderId="0" xfId="0"/>
    <xf numFmtId="0" fontId="15" fillId="24" borderId="0" xfId="81" applyFont="1" applyFill="1"/>
    <xf numFmtId="0" fontId="15" fillId="24" borderId="0" xfId="81" applyFill="1"/>
    <xf numFmtId="0" fontId="18" fillId="11" borderId="0" xfId="0" applyFont="1" applyFill="1"/>
    <xf numFmtId="0" fontId="20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8" fillId="14" borderId="0" xfId="0" applyFont="1" applyFill="1"/>
    <xf numFmtId="0" fontId="20" fillId="14" borderId="0" xfId="0" applyFont="1" applyFill="1" applyAlignment="1">
      <alignment horizontal="center"/>
    </xf>
    <xf numFmtId="0" fontId="18" fillId="20" borderId="10" xfId="0" applyFont="1" applyFill="1" applyBorder="1" applyAlignment="1">
      <alignment horizontal="center"/>
    </xf>
    <xf numFmtId="0" fontId="18" fillId="20" borderId="10" xfId="0" applyFont="1" applyFill="1" applyBorder="1" applyAlignment="1">
      <alignment horizontal="center" wrapText="1"/>
    </xf>
    <xf numFmtId="0" fontId="21" fillId="13" borderId="10" xfId="0" applyFont="1" applyFill="1" applyBorder="1" applyAlignment="1">
      <alignment horizontal="center" vertical="top" wrapText="1"/>
    </xf>
    <xf numFmtId="0" fontId="21" fillId="0" borderId="11" xfId="0" applyFont="1" applyFill="1" applyBorder="1" applyAlignment="1">
      <alignment horizontal="center"/>
    </xf>
    <xf numFmtId="0" fontId="0" fillId="0" borderId="10" xfId="0" applyFont="1" applyFill="1" applyBorder="1"/>
    <xf numFmtId="0" fontId="15" fillId="24" borderId="10" xfId="81" applyFont="1" applyFill="1" applyBorder="1" applyAlignment="1">
      <alignment vertical="top"/>
    </xf>
    <xf numFmtId="49" fontId="21" fillId="0" borderId="13" xfId="0" applyNumberFormat="1" applyFont="1" applyFill="1" applyBorder="1" applyAlignment="1">
      <alignment horizontal="center" vertical="top" wrapText="1"/>
    </xf>
    <xf numFmtId="0" fontId="21" fillId="0" borderId="10" xfId="0" applyFont="1" applyFill="1" applyBorder="1" applyAlignment="1">
      <alignment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0" borderId="13" xfId="0" applyFont="1" applyFill="1" applyBorder="1" applyAlignment="1">
      <alignment horizontal="center" vertical="top" wrapText="1"/>
    </xf>
    <xf numFmtId="0" fontId="21" fillId="0" borderId="13" xfId="0" applyFont="1" applyFill="1" applyBorder="1" applyAlignment="1">
      <alignment vertical="top" wrapText="1"/>
    </xf>
    <xf numFmtId="0" fontId="0" fillId="0" borderId="0" xfId="0" applyFill="1"/>
    <xf numFmtId="49" fontId="15" fillId="24" borderId="10" xfId="81" applyNumberFormat="1" applyFont="1" applyFill="1" applyBorder="1" applyAlignment="1">
      <alignment horizontal="center" vertical="top"/>
    </xf>
    <xf numFmtId="49" fontId="15" fillId="0" borderId="10" xfId="81" applyNumberFormat="1" applyFont="1" applyFill="1" applyBorder="1" applyAlignment="1">
      <alignment horizontal="center" vertical="top"/>
    </xf>
    <xf numFmtId="0" fontId="21" fillId="13" borderId="10" xfId="0" applyFont="1" applyFill="1" applyBorder="1" applyAlignment="1">
      <alignment horizontal="left" vertical="top" wrapText="1"/>
    </xf>
    <xf numFmtId="0" fontId="22" fillId="13" borderId="10" xfId="0" applyFont="1" applyFill="1" applyBorder="1" applyAlignment="1">
      <alignment horizontal="left" vertical="top" wrapText="1"/>
    </xf>
    <xf numFmtId="0" fontId="21" fillId="0" borderId="0" xfId="0" applyFont="1" applyFill="1"/>
    <xf numFmtId="0" fontId="15" fillId="0" borderId="14" xfId="81" applyFont="1" applyFill="1" applyBorder="1" applyAlignment="1">
      <alignment vertical="top"/>
    </xf>
    <xf numFmtId="0" fontId="15" fillId="24" borderId="14" xfId="81" applyFont="1" applyFill="1" applyBorder="1" applyAlignment="1">
      <alignment vertical="top"/>
    </xf>
    <xf numFmtId="0" fontId="21" fillId="0" borderId="10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left" vertical="top" wrapText="1"/>
    </xf>
    <xf numFmtId="49" fontId="21" fillId="0" borderId="10" xfId="0" applyNumberFormat="1" applyFont="1" applyFill="1" applyBorder="1" applyAlignment="1">
      <alignment horizontal="center" vertical="top" wrapText="1"/>
    </xf>
    <xf numFmtId="0" fontId="21" fillId="0" borderId="10" xfId="0" applyFont="1" applyFill="1" applyBorder="1" applyAlignment="1">
      <alignment vertical="top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0" xfId="0" applyFont="1" applyFill="1" applyBorder="1" applyAlignment="1">
      <alignment wrapText="1"/>
    </xf>
    <xf numFmtId="0" fontId="21" fillId="0" borderId="0" xfId="0" applyFont="1" applyFill="1" applyAlignment="1">
      <alignment horizontal="center"/>
    </xf>
    <xf numFmtId="0" fontId="21" fillId="0" borderId="0" xfId="0" applyFont="1" applyAlignment="1">
      <alignment horizontal="center" vertical="top"/>
    </xf>
    <xf numFmtId="0" fontId="21" fillId="0" borderId="12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Alignment="1">
      <alignment horizontal="center" vertical="top" wrapText="1"/>
    </xf>
    <xf numFmtId="0" fontId="21" fillId="0" borderId="0" xfId="0" applyFont="1" applyFill="1" applyAlignment="1">
      <alignment horizontal="center" vertical="top" wrapText="1"/>
    </xf>
    <xf numFmtId="0" fontId="18" fillId="1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20" fillId="0" borderId="0" xfId="0" applyFont="1" applyFill="1" applyAlignment="1">
      <alignment horizontal="center"/>
    </xf>
    <xf numFmtId="0" fontId="23" fillId="13" borderId="10" xfId="0" applyFont="1" applyFill="1" applyBorder="1" applyAlignment="1">
      <alignment horizontal="center" vertical="top" wrapText="1"/>
    </xf>
    <xf numFmtId="0" fontId="21" fillId="0" borderId="10" xfId="0" applyNumberFormat="1" applyFont="1" applyFill="1" applyBorder="1" applyAlignment="1">
      <alignment horizontal="center" vertical="top" wrapText="1"/>
    </xf>
    <xf numFmtId="0" fontId="21" fillId="0" borderId="10" xfId="0" applyFont="1" applyFill="1" applyBorder="1" applyAlignment="1">
      <alignment horizontal="left" wrapText="1"/>
    </xf>
  </cellXfs>
  <cellStyles count="103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alculation 2 2" xfId="53"/>
    <cellStyle name="Check Cell" xfId="54" builtinId="23" customBuiltin="1"/>
    <cellStyle name="Check Cell 2" xfId="55"/>
    <cellStyle name="Default 1" xfId="56"/>
    <cellStyle name="Default 1 1" xfId="57"/>
    <cellStyle name="Explanatory Text" xfId="58" builtinId="53" customBuiltin="1"/>
    <cellStyle name="Explanatory Text 2" xfId="59"/>
    <cellStyle name="Good" xfId="60" builtinId="26" customBuiltin="1"/>
    <cellStyle name="Good 2" xfId="61"/>
    <cellStyle name="Heading 1" xfId="62" builtinId="16" customBuiltin="1"/>
    <cellStyle name="Heading 1 2" xfId="63"/>
    <cellStyle name="Heading 2" xfId="64" builtinId="17" customBuiltin="1"/>
    <cellStyle name="Heading 2 2" xfId="65"/>
    <cellStyle name="Heading 3" xfId="66" builtinId="18" customBuiltin="1"/>
    <cellStyle name="Heading 3 2" xfId="67"/>
    <cellStyle name="Heading 4" xfId="68" builtinId="19" customBuiltin="1"/>
    <cellStyle name="Heading 4 2" xfId="69"/>
    <cellStyle name="Hyperlink 2" xfId="70"/>
    <cellStyle name="Hyperlink 2 2" xfId="71"/>
    <cellStyle name="Hyperlink 2 3" xfId="72"/>
    <cellStyle name="Hyperlink 3" xfId="73"/>
    <cellStyle name="Input" xfId="74" builtinId="20" customBuiltin="1"/>
    <cellStyle name="Input 2" xfId="75"/>
    <cellStyle name="Input 2 2" xfId="76"/>
    <cellStyle name="Linked Cell" xfId="77" builtinId="24" customBuiltin="1"/>
    <cellStyle name="Linked Cell 2" xfId="78"/>
    <cellStyle name="Neutral" xfId="79" builtinId="28" customBuiltin="1"/>
    <cellStyle name="Neutral 2" xfId="80"/>
    <cellStyle name="Normal" xfId="0" builtinId="0"/>
    <cellStyle name="Normal 2" xfId="81"/>
    <cellStyle name="Normal 2 2" xfId="82"/>
    <cellStyle name="Normal 2 3" xfId="83"/>
    <cellStyle name="Normal 3" xfId="84"/>
    <cellStyle name="Normal 4" xfId="85"/>
    <cellStyle name="Normal 5" xfId="86"/>
    <cellStyle name="Note" xfId="87" builtinId="10" customBuiltin="1"/>
    <cellStyle name="Note 2" xfId="88"/>
    <cellStyle name="Note 2 2" xfId="89"/>
    <cellStyle name="Note 3" xfId="90"/>
    <cellStyle name="Note 3 2" xfId="91"/>
    <cellStyle name="Output" xfId="92" builtinId="21" customBuiltin="1"/>
    <cellStyle name="Output 2" xfId="93"/>
    <cellStyle name="Output 2 2" xfId="94"/>
    <cellStyle name="Percent 2" xfId="95"/>
    <cellStyle name="Title" xfId="96" builtinId="15" customBuiltin="1"/>
    <cellStyle name="Title 2" xfId="97"/>
    <cellStyle name="Total" xfId="98" builtinId="25" customBuiltin="1"/>
    <cellStyle name="Total 2" xfId="99"/>
    <cellStyle name="Total 2 2" xfId="100"/>
    <cellStyle name="Warning Text" xfId="101" builtinId="11" customBuiltin="1"/>
    <cellStyle name="Warning Text 2" xfId="10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nrp/AppData/Local/Microsoft/Windows/Temporary%20Internet%20Files/Content.Outlook/D37ESV8V/Users/Martin%20O'Keeffe/AppData/Local/Microsoft/Windows/Temporary%20Internet%20Files/Content.Outlook/JPR2E2O5/TSSG5M_V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QM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V40"/>
  <sheetViews>
    <sheetView tabSelected="1" workbookViewId="0">
      <pane ySplit="5" topLeftCell="A18" activePane="bottomLeft" state="frozen"/>
      <selection pane="bottomLeft" activeCell="C19" sqref="C19"/>
    </sheetView>
  </sheetViews>
  <sheetFormatPr defaultColWidth="12.7109375" defaultRowHeight="12.75" outlineLevelCol="1"/>
  <cols>
    <col min="1" max="1" width="18.7109375" style="32" customWidth="1"/>
    <col min="2" max="2" width="13.140625" style="33" customWidth="1"/>
    <col min="3" max="3" width="18" style="33" customWidth="1"/>
    <col min="4" max="4" width="18" style="32" customWidth="1"/>
    <col min="5" max="5" width="32.140625" style="32" customWidth="1"/>
    <col min="6" max="6" width="10.7109375" style="32" customWidth="1"/>
    <col min="7" max="7" width="10.42578125" style="36" customWidth="1"/>
    <col min="8" max="8" width="93.28515625" style="39" customWidth="1" outlineLevel="1"/>
    <col min="9" max="9" width="6.7109375" style="32" customWidth="1"/>
    <col min="10" max="10" width="11.42578125" style="33" customWidth="1"/>
    <col min="11" max="11" width="43.42578125" style="32" customWidth="1"/>
    <col min="12" max="12" width="35" style="32" customWidth="1"/>
    <col min="13" max="13" width="27.42578125" style="32" customWidth="1"/>
    <col min="14" max="14" width="18" style="32" customWidth="1"/>
    <col min="15" max="16384" width="12.7109375" style="32"/>
  </cols>
  <sheetData>
    <row r="1" spans="1:256" ht="15">
      <c r="A1" s="3" t="s">
        <v>0</v>
      </c>
      <c r="B1" s="4" t="s">
        <v>1</v>
      </c>
      <c r="C1" s="4"/>
      <c r="D1"/>
      <c r="E1" s="5"/>
      <c r="F1" s="5"/>
      <c r="G1"/>
      <c r="H1" s="6"/>
      <c r="I1"/>
      <c r="J1" s="5"/>
      <c r="K1" s="6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20" customFormat="1" ht="15">
      <c r="A2" s="7" t="s">
        <v>2</v>
      </c>
      <c r="B2" s="41" t="s">
        <v>1</v>
      </c>
      <c r="C2" s="41"/>
      <c r="E2" s="42"/>
      <c r="F2" s="42"/>
      <c r="H2" s="43"/>
      <c r="J2" s="42"/>
      <c r="K2" s="43"/>
    </row>
    <row r="3" spans="1:256" ht="15">
      <c r="A3" s="7" t="s">
        <v>3</v>
      </c>
      <c r="B3" s="8" t="s">
        <v>4</v>
      </c>
      <c r="C3" s="8"/>
      <c r="D3"/>
      <c r="E3" s="5"/>
      <c r="F3" s="5"/>
      <c r="G3"/>
      <c r="H3" s="6"/>
      <c r="I3"/>
      <c r="J3" s="5"/>
      <c r="K3" s="6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5">
      <c r="A4" s="7" t="s">
        <v>5</v>
      </c>
      <c r="B4" s="8" t="s">
        <v>6</v>
      </c>
      <c r="C4" s="8"/>
      <c r="D4"/>
      <c r="E4" s="5"/>
      <c r="F4" s="5"/>
      <c r="G4"/>
      <c r="H4" s="6"/>
      <c r="I4"/>
      <c r="J4" s="5"/>
      <c r="K4" s="6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5" customFormat="1" ht="15">
      <c r="A5" s="9" t="s">
        <v>7</v>
      </c>
      <c r="B5" s="9" t="s">
        <v>8</v>
      </c>
      <c r="C5" s="9" t="s">
        <v>9</v>
      </c>
      <c r="D5" s="9" t="s">
        <v>10</v>
      </c>
      <c r="E5" s="9" t="s">
        <v>56</v>
      </c>
      <c r="F5" s="9" t="s">
        <v>11</v>
      </c>
      <c r="G5" s="9" t="s">
        <v>12</v>
      </c>
      <c r="H5" s="10" t="s">
        <v>13</v>
      </c>
      <c r="I5" s="9" t="s">
        <v>14</v>
      </c>
      <c r="J5" s="9" t="s">
        <v>15</v>
      </c>
      <c r="K5" s="10" t="s">
        <v>16</v>
      </c>
      <c r="L5" s="9" t="s">
        <v>17</v>
      </c>
      <c r="M5" s="9" t="s">
        <v>18</v>
      </c>
      <c r="N5" s="9" t="s">
        <v>19</v>
      </c>
      <c r="O5" s="9" t="s">
        <v>20</v>
      </c>
      <c r="P5" s="9" t="s">
        <v>21</v>
      </c>
    </row>
    <row r="6" spans="1:256" ht="15">
      <c r="A6" s="17" t="s">
        <v>28</v>
      </c>
      <c r="B6" s="12" t="s">
        <v>22</v>
      </c>
      <c r="C6" s="12"/>
      <c r="D6" s="13" t="s">
        <v>33</v>
      </c>
      <c r="E6" s="27" t="s">
        <v>47</v>
      </c>
      <c r="F6" s="21" t="s">
        <v>42</v>
      </c>
      <c r="G6" s="15" t="s">
        <v>26</v>
      </c>
      <c r="H6" s="16" t="str">
        <f t="shared" ref="H6:H13" si="0">CONCATENATE("cp_",LOWER(D6),"_",LOWER(E6))</f>
        <v>cp_cmd_start_deconv</v>
      </c>
      <c r="I6" s="17">
        <v>1</v>
      </c>
      <c r="J6" s="18"/>
      <c r="K6" s="19" t="s">
        <v>31</v>
      </c>
      <c r="L6" s="13"/>
      <c r="M6" s="13"/>
      <c r="N6" s="13"/>
      <c r="O6" s="13"/>
      <c r="P6" s="13"/>
      <c r="Q6" s="13"/>
      <c r="R6"/>
      <c r="S6"/>
      <c r="T6"/>
      <c r="U6" s="1"/>
      <c r="V6"/>
      <c r="W6" s="1"/>
      <c r="X6"/>
      <c r="Y6"/>
      <c r="Z6"/>
      <c r="AA6"/>
      <c r="AB6"/>
      <c r="AC6" s="2"/>
      <c r="AD6" s="2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">
      <c r="A7" s="17" t="s">
        <v>28</v>
      </c>
      <c r="B7" s="12" t="s">
        <v>22</v>
      </c>
      <c r="C7" s="12"/>
      <c r="D7" s="13" t="s">
        <v>48</v>
      </c>
      <c r="E7" s="27" t="s">
        <v>39</v>
      </c>
      <c r="F7" s="21" t="s">
        <v>34</v>
      </c>
      <c r="G7" s="15" t="s">
        <v>26</v>
      </c>
      <c r="H7" s="16" t="str">
        <f t="shared" si="0"/>
        <v>cp_deconv_ctl_ch_nr</v>
      </c>
      <c r="I7" s="17">
        <v>1</v>
      </c>
      <c r="J7" s="18"/>
      <c r="K7" s="19" t="s">
        <v>62</v>
      </c>
      <c r="L7" s="13"/>
      <c r="M7" s="13"/>
      <c r="N7" s="13"/>
      <c r="O7" s="13"/>
      <c r="P7" s="13"/>
      <c r="Q7" s="13"/>
      <c r="R7"/>
      <c r="S7"/>
      <c r="T7"/>
      <c r="U7" s="1"/>
      <c r="V7"/>
      <c r="W7" s="1"/>
      <c r="X7"/>
      <c r="Y7"/>
      <c r="Z7"/>
      <c r="AA7"/>
      <c r="AB7"/>
      <c r="AC7" s="2"/>
      <c r="AD7" s="2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">
      <c r="A8" s="17" t="s">
        <v>28</v>
      </c>
      <c r="B8" s="12" t="s">
        <v>22</v>
      </c>
      <c r="C8" s="12"/>
      <c r="D8" s="13" t="s">
        <v>48</v>
      </c>
      <c r="E8" s="27" t="s">
        <v>49</v>
      </c>
      <c r="F8" s="21" t="s">
        <v>38</v>
      </c>
      <c r="G8" s="15" t="s">
        <v>26</v>
      </c>
      <c r="H8" s="16" t="str">
        <f t="shared" si="0"/>
        <v>cp_deconv_ctl_tx_pattern_nr</v>
      </c>
      <c r="I8" s="17">
        <v>1</v>
      </c>
      <c r="J8" s="18"/>
      <c r="K8" s="31" t="s">
        <v>63</v>
      </c>
      <c r="L8" s="13"/>
      <c r="M8" s="13"/>
      <c r="N8" s="13"/>
      <c r="O8" s="13"/>
      <c r="P8" s="13"/>
      <c r="Q8" s="13"/>
      <c r="R8"/>
      <c r="S8"/>
      <c r="T8"/>
      <c r="U8" s="1"/>
      <c r="V8"/>
      <c r="W8" s="1"/>
      <c r="X8"/>
      <c r="Y8"/>
      <c r="Z8"/>
      <c r="AA8"/>
      <c r="AB8"/>
      <c r="AC8" s="2"/>
      <c r="AD8" s="2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">
      <c r="A9" s="17" t="s">
        <v>28</v>
      </c>
      <c r="B9" s="12" t="s">
        <v>22</v>
      </c>
      <c r="C9" s="12"/>
      <c r="D9" s="13" t="s">
        <v>48</v>
      </c>
      <c r="E9" s="27" t="s">
        <v>50</v>
      </c>
      <c r="F9" s="21" t="s">
        <v>32</v>
      </c>
      <c r="G9" s="15" t="s">
        <v>26</v>
      </c>
      <c r="H9" s="16" t="str">
        <f t="shared" si="0"/>
        <v>cp_deconv_ctl_mptx_nr</v>
      </c>
      <c r="I9" s="17">
        <v>1</v>
      </c>
      <c r="J9" s="18"/>
      <c r="K9" s="31" t="s">
        <v>64</v>
      </c>
      <c r="L9" s="13"/>
      <c r="M9" s="13"/>
      <c r="N9" s="13"/>
      <c r="O9" s="13"/>
      <c r="P9" s="13"/>
      <c r="Q9" s="13"/>
      <c r="R9"/>
      <c r="S9"/>
      <c r="T9"/>
      <c r="U9" s="1"/>
      <c r="V9"/>
      <c r="W9" s="1"/>
      <c r="X9"/>
      <c r="Y9"/>
      <c r="Z9"/>
      <c r="AA9"/>
      <c r="AB9"/>
      <c r="AC9" s="2"/>
      <c r="AD9" s="2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">
      <c r="A10" s="17" t="s">
        <v>28</v>
      </c>
      <c r="B10" s="12" t="s">
        <v>22</v>
      </c>
      <c r="C10" s="12"/>
      <c r="D10" s="13" t="s">
        <v>48</v>
      </c>
      <c r="E10" s="27" t="s">
        <v>40</v>
      </c>
      <c r="F10" s="21" t="s">
        <v>41</v>
      </c>
      <c r="G10" s="15" t="s">
        <v>26</v>
      </c>
      <c r="H10" s="16" t="str">
        <f t="shared" si="0"/>
        <v>cp_deconv_ctl_cap_nr</v>
      </c>
      <c r="I10" s="17">
        <v>1</v>
      </c>
      <c r="J10" s="18"/>
      <c r="K10" s="19" t="s">
        <v>31</v>
      </c>
      <c r="L10" s="13"/>
      <c r="M10" s="13"/>
      <c r="N10" s="13"/>
      <c r="O10" s="13"/>
      <c r="P10" s="13"/>
      <c r="Q10" s="13"/>
      <c r="R10"/>
      <c r="S10"/>
      <c r="T10"/>
      <c r="U10" s="1"/>
      <c r="V10"/>
      <c r="W10" s="1"/>
      <c r="X10"/>
      <c r="Y10"/>
      <c r="Z10"/>
      <c r="AA10"/>
      <c r="AB10"/>
      <c r="AC10" s="2"/>
      <c r="AD10" s="2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5">
      <c r="A11" s="17" t="s">
        <v>28</v>
      </c>
      <c r="B11" s="12" t="s">
        <v>22</v>
      </c>
      <c r="C11" s="12"/>
      <c r="D11" s="13" t="s">
        <v>51</v>
      </c>
      <c r="E11" s="27" t="s">
        <v>52</v>
      </c>
      <c r="F11" s="21" t="s">
        <v>44</v>
      </c>
      <c r="G11" s="15" t="s">
        <v>53</v>
      </c>
      <c r="H11" s="16" t="str">
        <f t="shared" si="0"/>
        <v>cp_deconv_coeff_deconv_coeff0</v>
      </c>
      <c r="I11" s="17">
        <v>1</v>
      </c>
      <c r="J11" s="18"/>
      <c r="K11" s="19" t="s">
        <v>59</v>
      </c>
      <c r="L11" s="13"/>
      <c r="M11" s="13"/>
      <c r="N11" s="13"/>
      <c r="O11" s="13"/>
      <c r="P11" s="13"/>
      <c r="Q11" s="13"/>
      <c r="R11"/>
      <c r="S11"/>
      <c r="T11"/>
      <c r="U11" s="1"/>
      <c r="V11"/>
      <c r="W11" s="1"/>
      <c r="X11"/>
      <c r="Y11"/>
      <c r="Z11"/>
      <c r="AA11"/>
      <c r="AB11"/>
      <c r="AC11" s="2"/>
      <c r="AD11" s="2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5">
      <c r="A12" s="17" t="s">
        <v>28</v>
      </c>
      <c r="B12" s="12" t="s">
        <v>22</v>
      </c>
      <c r="C12" s="12"/>
      <c r="D12" s="13" t="s">
        <v>51</v>
      </c>
      <c r="E12" s="27" t="s">
        <v>54</v>
      </c>
      <c r="F12" s="21" t="s">
        <v>45</v>
      </c>
      <c r="G12" s="15" t="s">
        <v>53</v>
      </c>
      <c r="H12" s="16" t="str">
        <f t="shared" si="0"/>
        <v>cp_deconv_coeff_deconv_coeff1</v>
      </c>
      <c r="I12" s="17">
        <v>1</v>
      </c>
      <c r="J12" s="18"/>
      <c r="K12" s="19" t="s">
        <v>59</v>
      </c>
      <c r="L12" s="13"/>
      <c r="M12" s="13"/>
      <c r="N12" s="13"/>
      <c r="O12" s="13"/>
      <c r="P12" s="13"/>
      <c r="Q12" s="13"/>
      <c r="R12"/>
      <c r="S12"/>
      <c r="T12"/>
      <c r="U12" s="1"/>
      <c r="V12"/>
      <c r="W12" s="1"/>
      <c r="X12"/>
      <c r="Y12"/>
      <c r="Z12"/>
      <c r="AA12"/>
      <c r="AB12"/>
      <c r="AC12" s="2"/>
      <c r="AD12" s="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5">
      <c r="A13" s="17" t="s">
        <v>28</v>
      </c>
      <c r="B13" s="12" t="s">
        <v>22</v>
      </c>
      <c r="C13" s="12"/>
      <c r="D13" s="13" t="s">
        <v>46</v>
      </c>
      <c r="E13" s="26" t="s">
        <v>55</v>
      </c>
      <c r="F13" s="22" t="s">
        <v>43</v>
      </c>
      <c r="G13" s="15" t="s">
        <v>26</v>
      </c>
      <c r="H13" s="16" t="str">
        <f t="shared" si="0"/>
        <v>cp_intr_deconv_done</v>
      </c>
      <c r="I13" s="17">
        <v>1</v>
      </c>
      <c r="J13" s="18"/>
      <c r="K13" s="19" t="s">
        <v>31</v>
      </c>
      <c r="L13" s="13"/>
      <c r="M13" s="13"/>
      <c r="N13" s="13"/>
      <c r="O13" s="13"/>
      <c r="P13" s="13"/>
      <c r="Q13" s="13"/>
      <c r="R13"/>
      <c r="S13"/>
      <c r="T13"/>
      <c r="U13" s="1"/>
      <c r="V13"/>
      <c r="W13" s="1"/>
      <c r="X13"/>
      <c r="Y13"/>
      <c r="Z13"/>
      <c r="AA13"/>
      <c r="AB13"/>
      <c r="AC13" s="2"/>
      <c r="AD13" s="2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20" customFormat="1" ht="15">
      <c r="A14" s="11"/>
      <c r="B14" s="11"/>
      <c r="C14" s="44"/>
      <c r="D14" s="16"/>
      <c r="E14" s="30"/>
      <c r="F14" s="15"/>
      <c r="G14" s="16"/>
      <c r="H14" s="17"/>
      <c r="I14" s="17"/>
      <c r="J14" s="16"/>
      <c r="K14" s="13"/>
      <c r="L14" s="13"/>
      <c r="M14" s="13"/>
      <c r="N14" s="13"/>
      <c r="O14" s="13"/>
    </row>
    <row r="15" spans="1:256" s="20" customFormat="1" ht="15" customHeight="1">
      <c r="A15" s="17" t="s">
        <v>28</v>
      </c>
      <c r="B15" s="12" t="s">
        <v>22</v>
      </c>
      <c r="C15" s="12"/>
      <c r="D15" s="13" t="s">
        <v>23</v>
      </c>
      <c r="E15" s="14" t="s">
        <v>29</v>
      </c>
      <c r="F15" s="21" t="s">
        <v>30</v>
      </c>
      <c r="G15" s="15" t="s">
        <v>26</v>
      </c>
      <c r="H15" s="16" t="str">
        <f>CONCATENATE("cp_",LOWER(D15),"_",LOWER(E15))</f>
        <v>cp_ctl0_enabled</v>
      </c>
      <c r="I15" s="17">
        <v>1</v>
      </c>
      <c r="J15" s="18"/>
      <c r="K15" s="19" t="s">
        <v>31</v>
      </c>
      <c r="L15" s="13"/>
      <c r="M15" s="13"/>
      <c r="N15" s="13"/>
      <c r="O15" s="13"/>
      <c r="P15" s="13"/>
      <c r="Q15" s="13"/>
    </row>
    <row r="16" spans="1:256" s="20" customFormat="1" ht="15">
      <c r="A16" s="17" t="s">
        <v>28</v>
      </c>
      <c r="B16" s="12" t="s">
        <v>22</v>
      </c>
      <c r="C16" s="12"/>
      <c r="D16" s="13" t="s">
        <v>36</v>
      </c>
      <c r="E16" s="14" t="s">
        <v>24</v>
      </c>
      <c r="F16" s="21" t="s">
        <v>25</v>
      </c>
      <c r="G16" s="15" t="s">
        <v>26</v>
      </c>
      <c r="H16" s="16" t="str">
        <f>CONCATENATE("cp_",LOWER(D16),"_",LOWER(E16))</f>
        <v>cp_dim_ctl_tx_period_nr</v>
      </c>
      <c r="I16" s="17">
        <v>1</v>
      </c>
      <c r="J16" s="18"/>
      <c r="K16" s="19" t="s">
        <v>27</v>
      </c>
      <c r="L16" s="13"/>
      <c r="M16" s="13"/>
      <c r="N16" s="13"/>
      <c r="O16" s="13"/>
      <c r="P16" s="13"/>
      <c r="Q16" s="13"/>
    </row>
    <row r="17" spans="1:17" s="20" customFormat="1" ht="15" customHeight="1">
      <c r="A17" s="17" t="s">
        <v>28</v>
      </c>
      <c r="B17" s="12" t="s">
        <v>22</v>
      </c>
      <c r="C17" s="12"/>
      <c r="D17" s="13" t="s">
        <v>36</v>
      </c>
      <c r="E17" s="14" t="s">
        <v>39</v>
      </c>
      <c r="F17" s="21" t="s">
        <v>35</v>
      </c>
      <c r="G17" s="15" t="s">
        <v>26</v>
      </c>
      <c r="H17" s="16" t="str">
        <f>CONCATENATE("cp_",LOWER(D17),"_",LOWER(E17))</f>
        <v>cp_dim_ctl_ch_nr</v>
      </c>
      <c r="I17" s="17">
        <v>1</v>
      </c>
      <c r="J17" s="18"/>
      <c r="K17" s="19" t="s">
        <v>27</v>
      </c>
      <c r="L17" s="13"/>
      <c r="M17" s="13"/>
      <c r="N17" s="13"/>
      <c r="O17" s="13"/>
      <c r="P17" s="13"/>
      <c r="Q17" s="13"/>
    </row>
    <row r="18" spans="1:17" s="20" customFormat="1" ht="15">
      <c r="A18" s="11" t="s">
        <v>28</v>
      </c>
      <c r="B18" s="11" t="s">
        <v>22</v>
      </c>
      <c r="C18" s="45"/>
      <c r="D18" s="24" t="s">
        <v>36</v>
      </c>
      <c r="E18" s="24" t="s">
        <v>37</v>
      </c>
      <c r="F18" s="21" t="s">
        <v>38</v>
      </c>
      <c r="G18" s="11">
        <v>1</v>
      </c>
      <c r="H18" s="23" t="str">
        <f>CONCATENATE("cp_",LOWER(D18),"_",LOWER(E18))</f>
        <v>cp_dim_ctl_discard_tx_period_nr</v>
      </c>
      <c r="I18" s="11">
        <v>1</v>
      </c>
      <c r="J18" s="11"/>
      <c r="K18" s="23" t="s">
        <v>27</v>
      </c>
      <c r="L18" s="13"/>
      <c r="M18" s="13"/>
      <c r="N18" s="13"/>
      <c r="O18" s="13"/>
      <c r="P18" s="13"/>
      <c r="Q18" s="13"/>
    </row>
    <row r="19" spans="1:17" s="20" customFormat="1" ht="15">
      <c r="A19" s="17" t="s">
        <v>28</v>
      </c>
      <c r="B19" s="12" t="s">
        <v>22</v>
      </c>
      <c r="C19" s="12"/>
      <c r="D19" s="13" t="s">
        <v>36</v>
      </c>
      <c r="E19" s="14" t="s">
        <v>40</v>
      </c>
      <c r="F19" s="21" t="s">
        <v>41</v>
      </c>
      <c r="G19" s="15" t="s">
        <v>26</v>
      </c>
      <c r="H19" s="16" t="str">
        <f>CONCATENATE("cp_",LOWER(D19),"_",LOWER(E19))</f>
        <v>cp_dim_ctl_cap_nr</v>
      </c>
      <c r="I19" s="17">
        <v>1</v>
      </c>
      <c r="J19" s="18"/>
      <c r="K19" s="19" t="s">
        <v>31</v>
      </c>
      <c r="L19" s="13"/>
      <c r="M19" s="13"/>
      <c r="N19" s="13"/>
      <c r="O19" s="13"/>
      <c r="P19" s="13"/>
      <c r="Q19" s="13"/>
    </row>
    <row r="20" spans="1:17" s="25" customFormat="1" ht="15">
      <c r="A20" s="17"/>
      <c r="B20" s="28"/>
      <c r="C20" s="28"/>
      <c r="D20" s="37"/>
      <c r="E20" s="16"/>
      <c r="F20" s="46"/>
      <c r="G20" s="15"/>
      <c r="H20" s="16"/>
      <c r="I20" s="17"/>
      <c r="J20" s="17"/>
      <c r="K20" s="16"/>
      <c r="L20" s="13"/>
      <c r="M20" s="13"/>
      <c r="N20" s="13"/>
      <c r="O20" s="13"/>
      <c r="P20" s="13"/>
    </row>
    <row r="21" spans="1:17" s="25" customFormat="1" ht="15">
      <c r="A21" s="17" t="s">
        <v>28</v>
      </c>
      <c r="B21" s="28" t="s">
        <v>60</v>
      </c>
      <c r="C21" s="28"/>
      <c r="D21" s="29"/>
      <c r="E21" s="16" t="s">
        <v>57</v>
      </c>
      <c r="F21" s="30" t="s">
        <v>26</v>
      </c>
      <c r="G21" s="15" t="s">
        <v>26</v>
      </c>
      <c r="H21" s="29" t="str">
        <f t="shared" ref="H21:H28" si="1">CONCATENATE("cp_",LOWER(E21))</f>
        <v>cp_scan_inprog</v>
      </c>
      <c r="I21" s="17">
        <v>2</v>
      </c>
      <c r="J21" s="17" t="s">
        <v>65</v>
      </c>
      <c r="K21" s="31" t="s">
        <v>61</v>
      </c>
      <c r="L21" s="13"/>
      <c r="M21" s="13"/>
      <c r="N21" s="13"/>
      <c r="O21" s="13"/>
      <c r="P21" s="13"/>
    </row>
    <row r="22" spans="1:17" s="25" customFormat="1" ht="15">
      <c r="A22" s="17" t="s">
        <v>28</v>
      </c>
      <c r="B22" s="28" t="s">
        <v>60</v>
      </c>
      <c r="C22" s="28"/>
      <c r="D22" s="29"/>
      <c r="E22" s="16" t="s">
        <v>66</v>
      </c>
      <c r="F22" s="30" t="s">
        <v>26</v>
      </c>
      <c r="G22" s="15" t="s">
        <v>26</v>
      </c>
      <c r="H22" s="29" t="str">
        <f t="shared" si="1"/>
        <v>cp_deconv_inprog</v>
      </c>
      <c r="I22" s="17">
        <v>2</v>
      </c>
      <c r="J22" s="17" t="s">
        <v>65</v>
      </c>
      <c r="K22" s="31" t="s">
        <v>61</v>
      </c>
      <c r="L22" s="13"/>
      <c r="M22" s="13"/>
      <c r="N22" s="13"/>
      <c r="O22" s="13"/>
      <c r="P22" s="13"/>
    </row>
    <row r="23" spans="1:17" s="25" customFormat="1" ht="15">
      <c r="A23" s="17" t="s">
        <v>28</v>
      </c>
      <c r="B23" s="28" t="s">
        <v>60</v>
      </c>
      <c r="C23" s="28"/>
      <c r="D23" s="29"/>
      <c r="E23" s="16" t="s">
        <v>67</v>
      </c>
      <c r="F23" s="30" t="s">
        <v>26</v>
      </c>
      <c r="G23" s="15" t="s">
        <v>26</v>
      </c>
      <c r="H23" s="29" t="str">
        <f t="shared" si="1"/>
        <v>cp_capresult_inprog</v>
      </c>
      <c r="I23" s="17">
        <v>2</v>
      </c>
      <c r="J23" s="17" t="s">
        <v>65</v>
      </c>
      <c r="K23" s="31" t="s">
        <v>61</v>
      </c>
      <c r="L23" s="13"/>
      <c r="M23" s="13"/>
      <c r="N23" s="13"/>
      <c r="O23" s="13"/>
      <c r="P23" s="13"/>
    </row>
    <row r="24" spans="1:17" s="25" customFormat="1" ht="15">
      <c r="A24" s="17" t="s">
        <v>28</v>
      </c>
      <c r="B24" s="28" t="s">
        <v>60</v>
      </c>
      <c r="C24" s="28"/>
      <c r="D24" s="29"/>
      <c r="E24" s="16" t="s">
        <v>68</v>
      </c>
      <c r="F24" s="30" t="s">
        <v>26</v>
      </c>
      <c r="G24" s="15" t="s">
        <v>26</v>
      </c>
      <c r="H24" s="29" t="str">
        <f t="shared" si="1"/>
        <v>cp_cap0_read_inprog</v>
      </c>
      <c r="I24" s="17">
        <v>2</v>
      </c>
      <c r="J24" s="17" t="s">
        <v>65</v>
      </c>
      <c r="K24" s="31" t="s">
        <v>31</v>
      </c>
      <c r="L24" s="13"/>
      <c r="M24" s="13"/>
      <c r="N24" s="13"/>
      <c r="O24" s="13"/>
      <c r="P24" s="13"/>
    </row>
    <row r="25" spans="1:17" s="25" customFormat="1" ht="15">
      <c r="A25" s="17" t="s">
        <v>28</v>
      </c>
      <c r="B25" s="28" t="s">
        <v>60</v>
      </c>
      <c r="C25" s="28"/>
      <c r="D25" s="29"/>
      <c r="E25" s="16" t="s">
        <v>69</v>
      </c>
      <c r="F25" s="30" t="s">
        <v>26</v>
      </c>
      <c r="G25" s="15" t="s">
        <v>26</v>
      </c>
      <c r="H25" s="29" t="str">
        <f t="shared" si="1"/>
        <v>cp_cap1_read_inprog</v>
      </c>
      <c r="I25" s="17">
        <v>2</v>
      </c>
      <c r="J25" s="17" t="s">
        <v>65</v>
      </c>
      <c r="K25" s="31" t="s">
        <v>31</v>
      </c>
      <c r="L25" s="13"/>
      <c r="M25" s="13"/>
      <c r="N25" s="13"/>
      <c r="O25" s="13"/>
      <c r="P25" s="13"/>
    </row>
    <row r="26" spans="1:17" s="25" customFormat="1" ht="15">
      <c r="A26" s="17" t="s">
        <v>28</v>
      </c>
      <c r="B26" s="28" t="s">
        <v>60</v>
      </c>
      <c r="C26" s="28"/>
      <c r="D26" s="29"/>
      <c r="E26" s="16" t="s">
        <v>70</v>
      </c>
      <c r="F26" s="30" t="s">
        <v>26</v>
      </c>
      <c r="G26" s="15" t="s">
        <v>26</v>
      </c>
      <c r="H26" s="29" t="str">
        <f t="shared" si="1"/>
        <v>cp_cap0_write_inprog</v>
      </c>
      <c r="I26" s="17">
        <v>2</v>
      </c>
      <c r="J26" s="17" t="s">
        <v>65</v>
      </c>
      <c r="K26" s="31" t="s">
        <v>31</v>
      </c>
      <c r="L26" s="13"/>
      <c r="M26" s="13"/>
      <c r="N26" s="13"/>
      <c r="O26" s="13"/>
      <c r="P26" s="13"/>
    </row>
    <row r="27" spans="1:17" s="25" customFormat="1" ht="15">
      <c r="A27" s="17" t="s">
        <v>28</v>
      </c>
      <c r="B27" s="28" t="s">
        <v>60</v>
      </c>
      <c r="C27" s="28"/>
      <c r="D27" s="29"/>
      <c r="E27" s="16" t="s">
        <v>71</v>
      </c>
      <c r="F27" s="30" t="s">
        <v>26</v>
      </c>
      <c r="G27" s="15" t="s">
        <v>26</v>
      </c>
      <c r="H27" s="29" t="str">
        <f t="shared" si="1"/>
        <v>cp_cap1_write_inprog</v>
      </c>
      <c r="I27" s="17">
        <v>2</v>
      </c>
      <c r="J27" s="17" t="s">
        <v>65</v>
      </c>
      <c r="K27" s="31" t="s">
        <v>31</v>
      </c>
      <c r="L27" s="13"/>
      <c r="M27" s="13"/>
      <c r="N27" s="13"/>
      <c r="O27" s="13"/>
      <c r="P27" s="13"/>
    </row>
    <row r="28" spans="1:17" s="25" customFormat="1" ht="15">
      <c r="A28" s="17" t="s">
        <v>28</v>
      </c>
      <c r="B28" s="28" t="s">
        <v>60</v>
      </c>
      <c r="C28" s="28"/>
      <c r="D28" s="29"/>
      <c r="E28" s="16" t="s">
        <v>72</v>
      </c>
      <c r="F28" s="30" t="s">
        <v>44</v>
      </c>
      <c r="G28" s="15" t="s">
        <v>26</v>
      </c>
      <c r="H28" s="29" t="str">
        <f t="shared" si="1"/>
        <v>cp_deconv_result</v>
      </c>
      <c r="I28" s="17">
        <v>2</v>
      </c>
      <c r="J28" s="17" t="s">
        <v>65</v>
      </c>
      <c r="K28" s="31" t="s">
        <v>73</v>
      </c>
      <c r="L28" s="13"/>
      <c r="M28" s="13"/>
      <c r="N28" s="13"/>
      <c r="O28" s="13"/>
      <c r="P28" s="13"/>
    </row>
    <row r="29" spans="1:17" s="25" customFormat="1" ht="15">
      <c r="A29" s="17"/>
      <c r="B29" s="28"/>
      <c r="C29" s="28"/>
      <c r="D29" s="29"/>
      <c r="E29" s="16"/>
      <c r="F29" s="30"/>
      <c r="G29" s="15"/>
      <c r="H29" s="29"/>
      <c r="I29" s="17"/>
      <c r="J29" s="17"/>
      <c r="K29" s="31"/>
      <c r="L29" s="13"/>
      <c r="M29" s="13"/>
      <c r="N29" s="13"/>
      <c r="O29" s="13"/>
      <c r="P29" s="13"/>
    </row>
    <row r="30" spans="1:17" s="25" customFormat="1" ht="15">
      <c r="A30" s="17" t="s">
        <v>58</v>
      </c>
      <c r="B30" s="28"/>
      <c r="C30" s="28"/>
      <c r="D30" s="29"/>
      <c r="E30" s="16"/>
      <c r="F30" s="30"/>
      <c r="G30" s="15"/>
      <c r="H30" s="34" t="str">
        <f>CONCATENATE("cs_",LOWER(L30),"_",$B$4,"_",LOWER(M30))</f>
        <v>cs_cp_scan_inprog_x_cp_deconv_inprog</v>
      </c>
      <c r="I30" s="17">
        <v>4</v>
      </c>
      <c r="J30" s="17" t="s">
        <v>65</v>
      </c>
      <c r="K30" s="31" t="s">
        <v>31</v>
      </c>
      <c r="L30" s="13" t="str">
        <f>H$21</f>
        <v>cp_scan_inprog</v>
      </c>
      <c r="M30" s="13" t="str">
        <f>$H$22</f>
        <v>cp_deconv_inprog</v>
      </c>
      <c r="N30" s="13"/>
      <c r="O30" s="13"/>
      <c r="P30" s="13"/>
    </row>
    <row r="31" spans="1:17" s="25" customFormat="1" ht="15">
      <c r="A31" s="17" t="s">
        <v>58</v>
      </c>
      <c r="B31" s="28"/>
      <c r="C31" s="28"/>
      <c r="D31" s="29"/>
      <c r="E31" s="16"/>
      <c r="F31" s="30"/>
      <c r="G31" s="15"/>
      <c r="H31" s="34" t="str">
        <f>CONCATENATE("cs_",LOWER(L31),"_",$B$4,"_",LOWER(M31))</f>
        <v>cs_cp_scan_inprog_x_cp_dim_ctl_cap_nr</v>
      </c>
      <c r="I31" s="17">
        <v>4</v>
      </c>
      <c r="J31" s="17" t="s">
        <v>65</v>
      </c>
      <c r="K31" s="31" t="s">
        <v>31</v>
      </c>
      <c r="L31" s="13" t="str">
        <f>H$21</f>
        <v>cp_scan_inprog</v>
      </c>
      <c r="M31" s="13" t="str">
        <f>H19</f>
        <v>cp_dim_ctl_cap_nr</v>
      </c>
      <c r="N31" s="13"/>
      <c r="O31" s="13"/>
      <c r="P31" s="13"/>
    </row>
    <row r="32" spans="1:17" s="25" customFormat="1" ht="15">
      <c r="A32" s="17" t="s">
        <v>58</v>
      </c>
      <c r="B32" s="28"/>
      <c r="C32" s="28"/>
      <c r="D32" s="29"/>
      <c r="E32" s="16"/>
      <c r="F32" s="30"/>
      <c r="G32" s="15"/>
      <c r="H32" s="34" t="str">
        <f>CONCATENATE("cs_",LOWER(L32),"_",$B$4,"_",LOWER(M32))</f>
        <v>cs_cp_deconv_inprog_x_cp_deconv_ctl_cap_nr</v>
      </c>
      <c r="I32" s="17">
        <v>4</v>
      </c>
      <c r="J32" s="17" t="s">
        <v>65</v>
      </c>
      <c r="K32" s="31" t="s">
        <v>31</v>
      </c>
      <c r="L32" s="13" t="str">
        <f>$H$22</f>
        <v>cp_deconv_inprog</v>
      </c>
      <c r="M32" s="13" t="str">
        <f>H10</f>
        <v>cp_deconv_ctl_cap_nr</v>
      </c>
      <c r="N32" s="13"/>
      <c r="O32" s="13"/>
      <c r="P32" s="13"/>
    </row>
    <row r="33" spans="1:16" s="25" customFormat="1" ht="15">
      <c r="A33" s="17" t="s">
        <v>58</v>
      </c>
      <c r="B33" s="28"/>
      <c r="C33" s="28"/>
      <c r="D33" s="29"/>
      <c r="E33" s="16"/>
      <c r="F33" s="30"/>
      <c r="G33" s="15"/>
      <c r="H33" s="34" t="str">
        <f>CONCATENATE("cs_",LOWER(L33),"_",$B$4,"_",LOWER(M33))</f>
        <v>cs_cp_capresult_inprog_x_cp_dim_ctl_cap_nr</v>
      </c>
      <c r="I33" s="17">
        <v>4</v>
      </c>
      <c r="J33" s="17" t="s">
        <v>65</v>
      </c>
      <c r="K33" s="31" t="s">
        <v>31</v>
      </c>
      <c r="L33" s="13" t="str">
        <f>$H$23</f>
        <v>cp_capresult_inprog</v>
      </c>
      <c r="M33" s="13" t="str">
        <f>H19</f>
        <v>cp_dim_ctl_cap_nr</v>
      </c>
      <c r="N33" s="13"/>
      <c r="O33" s="13"/>
      <c r="P33" s="13"/>
    </row>
    <row r="34" spans="1:16" s="25" customFormat="1" ht="15">
      <c r="A34" s="17" t="s">
        <v>58</v>
      </c>
      <c r="B34" s="28"/>
      <c r="C34" s="28"/>
      <c r="D34" s="29"/>
      <c r="E34" s="16"/>
      <c r="F34" s="30"/>
      <c r="G34" s="15"/>
      <c r="H34" s="47" t="str">
        <f>CONCATENATE("cs_",LOWER(L34),"_x_",LOWER(M34),"_x_",LOWER(N34),"_x_",LOWER(O34))</f>
        <v>cs_cp_scan_inprog_x_cp_dim_ctl_cap_nr_x_cp_deconv_inprog_x_cp_deconv_ctl_cap_nr</v>
      </c>
      <c r="I34" s="17">
        <v>4</v>
      </c>
      <c r="J34" s="17" t="s">
        <v>65</v>
      </c>
      <c r="K34" s="31" t="s">
        <v>74</v>
      </c>
      <c r="L34" s="13" t="str">
        <f>$L$31</f>
        <v>cp_scan_inprog</v>
      </c>
      <c r="M34" s="13" t="str">
        <f>H19</f>
        <v>cp_dim_ctl_cap_nr</v>
      </c>
      <c r="N34" s="13" t="str">
        <f>L32</f>
        <v>cp_deconv_inprog</v>
      </c>
      <c r="O34" s="13" t="str">
        <f>M32</f>
        <v>cp_deconv_ctl_cap_nr</v>
      </c>
      <c r="P34" s="13"/>
    </row>
    <row r="35" spans="1:16" s="25" customFormat="1" ht="15">
      <c r="A35" s="17" t="s">
        <v>58</v>
      </c>
      <c r="B35" s="28"/>
      <c r="C35" s="28"/>
      <c r="D35" s="29"/>
      <c r="E35" s="16"/>
      <c r="F35" s="30"/>
      <c r="G35" s="15"/>
      <c r="H35" s="47" t="str">
        <f>CONCATENATE("cs_",LOWER(L35),"_x_",LOWER(M35),"_x_",LOWER(N35),"_x_",LOWER(O35))</f>
        <v>cs_cp_capresult_inprog_x_cp_dim_ctl_cap_nr_x_cp_deconv_inprog_x_cp_deconv_ctl_cap_nr</v>
      </c>
      <c r="I35" s="17">
        <v>4</v>
      </c>
      <c r="J35" s="17" t="s">
        <v>65</v>
      </c>
      <c r="K35" s="31" t="s">
        <v>74</v>
      </c>
      <c r="L35" s="13" t="str">
        <f>L33</f>
        <v>cp_capresult_inprog</v>
      </c>
      <c r="M35" s="13" t="str">
        <f>M33</f>
        <v>cp_dim_ctl_cap_nr</v>
      </c>
      <c r="N35" s="13" t="str">
        <f>L32</f>
        <v>cp_deconv_inprog</v>
      </c>
      <c r="O35" s="13" t="str">
        <f>M32</f>
        <v>cp_deconv_ctl_cap_nr</v>
      </c>
      <c r="P35" s="13"/>
    </row>
    <row r="36" spans="1:16" s="25" customFormat="1" ht="15">
      <c r="A36" s="17" t="s">
        <v>58</v>
      </c>
      <c r="B36" s="28"/>
      <c r="C36" s="28"/>
      <c r="D36" s="29"/>
      <c r="E36" s="16"/>
      <c r="F36" s="30"/>
      <c r="G36" s="15"/>
      <c r="H36" s="47" t="str">
        <f>CONCATENATE("cs_",LOWER(L36),"_",$B$4,"_",LOWER(N36),"_x_",LOWER(M36))</f>
        <v>cs_cp_scan_inprog_x_cp_cap0_read_inprog_x_cp_dim_ctl_cap_nr</v>
      </c>
      <c r="I36" s="17">
        <v>4</v>
      </c>
      <c r="J36" s="17" t="s">
        <v>65</v>
      </c>
      <c r="K36" s="31" t="s">
        <v>31</v>
      </c>
      <c r="L36" s="13" t="str">
        <f>$L$31</f>
        <v>cp_scan_inprog</v>
      </c>
      <c r="M36" s="13" t="str">
        <f>$M$31</f>
        <v>cp_dim_ctl_cap_nr</v>
      </c>
      <c r="N36" s="13" t="str">
        <f>H24</f>
        <v>cp_cap0_read_inprog</v>
      </c>
      <c r="O36" s="13"/>
      <c r="P36" s="13"/>
    </row>
    <row r="37" spans="1:16" s="25" customFormat="1" ht="15">
      <c r="A37" s="17" t="s">
        <v>58</v>
      </c>
      <c r="B37" s="28"/>
      <c r="C37" s="28"/>
      <c r="D37" s="29"/>
      <c r="E37" s="16"/>
      <c r="F37" s="30"/>
      <c r="G37" s="15"/>
      <c r="H37" s="47" t="str">
        <f>CONCATENATE("cs_",LOWER(L37),"_",$B$4,"_",LOWER(N37),"_x_",LOWER(M37))</f>
        <v>cs_cp_scan_inprog_x_cp_cap1_read_inprog_x_cp_dim_ctl_cap_nr</v>
      </c>
      <c r="I37" s="17">
        <v>4</v>
      </c>
      <c r="J37" s="17" t="s">
        <v>65</v>
      </c>
      <c r="K37" s="31" t="s">
        <v>31</v>
      </c>
      <c r="L37" s="13" t="str">
        <f>$L$31</f>
        <v>cp_scan_inprog</v>
      </c>
      <c r="M37" s="13" t="str">
        <f>$M$31</f>
        <v>cp_dim_ctl_cap_nr</v>
      </c>
      <c r="N37" s="13" t="str">
        <f>H25</f>
        <v>cp_cap1_read_inprog</v>
      </c>
      <c r="O37" s="13"/>
      <c r="P37" s="13"/>
    </row>
    <row r="38" spans="1:16" s="25" customFormat="1" ht="15">
      <c r="A38" s="17"/>
      <c r="B38" s="28"/>
      <c r="C38" s="28"/>
      <c r="D38" s="29"/>
      <c r="E38" s="16"/>
      <c r="F38" s="30"/>
      <c r="G38" s="15"/>
      <c r="H38" s="34"/>
      <c r="I38" s="17"/>
      <c r="J38" s="17"/>
      <c r="K38" s="31"/>
      <c r="L38" s="13"/>
      <c r="M38" s="13"/>
      <c r="N38" s="13"/>
      <c r="O38" s="13"/>
      <c r="P38" s="13"/>
    </row>
    <row r="39" spans="1:16" s="25" customFormat="1" ht="15">
      <c r="A39" s="17"/>
      <c r="B39" s="28"/>
      <c r="C39" s="28"/>
      <c r="D39" s="29"/>
      <c r="E39" s="16"/>
      <c r="F39" s="30"/>
      <c r="G39" s="15"/>
      <c r="H39" s="16"/>
      <c r="I39" s="17"/>
      <c r="J39" s="17"/>
      <c r="K39" s="31"/>
      <c r="L39" s="13"/>
      <c r="M39" s="13"/>
      <c r="N39" s="13"/>
      <c r="O39" s="13"/>
      <c r="P39" s="13"/>
    </row>
    <row r="40" spans="1:16" s="25" customFormat="1">
      <c r="B40" s="35"/>
      <c r="C40" s="35"/>
      <c r="G40" s="38"/>
      <c r="H40" s="40"/>
      <c r="J40" s="35"/>
    </row>
  </sheetData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Cov_Deconv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nnrp</dc:creator>
  <cp:lastModifiedBy>kanaga</cp:lastModifiedBy>
  <dcterms:created xsi:type="dcterms:W3CDTF">2014-05-13T14:54:36Z</dcterms:created>
  <dcterms:modified xsi:type="dcterms:W3CDTF">2014-05-14T07:08:08Z</dcterms:modified>
</cp:coreProperties>
</file>